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K:\LOCALGVT\2018\COSTREPT\Modified Exhibits\Value Exhibits\"/>
    </mc:Choice>
  </mc:AlternateContent>
  <xr:revisionPtr revIDLastSave="0" documentId="13_ncr:1_{0A08B4B8-96D5-450F-8001-AB2A9D6DFF72}" xr6:coauthVersionLast="47" xr6:coauthVersionMax="47" xr10:uidLastSave="{00000000-0000-0000-0000-000000000000}"/>
  <bookViews>
    <workbookView xWindow="-108" yWindow="-108" windowWidth="23256" windowHeight="12576" xr2:uid="{00000000-000D-0000-FFFF-FFFF00000000}"/>
  </bookViews>
  <sheets>
    <sheet name="Intro" sheetId="2" r:id="rId1"/>
    <sheet name="Table of Contents" sheetId="3" r:id="rId2"/>
    <sheet name="Exhibit A - City" sheetId="163" r:id="rId3"/>
    <sheet name="Exhibit A - County" sheetId="164" r:id="rId4"/>
    <sheet name="Exhibit A - Town" sheetId="165" r:id="rId5"/>
    <sheet name="Exhibit B - City" sheetId="160" r:id="rId6"/>
    <sheet name="Exhibit B - County" sheetId="161" r:id="rId7"/>
    <sheet name="Exhibit B - Town" sheetId="162" r:id="rId8"/>
    <sheet name="Exhibit B1 - City" sheetId="157" r:id="rId9"/>
    <sheet name="Exhibit B1 - County" sheetId="158" r:id="rId10"/>
    <sheet name="Exhibit B1 - Town" sheetId="159" r:id="rId11"/>
    <sheet name="Exhibit B2 - City" sheetId="154" r:id="rId12"/>
    <sheet name="Exhibit B2 - County" sheetId="155" r:id="rId13"/>
    <sheet name="Exhibit B2 - Town" sheetId="156" r:id="rId14"/>
    <sheet name="Exhibit C - City" sheetId="151" r:id="rId15"/>
    <sheet name="Exhibit C - County" sheetId="152" r:id="rId16"/>
    <sheet name="Exhibit C - Town" sheetId="153" r:id="rId17"/>
    <sheet name="Exhibit C1 - City" sheetId="148" r:id="rId18"/>
    <sheet name="Exhibit C1 - County" sheetId="149" r:id="rId19"/>
    <sheet name="Exhibit C1 - Town" sheetId="150" r:id="rId20"/>
    <sheet name="Exhibit C2 - City" sheetId="145" r:id="rId21"/>
    <sheet name="Exhibit C2 - County" sheetId="146" r:id="rId22"/>
    <sheet name="Exhibit C2 - Town" sheetId="147" r:id="rId23"/>
    <sheet name="Exhibit C3 - City" sheetId="142" r:id="rId24"/>
    <sheet name="Exhibit C3 - County" sheetId="143" r:id="rId25"/>
    <sheet name="Exhibit C3 - Town" sheetId="144" r:id="rId26"/>
    <sheet name="Exhibit C4 - City" sheetId="139" r:id="rId27"/>
    <sheet name="Exhibit C4 - County" sheetId="140" r:id="rId28"/>
    <sheet name="Exhibit C4 - Town" sheetId="141" r:id="rId29"/>
    <sheet name="Exhibit C5 - City" sheetId="136" r:id="rId30"/>
    <sheet name="Exhibit C5 - County" sheetId="137" r:id="rId31"/>
    <sheet name="Exibit C5 - Town" sheetId="138" r:id="rId32"/>
    <sheet name="Exhibit C6 - City" sheetId="133" r:id="rId33"/>
    <sheet name="Exhibit C6 - County" sheetId="134" r:id="rId34"/>
    <sheet name="Exhibit C6 - Town" sheetId="135" r:id="rId35"/>
    <sheet name="Exhibit C7 - City" sheetId="130" r:id="rId36"/>
    <sheet name="Exhibit C7 - County" sheetId="131" r:id="rId37"/>
    <sheet name="Exhibit C7 - Town" sheetId="132" r:id="rId38"/>
    <sheet name="Exhibit C8 - City" sheetId="127" r:id="rId39"/>
    <sheet name="Exhibit C8 - County" sheetId="128" r:id="rId40"/>
    <sheet name="Exhibit C8 - Town" sheetId="129" r:id="rId41"/>
    <sheet name="Exhibit D - City" sheetId="124" r:id="rId42"/>
    <sheet name="Exhibit D - County" sheetId="125" r:id="rId43"/>
    <sheet name="Exhibit D - Town" sheetId="126" r:id="rId44"/>
    <sheet name="Exhibit E - City" sheetId="121" r:id="rId45"/>
    <sheet name="Exhibit E - County" sheetId="122" r:id="rId46"/>
    <sheet name="Exhibit E - Town" sheetId="123" r:id="rId47"/>
    <sheet name="Exhibit F - City" sheetId="118" r:id="rId48"/>
    <sheet name="Exhibit F - County" sheetId="119" r:id="rId49"/>
    <sheet name="Exhibit F - Town" sheetId="120" r:id="rId50"/>
    <sheet name="Exhibit G - City" sheetId="115" r:id="rId51"/>
    <sheet name="Exhibit G - County" sheetId="116" r:id="rId52"/>
    <sheet name="Exhibit G - Town" sheetId="117" r:id="rId53"/>
    <sheet name="Exhibit H-City" sheetId="113" r:id="rId54"/>
    <sheet name="Exhibit H-County" sheetId="114" r:id="rId55"/>
  </sheets>
  <externalReferences>
    <externalReference r:id="rId56"/>
  </externalReferences>
  <definedNames>
    <definedName name="__123Graph_A" localSheetId="1" hidden="1">#REF!</definedName>
    <definedName name="__123Graph_A" hidden="1">#REF!</definedName>
    <definedName name="__123Graph_B" localSheetId="1" hidden="1">#REF!</definedName>
    <definedName name="__123Graph_B" hidden="1">'[1]Exhibit C - City'!#REF!</definedName>
    <definedName name="__123Graph_C" localSheetId="1" hidden="1">#REF!</definedName>
    <definedName name="__123Graph_C" hidden="1">'[1]Exhibit C - City'!#REF!</definedName>
    <definedName name="__123Graph_D" localSheetId="1" hidden="1">#REF!</definedName>
    <definedName name="__123Graph_D" hidden="1">'[1]Exhibit C - City'!#REF!</definedName>
    <definedName name="__123Graph_E" localSheetId="1" hidden="1">#REF!</definedName>
    <definedName name="__123Graph_E" hidden="1">'[1]Exhibit C - City'!#REF!</definedName>
    <definedName name="__123Graph_F" localSheetId="1" hidden="1">#REF!</definedName>
    <definedName name="__123Graph_F" hidden="1">'[1]Exhibit C - City'!#REF!</definedName>
    <definedName name="__123Graph_X" localSheetId="1" hidden="1">#REF!</definedName>
    <definedName name="__123Graph_X" hidden="1">'[1]Exhibit C - City'!#REF!</definedName>
    <definedName name="_Fill" localSheetId="1" hidden="1">#REF!</definedName>
    <definedName name="_Fill" hidden="1">'[1]Exhibit B1 - City'!#REF!</definedName>
    <definedName name="_xlnm._FilterDatabase" localSheetId="3" hidden="1">'Exhibit A - County'!$A$7:$R$103</definedName>
    <definedName name="_xlnm._FilterDatabase" localSheetId="6" hidden="1">'Exhibit B - County'!$A$7:$V$103</definedName>
    <definedName name="_xlnm._FilterDatabase" localSheetId="9" hidden="1">'Exhibit B1 - County'!$A$7:$N$103</definedName>
    <definedName name="_xlnm._FilterDatabase" localSheetId="12" hidden="1">'Exhibit B2 - County'!$A$7:$R$103</definedName>
    <definedName name="_xlnm._FilterDatabase" localSheetId="15" hidden="1">'Exhibit C - County'!$A$7:$M$103</definedName>
    <definedName name="_xlnm._FilterDatabase" localSheetId="18" hidden="1">'Exhibit C1 - County'!$A$7:$R$103</definedName>
    <definedName name="_xlnm._FilterDatabase" localSheetId="21" hidden="1">'Exhibit C2 - County'!$A$7:$L$103</definedName>
    <definedName name="_xlnm._FilterDatabase" localSheetId="24" hidden="1">'Exhibit C3 - County'!$A$7:$Q$103</definedName>
    <definedName name="_xlnm._FilterDatabase" localSheetId="27" hidden="1">'Exhibit C4 - County'!$A$7:$L$103</definedName>
    <definedName name="_xlnm._FilterDatabase" localSheetId="30" hidden="1">'Exhibit C5 - County'!$A$7:$N$103</definedName>
    <definedName name="_xlnm._FilterDatabase" localSheetId="33" hidden="1">'Exhibit C6 - County'!$A$7:$O$103</definedName>
    <definedName name="_xlnm._FilterDatabase" localSheetId="36" hidden="1">'Exhibit C7 - County'!$A$7:$K$103</definedName>
    <definedName name="_xlnm._FilterDatabase" localSheetId="39" hidden="1">'Exhibit C8 - County'!$A$7:$K$103</definedName>
    <definedName name="_xlnm._FilterDatabase" localSheetId="42" hidden="1">'Exhibit D - County'!$A$5:$T$101</definedName>
    <definedName name="_xlnm._FilterDatabase" localSheetId="45" hidden="1">'Exhibit E - County'!$A$7:$S$103</definedName>
    <definedName name="_xlnm._FilterDatabase" localSheetId="48" hidden="1">'Exhibit F - County'!$A$7:$T$103</definedName>
    <definedName name="_Regression_Int" localSheetId="2" hidden="1">1</definedName>
    <definedName name="_Regression_Int" localSheetId="26" hidden="1">1</definedName>
    <definedName name="_Regression_Int" localSheetId="29" hidden="1">1</definedName>
    <definedName name="_Regression_Int" localSheetId="32" hidden="1">1</definedName>
    <definedName name="_Regression_Int" localSheetId="35" hidden="1">1</definedName>
    <definedName name="_Regression_Int" localSheetId="38" hidden="1">1</definedName>
    <definedName name="_Regression_Int" localSheetId="41" hidden="1">1</definedName>
    <definedName name="_Regression_Int" localSheetId="44" hidden="1">1</definedName>
    <definedName name="_Regression_Int" localSheetId="47" hidden="1">1</definedName>
    <definedName name="_Regression_Int" localSheetId="50" hidden="1">1</definedName>
    <definedName name="_xlnm.Print_Area" localSheetId="2">'Exhibit A - City'!$A$1:$Q$48</definedName>
    <definedName name="_xlnm.Print_Area" localSheetId="3">'Exhibit A - County'!$A$1:$Q$105</definedName>
    <definedName name="_xlnm.Print_Area" localSheetId="4">'Exhibit A - Town'!$A$1:$Q$46</definedName>
    <definedName name="_xlnm.Print_Area" localSheetId="5">'Exhibit B - City'!$A$1:$U$46</definedName>
    <definedName name="_xlnm.Print_Area" localSheetId="6">'Exhibit B - County'!$A$1:$U$103</definedName>
    <definedName name="_xlnm.Print_Area" localSheetId="7">'Exhibit B - Town'!$A$1:$U$46</definedName>
    <definedName name="_xlnm.Print_Area" localSheetId="8">'Exhibit B1 - City'!$A$1:$O$46</definedName>
    <definedName name="_xlnm.Print_Area" localSheetId="9">'Exhibit B1 - County'!$A$1:$O$103</definedName>
    <definedName name="_xlnm.Print_Area" localSheetId="10">'Exhibit B1 - Town'!$A$1:$O$46</definedName>
    <definedName name="_xlnm.Print_Area" localSheetId="11">'Exhibit B2 - City'!$A$1:$Q$46</definedName>
    <definedName name="_xlnm.Print_Area" localSheetId="12">'Exhibit B2 - County'!$A$1:$Q$103</definedName>
    <definedName name="_xlnm.Print_Area" localSheetId="13">'Exhibit B2 - Town'!$A$1:$Q$46</definedName>
    <definedName name="_xlnm.Print_Area" localSheetId="14">'Exhibit C - City'!$A$1:$M$46</definedName>
    <definedName name="_xlnm.Print_Area" localSheetId="15">'Exhibit C - County'!$A$1:$M$103</definedName>
    <definedName name="_xlnm.Print_Area" localSheetId="16">'Exhibit C - Town'!$A$1:$M$46</definedName>
    <definedName name="_xlnm.Print_Area" localSheetId="17">'Exhibit C1 - City'!$A$1:$R$46</definedName>
    <definedName name="_xlnm.Print_Area" localSheetId="18">'Exhibit C1 - County'!$A$1:$R$103</definedName>
    <definedName name="_xlnm.Print_Area" localSheetId="19">'Exhibit C1 - Town'!$A$1:$R$46</definedName>
    <definedName name="_xlnm.Print_Area" localSheetId="20">'Exhibit C2 - City'!$A$1:$L$46</definedName>
    <definedName name="_xlnm.Print_Area" localSheetId="21">'Exhibit C2 - County'!$A$1:$L$103</definedName>
    <definedName name="_xlnm.Print_Area" localSheetId="22">'Exhibit C2 - Town'!$A$1:$L$46</definedName>
    <definedName name="_xlnm.Print_Area" localSheetId="23">'Exhibit C3 - City'!$A$1:$Q$46</definedName>
    <definedName name="_xlnm.Print_Area" localSheetId="24">'Exhibit C3 - County'!$A$1:$Q$103</definedName>
    <definedName name="_xlnm.Print_Area" localSheetId="25">'Exhibit C3 - Town'!$A$1:$Q$46</definedName>
    <definedName name="_xlnm.Print_Area" localSheetId="26">'Exhibit C4 - City'!$A$1:$L$46</definedName>
    <definedName name="_xlnm.Print_Area" localSheetId="27">'Exhibit C4 - County'!$A$1:$L$103</definedName>
    <definedName name="_xlnm.Print_Area" localSheetId="28">'Exhibit C4 - Town'!$A$1:$L$46</definedName>
    <definedName name="_xlnm.Print_Area" localSheetId="29">'Exhibit C5 - City'!$A$1:$N$47</definedName>
    <definedName name="_xlnm.Print_Area" localSheetId="30">'Exhibit C5 - County'!$A$1:$N$103</definedName>
    <definedName name="_xlnm.Print_Area" localSheetId="32">'Exhibit C6 - City'!$A$1:$O$46</definedName>
    <definedName name="_xlnm.Print_Area" localSheetId="33">'Exhibit C6 - County'!$A$1:$O$103</definedName>
    <definedName name="_xlnm.Print_Area" localSheetId="35">'Exhibit C7 - City'!$A$1:$K$46</definedName>
    <definedName name="_xlnm.Print_Area" localSheetId="36">'Exhibit C7 - County'!$A$1:$K$103</definedName>
    <definedName name="_xlnm.Print_Area" localSheetId="37">'Exhibit C7 - Town'!$A$1:$K$46</definedName>
    <definedName name="_xlnm.Print_Area" localSheetId="38">'Exhibit C8 - City'!$A$1:$K$46</definedName>
    <definedName name="_xlnm.Print_Area" localSheetId="39">'Exhibit C8 - County'!$A$1:$K$103</definedName>
    <definedName name="_xlnm.Print_Area" localSheetId="40">'Exhibit C8 - Town'!$A$1:$K$46</definedName>
    <definedName name="_xlnm.Print_Area" localSheetId="41">'Exhibit D - City'!$A$1:$S$44</definedName>
    <definedName name="_xlnm.Print_Area" localSheetId="42">'Exhibit D - County'!$A$1:$S$101</definedName>
    <definedName name="_xlnm.Print_Area" localSheetId="43">'Exhibit D - Town'!$A$1:$S$44</definedName>
    <definedName name="_xlnm.Print_Area" localSheetId="44">'Exhibit E - City'!$A$1:$S$46</definedName>
    <definedName name="_xlnm.Print_Area" localSheetId="45">'Exhibit E - County'!$A$1:$S$103</definedName>
    <definedName name="_xlnm.Print_Area" localSheetId="46">'Exhibit E - Town'!$A$1:$S$46</definedName>
    <definedName name="_xlnm.Print_Area" localSheetId="47">'Exhibit F - City'!$A$1:$T$46</definedName>
    <definedName name="_xlnm.Print_Area" localSheetId="48">'Exhibit F - County'!$A$1:$T$103</definedName>
    <definedName name="_xlnm.Print_Area" localSheetId="49">'Exhibit F - Town'!$A$1:$T$46</definedName>
    <definedName name="_xlnm.Print_Area" localSheetId="50">'Exhibit G - City'!$A$1:$O$46</definedName>
    <definedName name="_xlnm.Print_Area" localSheetId="51">'Exhibit G - County'!$A$1:$O$103</definedName>
    <definedName name="_xlnm.Print_Area" localSheetId="52">'Exhibit G - Town'!$A$1:$O$46</definedName>
    <definedName name="_xlnm.Print_Area" localSheetId="53">'Exhibit H-City'!$A$1:$M$49</definedName>
    <definedName name="_xlnm.Print_Area" localSheetId="54">'Exhibit H-County'!$A$1:$M$107</definedName>
    <definedName name="_xlnm.Print_Area" localSheetId="31">'Exibit C5 - Town'!$A$1:$N$46</definedName>
    <definedName name="_xlnm.Print_Area" localSheetId="1">'Table of Contents'!$A$1:$E$23</definedName>
    <definedName name="Print_Area_MI" localSheetId="2">'Exhibit A - City'!$A$1:$M$48</definedName>
    <definedName name="Print_Area_MI" localSheetId="26">'Exhibit C4 - City'!$B$1:$L$47</definedName>
    <definedName name="Print_Area_MI" localSheetId="38">'Exhibit C8 - City'!$A$1:$K$50</definedName>
    <definedName name="Print_Area_MI" localSheetId="41">'Exhibit D - City'!$A$1:$S$48</definedName>
    <definedName name="Print_Area_MI" localSheetId="1">#REF!</definedName>
    <definedName name="Print_Area_MI">#REF!</definedName>
    <definedName name="_xlnm.Print_Titles" localSheetId="3">'Exhibit A - County'!$5:$7</definedName>
    <definedName name="_xlnm.Print_Titles" localSheetId="6">'Exhibit B - County'!$6:$7</definedName>
    <definedName name="_xlnm.Print_Titles" localSheetId="9">'Exhibit B1 - County'!$6:$7</definedName>
    <definedName name="_xlnm.Print_Titles" localSheetId="12">'Exhibit B2 - County'!$7:$7</definedName>
    <definedName name="_xlnm.Print_Titles" localSheetId="15">'Exhibit C - County'!$7:$7</definedName>
    <definedName name="_xlnm.Print_Titles" localSheetId="18">'Exhibit C1 - County'!$5:$7</definedName>
    <definedName name="_xlnm.Print_Titles" localSheetId="21">'Exhibit C2 - County'!$5:$7</definedName>
    <definedName name="_xlnm.Print_Titles" localSheetId="24">'Exhibit C3 - County'!$5:$7</definedName>
    <definedName name="_xlnm.Print_Titles" localSheetId="27">'Exhibit C4 - County'!$6:$7</definedName>
    <definedName name="_xlnm.Print_Titles" localSheetId="30">'Exhibit C5 - County'!$6:$7</definedName>
    <definedName name="_xlnm.Print_Titles" localSheetId="33">'Exhibit C6 - County'!$7:$7</definedName>
    <definedName name="_xlnm.Print_Titles" localSheetId="36">'Exhibit C7 - County'!$7:$7</definedName>
    <definedName name="_xlnm.Print_Titles" localSheetId="39">'Exhibit C8 - County'!$7:$7</definedName>
    <definedName name="_xlnm.Print_Titles" localSheetId="42">'Exhibit D - County'!$4:$5</definedName>
    <definedName name="_xlnm.Print_Titles" localSheetId="43">'Exhibit D - Town'!$4:$5</definedName>
    <definedName name="_xlnm.Print_Titles" localSheetId="45">'Exhibit E - County'!$6:$7</definedName>
    <definedName name="_xlnm.Print_Titles" localSheetId="47">'Exhibit F - City'!$6:$7</definedName>
    <definedName name="_xlnm.Print_Titles" localSheetId="48">'Exhibit F - County'!$6:$7</definedName>
    <definedName name="_xlnm.Print_Titles" localSheetId="51">'Exhibit G - County'!$6:$7</definedName>
    <definedName name="_xlnm.Print_Titles" localSheetId="54">'Exhibit H-County'!$7:$7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46" i="165" l="1"/>
  <c r="H46" i="165"/>
  <c r="A46" i="165"/>
  <c r="I45" i="165"/>
  <c r="L45" i="165" s="1"/>
  <c r="I44" i="165"/>
  <c r="L44" i="165" s="1"/>
  <c r="I43" i="165"/>
  <c r="L43" i="165" s="1"/>
  <c r="I42" i="165"/>
  <c r="L42" i="165" s="1"/>
  <c r="I41" i="165"/>
  <c r="L41" i="165" s="1"/>
  <c r="I40" i="165"/>
  <c r="L40" i="165" s="1"/>
  <c r="I39" i="165"/>
  <c r="L39" i="165" s="1"/>
  <c r="I38" i="165"/>
  <c r="L38" i="165" s="1"/>
  <c r="I37" i="165"/>
  <c r="L37" i="165" s="1"/>
  <c r="I36" i="165"/>
  <c r="L36" i="165" s="1"/>
  <c r="I35" i="165"/>
  <c r="L35" i="165" s="1"/>
  <c r="I34" i="165"/>
  <c r="L34" i="165" s="1"/>
  <c r="I33" i="165"/>
  <c r="L33" i="165" s="1"/>
  <c r="I32" i="165"/>
  <c r="L32" i="165" s="1"/>
  <c r="I31" i="165"/>
  <c r="L31" i="165" s="1"/>
  <c r="I30" i="165"/>
  <c r="L30" i="165" s="1"/>
  <c r="I29" i="165"/>
  <c r="L29" i="165" s="1"/>
  <c r="I28" i="165"/>
  <c r="L28" i="165" s="1"/>
  <c r="I27" i="165"/>
  <c r="L27" i="165" s="1"/>
  <c r="I26" i="165"/>
  <c r="L26" i="165" s="1"/>
  <c r="I25" i="165"/>
  <c r="L25" i="165" s="1"/>
  <c r="I24" i="165"/>
  <c r="L24" i="165" s="1"/>
  <c r="I23" i="165"/>
  <c r="L23" i="165" s="1"/>
  <c r="I22" i="165"/>
  <c r="L22" i="165" s="1"/>
  <c r="I21" i="165"/>
  <c r="L21" i="165" s="1"/>
  <c r="I20" i="165"/>
  <c r="L20" i="165" s="1"/>
  <c r="I19" i="165"/>
  <c r="L19" i="165" s="1"/>
  <c r="I18" i="165"/>
  <c r="L18" i="165" s="1"/>
  <c r="I17" i="165"/>
  <c r="L17" i="165" s="1"/>
  <c r="I16" i="165"/>
  <c r="L16" i="165" s="1"/>
  <c r="I15" i="165"/>
  <c r="L15" i="165" s="1"/>
  <c r="I14" i="165"/>
  <c r="L14" i="165" s="1"/>
  <c r="I13" i="165"/>
  <c r="L13" i="165" s="1"/>
  <c r="I12" i="165"/>
  <c r="L12" i="165" s="1"/>
  <c r="I11" i="165"/>
  <c r="L11" i="165" s="1"/>
  <c r="I10" i="165"/>
  <c r="L10" i="165" s="1"/>
  <c r="I9" i="165"/>
  <c r="L9" i="165" s="1"/>
  <c r="P46" i="165"/>
  <c r="O46" i="165"/>
  <c r="N46" i="165"/>
  <c r="M46" i="165"/>
  <c r="K46" i="165"/>
  <c r="J46" i="165"/>
  <c r="I8" i="165"/>
  <c r="G46" i="165"/>
  <c r="F46" i="165"/>
  <c r="E46" i="165"/>
  <c r="B46" i="165"/>
  <c r="Q103" i="164"/>
  <c r="A103" i="164"/>
  <c r="I102" i="164"/>
  <c r="L102" i="164" s="1"/>
  <c r="I101" i="164"/>
  <c r="L101" i="164" s="1"/>
  <c r="I100" i="164"/>
  <c r="L100" i="164" s="1"/>
  <c r="I99" i="164"/>
  <c r="L99" i="164" s="1"/>
  <c r="I98" i="164"/>
  <c r="L98" i="164" s="1"/>
  <c r="I97" i="164"/>
  <c r="L97" i="164" s="1"/>
  <c r="I96" i="164"/>
  <c r="L96" i="164" s="1"/>
  <c r="I95" i="164"/>
  <c r="L95" i="164" s="1"/>
  <c r="I94" i="164"/>
  <c r="L94" i="164" s="1"/>
  <c r="L93" i="164"/>
  <c r="I93" i="164"/>
  <c r="I92" i="164"/>
  <c r="L92" i="164" s="1"/>
  <c r="I91" i="164"/>
  <c r="L91" i="164" s="1"/>
  <c r="I90" i="164"/>
  <c r="L90" i="164" s="1"/>
  <c r="I89" i="164"/>
  <c r="L89" i="164" s="1"/>
  <c r="I88" i="164"/>
  <c r="L88" i="164" s="1"/>
  <c r="I87" i="164"/>
  <c r="L87" i="164" s="1"/>
  <c r="I86" i="164"/>
  <c r="L86" i="164" s="1"/>
  <c r="I85" i="164"/>
  <c r="L85" i="164" s="1"/>
  <c r="I84" i="164"/>
  <c r="L84" i="164" s="1"/>
  <c r="I83" i="164"/>
  <c r="L83" i="164" s="1"/>
  <c r="I82" i="164"/>
  <c r="L82" i="164" s="1"/>
  <c r="I81" i="164"/>
  <c r="L81" i="164" s="1"/>
  <c r="I80" i="164"/>
  <c r="L80" i="164" s="1"/>
  <c r="I79" i="164"/>
  <c r="L79" i="164" s="1"/>
  <c r="I78" i="164"/>
  <c r="L78" i="164" s="1"/>
  <c r="I77" i="164"/>
  <c r="L77" i="164" s="1"/>
  <c r="I76" i="164"/>
  <c r="L76" i="164" s="1"/>
  <c r="I75" i="164"/>
  <c r="L75" i="164" s="1"/>
  <c r="I74" i="164"/>
  <c r="L74" i="164" s="1"/>
  <c r="I73" i="164"/>
  <c r="L73" i="164" s="1"/>
  <c r="I72" i="164"/>
  <c r="L72" i="164" s="1"/>
  <c r="I71" i="164"/>
  <c r="L71" i="164" s="1"/>
  <c r="I70" i="164"/>
  <c r="L70" i="164" s="1"/>
  <c r="I69" i="164"/>
  <c r="L69" i="164" s="1"/>
  <c r="I68" i="164"/>
  <c r="L68" i="164" s="1"/>
  <c r="I67" i="164"/>
  <c r="L67" i="164" s="1"/>
  <c r="I66" i="164"/>
  <c r="L66" i="164" s="1"/>
  <c r="I65" i="164"/>
  <c r="L65" i="164" s="1"/>
  <c r="I64" i="164"/>
  <c r="L64" i="164" s="1"/>
  <c r="I63" i="164"/>
  <c r="L63" i="164" s="1"/>
  <c r="I62" i="164"/>
  <c r="L62" i="164" s="1"/>
  <c r="I61" i="164"/>
  <c r="L61" i="164" s="1"/>
  <c r="I60" i="164"/>
  <c r="L60" i="164" s="1"/>
  <c r="I59" i="164"/>
  <c r="L59" i="164" s="1"/>
  <c r="I58" i="164"/>
  <c r="L58" i="164" s="1"/>
  <c r="I57" i="164"/>
  <c r="L57" i="164" s="1"/>
  <c r="I56" i="164"/>
  <c r="L56" i="164" s="1"/>
  <c r="I55" i="164"/>
  <c r="L55" i="164" s="1"/>
  <c r="I54" i="164"/>
  <c r="L54" i="164" s="1"/>
  <c r="I53" i="164"/>
  <c r="L53" i="164" s="1"/>
  <c r="I52" i="164"/>
  <c r="L52" i="164" s="1"/>
  <c r="I51" i="164"/>
  <c r="L51" i="164" s="1"/>
  <c r="I50" i="164"/>
  <c r="L50" i="164" s="1"/>
  <c r="I49" i="164"/>
  <c r="L49" i="164" s="1"/>
  <c r="I48" i="164"/>
  <c r="L48" i="164" s="1"/>
  <c r="I47" i="164"/>
  <c r="L47" i="164" s="1"/>
  <c r="I46" i="164"/>
  <c r="L46" i="164" s="1"/>
  <c r="I45" i="164"/>
  <c r="L45" i="164" s="1"/>
  <c r="I44" i="164"/>
  <c r="L44" i="164" s="1"/>
  <c r="I43" i="164"/>
  <c r="L43" i="164" s="1"/>
  <c r="I42" i="164"/>
  <c r="L42" i="164" s="1"/>
  <c r="I41" i="164"/>
  <c r="L41" i="164" s="1"/>
  <c r="I40" i="164"/>
  <c r="L40" i="164" s="1"/>
  <c r="I39" i="164"/>
  <c r="L39" i="164" s="1"/>
  <c r="I38" i="164"/>
  <c r="L38" i="164" s="1"/>
  <c r="I37" i="164"/>
  <c r="L37" i="164" s="1"/>
  <c r="I36" i="164"/>
  <c r="L36" i="164" s="1"/>
  <c r="I35" i="164"/>
  <c r="L35" i="164" s="1"/>
  <c r="L34" i="164"/>
  <c r="I34" i="164"/>
  <c r="I33" i="164"/>
  <c r="L33" i="164" s="1"/>
  <c r="I32" i="164"/>
  <c r="L32" i="164" s="1"/>
  <c r="I31" i="164"/>
  <c r="L31" i="164" s="1"/>
  <c r="I30" i="164"/>
  <c r="L30" i="164" s="1"/>
  <c r="I29" i="164"/>
  <c r="L29" i="164" s="1"/>
  <c r="I28" i="164"/>
  <c r="L28" i="164" s="1"/>
  <c r="I27" i="164"/>
  <c r="L27" i="164" s="1"/>
  <c r="I26" i="164"/>
  <c r="L26" i="164" s="1"/>
  <c r="I25" i="164"/>
  <c r="L25" i="164" s="1"/>
  <c r="I24" i="164"/>
  <c r="L24" i="164" s="1"/>
  <c r="I23" i="164"/>
  <c r="L23" i="164" s="1"/>
  <c r="I22" i="164"/>
  <c r="L22" i="164" s="1"/>
  <c r="I21" i="164"/>
  <c r="L21" i="164" s="1"/>
  <c r="I20" i="164"/>
  <c r="L20" i="164" s="1"/>
  <c r="I19" i="164"/>
  <c r="L19" i="164" s="1"/>
  <c r="I18" i="164"/>
  <c r="L18" i="164" s="1"/>
  <c r="I17" i="164"/>
  <c r="L17" i="164" s="1"/>
  <c r="I16" i="164"/>
  <c r="L16" i="164" s="1"/>
  <c r="I15" i="164"/>
  <c r="L15" i="164" s="1"/>
  <c r="I14" i="164"/>
  <c r="L14" i="164" s="1"/>
  <c r="I13" i="164"/>
  <c r="L13" i="164" s="1"/>
  <c r="I12" i="164"/>
  <c r="L12" i="164" s="1"/>
  <c r="I11" i="164"/>
  <c r="L11" i="164" s="1"/>
  <c r="I10" i="164"/>
  <c r="L10" i="164" s="1"/>
  <c r="I9" i="164"/>
  <c r="L9" i="164" s="1"/>
  <c r="P103" i="164"/>
  <c r="O103" i="164"/>
  <c r="N103" i="164"/>
  <c r="M103" i="164"/>
  <c r="K103" i="164"/>
  <c r="J103" i="164"/>
  <c r="H103" i="164"/>
  <c r="G103" i="164"/>
  <c r="F103" i="164"/>
  <c r="I8" i="164"/>
  <c r="B103" i="164"/>
  <c r="Q46" i="163"/>
  <c r="A46" i="163"/>
  <c r="I45" i="163"/>
  <c r="L45" i="163" s="1"/>
  <c r="I44" i="163"/>
  <c r="L44" i="163" s="1"/>
  <c r="I43" i="163"/>
  <c r="L43" i="163" s="1"/>
  <c r="I42" i="163"/>
  <c r="L42" i="163" s="1"/>
  <c r="I41" i="163"/>
  <c r="L41" i="163" s="1"/>
  <c r="I40" i="163"/>
  <c r="L40" i="163" s="1"/>
  <c r="I39" i="163"/>
  <c r="L39" i="163" s="1"/>
  <c r="I38" i="163"/>
  <c r="L38" i="163" s="1"/>
  <c r="I37" i="163"/>
  <c r="L37" i="163" s="1"/>
  <c r="I36" i="163"/>
  <c r="L36" i="163" s="1"/>
  <c r="I35" i="163"/>
  <c r="L35" i="163" s="1"/>
  <c r="I34" i="163"/>
  <c r="L34" i="163" s="1"/>
  <c r="I33" i="163"/>
  <c r="L33" i="163" s="1"/>
  <c r="I32" i="163"/>
  <c r="L32" i="163" s="1"/>
  <c r="I31" i="163"/>
  <c r="L31" i="163" s="1"/>
  <c r="I30" i="163"/>
  <c r="L30" i="163" s="1"/>
  <c r="I29" i="163"/>
  <c r="L29" i="163" s="1"/>
  <c r="I28" i="163"/>
  <c r="L28" i="163" s="1"/>
  <c r="I27" i="163"/>
  <c r="L27" i="163" s="1"/>
  <c r="I26" i="163"/>
  <c r="L26" i="163" s="1"/>
  <c r="I25" i="163"/>
  <c r="L25" i="163" s="1"/>
  <c r="I24" i="163"/>
  <c r="L24" i="163" s="1"/>
  <c r="I23" i="163"/>
  <c r="L23" i="163" s="1"/>
  <c r="I22" i="163"/>
  <c r="L22" i="163" s="1"/>
  <c r="I21" i="163"/>
  <c r="L21" i="163" s="1"/>
  <c r="I20" i="163"/>
  <c r="L20" i="163" s="1"/>
  <c r="I19" i="163"/>
  <c r="L19" i="163" s="1"/>
  <c r="I18" i="163"/>
  <c r="L18" i="163" s="1"/>
  <c r="I17" i="163"/>
  <c r="L17" i="163" s="1"/>
  <c r="I16" i="163"/>
  <c r="L16" i="163" s="1"/>
  <c r="I15" i="163"/>
  <c r="L15" i="163" s="1"/>
  <c r="I14" i="163"/>
  <c r="L14" i="163" s="1"/>
  <c r="I13" i="163"/>
  <c r="L13" i="163" s="1"/>
  <c r="I12" i="163"/>
  <c r="L12" i="163" s="1"/>
  <c r="O46" i="163"/>
  <c r="I11" i="163"/>
  <c r="L11" i="163" s="1"/>
  <c r="P46" i="163"/>
  <c r="I10" i="163"/>
  <c r="L10" i="163" s="1"/>
  <c r="B46" i="163"/>
  <c r="I9" i="163"/>
  <c r="L9" i="163" s="1"/>
  <c r="N46" i="163"/>
  <c r="M46" i="163"/>
  <c r="K46" i="163"/>
  <c r="J46" i="163"/>
  <c r="H46" i="163"/>
  <c r="G46" i="163"/>
  <c r="F46" i="163"/>
  <c r="I8" i="163"/>
  <c r="L8" i="163" s="1"/>
  <c r="U46" i="162"/>
  <c r="A46" i="162"/>
  <c r="R44" i="162"/>
  <c r="K44" i="162"/>
  <c r="R43" i="162"/>
  <c r="R42" i="162"/>
  <c r="R40" i="162"/>
  <c r="R38" i="162"/>
  <c r="K38" i="162"/>
  <c r="R37" i="162"/>
  <c r="R36" i="162"/>
  <c r="K36" i="162"/>
  <c r="T36" i="162" s="1"/>
  <c r="R35" i="162"/>
  <c r="R34" i="162"/>
  <c r="R32" i="162"/>
  <c r="K32" i="162"/>
  <c r="R31" i="162"/>
  <c r="R30" i="162"/>
  <c r="R29" i="162"/>
  <c r="R28" i="162"/>
  <c r="R26" i="162"/>
  <c r="K26" i="162"/>
  <c r="R25" i="162"/>
  <c r="R24" i="162"/>
  <c r="K24" i="162"/>
  <c r="T24" i="162" s="1"/>
  <c r="R23" i="162"/>
  <c r="R22" i="162"/>
  <c r="R20" i="162"/>
  <c r="K20" i="162"/>
  <c r="R19" i="162"/>
  <c r="R18" i="162"/>
  <c r="R17" i="162"/>
  <c r="R16" i="162"/>
  <c r="R14" i="162"/>
  <c r="K14" i="162"/>
  <c r="R13" i="162"/>
  <c r="R12" i="162"/>
  <c r="K12" i="162"/>
  <c r="T12" i="162" s="1"/>
  <c r="R11" i="162"/>
  <c r="R10" i="162"/>
  <c r="J46" i="162"/>
  <c r="R8" i="162"/>
  <c r="O46" i="162"/>
  <c r="N46" i="162"/>
  <c r="M46" i="162"/>
  <c r="L46" i="162"/>
  <c r="U103" i="161"/>
  <c r="A103" i="161"/>
  <c r="R102" i="161"/>
  <c r="R101" i="161"/>
  <c r="R100" i="161"/>
  <c r="R99" i="161"/>
  <c r="R98" i="161"/>
  <c r="R97" i="161"/>
  <c r="R96" i="161"/>
  <c r="R95" i="161"/>
  <c r="R94" i="161"/>
  <c r="R93" i="161"/>
  <c r="R92" i="161"/>
  <c r="R91" i="161"/>
  <c r="R90" i="161"/>
  <c r="R89" i="161"/>
  <c r="R88" i="161"/>
  <c r="K88" i="161"/>
  <c r="R87" i="161"/>
  <c r="R85" i="161"/>
  <c r="K85" i="161"/>
  <c r="R83" i="161"/>
  <c r="R81" i="161"/>
  <c r="K81" i="161"/>
  <c r="T81" i="161" s="1"/>
  <c r="R79" i="161"/>
  <c r="R78" i="161"/>
  <c r="K78" i="161"/>
  <c r="R77" i="161"/>
  <c r="R76" i="161"/>
  <c r="R75" i="161"/>
  <c r="R74" i="161"/>
  <c r="K74" i="161"/>
  <c r="T74" i="161" s="1"/>
  <c r="R73" i="161"/>
  <c r="R71" i="161"/>
  <c r="K71" i="161"/>
  <c r="R69" i="161"/>
  <c r="R68" i="161"/>
  <c r="R67" i="161"/>
  <c r="R66" i="161"/>
  <c r="R64" i="161"/>
  <c r="R62" i="161"/>
  <c r="R60" i="161"/>
  <c r="R58" i="161"/>
  <c r="R56" i="161"/>
  <c r="R54" i="161"/>
  <c r="R52" i="161"/>
  <c r="K52" i="161"/>
  <c r="R50" i="161"/>
  <c r="R48" i="161"/>
  <c r="K48" i="161"/>
  <c r="R46" i="161"/>
  <c r="R44" i="161"/>
  <c r="K44" i="161"/>
  <c r="R42" i="161"/>
  <c r="R40" i="161"/>
  <c r="K40" i="161"/>
  <c r="R38" i="161"/>
  <c r="R36" i="161"/>
  <c r="K36" i="161"/>
  <c r="R34" i="161"/>
  <c r="R32" i="161"/>
  <c r="K32" i="161"/>
  <c r="R30" i="161"/>
  <c r="R28" i="161"/>
  <c r="K28" i="161"/>
  <c r="R26" i="161"/>
  <c r="R24" i="161"/>
  <c r="K24" i="161"/>
  <c r="R22" i="161"/>
  <c r="R20" i="161"/>
  <c r="K20" i="161"/>
  <c r="R18" i="161"/>
  <c r="R16" i="161"/>
  <c r="R14" i="161"/>
  <c r="R12" i="161"/>
  <c r="R10" i="161"/>
  <c r="F103" i="161"/>
  <c r="O103" i="161"/>
  <c r="N103" i="161"/>
  <c r="L103" i="161"/>
  <c r="U46" i="160"/>
  <c r="H46" i="160"/>
  <c r="A46" i="160"/>
  <c r="R45" i="160"/>
  <c r="R43" i="160"/>
  <c r="R41" i="160"/>
  <c r="R39" i="160"/>
  <c r="R37" i="160"/>
  <c r="R35" i="160"/>
  <c r="R33" i="160"/>
  <c r="R31" i="160"/>
  <c r="R29" i="160"/>
  <c r="R27" i="160"/>
  <c r="R25" i="160"/>
  <c r="R23" i="160"/>
  <c r="R21" i="160"/>
  <c r="R19" i="160"/>
  <c r="R17" i="160"/>
  <c r="R15" i="160"/>
  <c r="R13" i="160"/>
  <c r="R11" i="160"/>
  <c r="R9" i="160"/>
  <c r="L46" i="160"/>
  <c r="J46" i="160"/>
  <c r="F46" i="160"/>
  <c r="O46" i="159"/>
  <c r="A46" i="159"/>
  <c r="G42" i="159"/>
  <c r="G36" i="159"/>
  <c r="L35" i="159"/>
  <c r="G30" i="159"/>
  <c r="L29" i="159"/>
  <c r="L21" i="159"/>
  <c r="L17" i="159"/>
  <c r="G17" i="159"/>
  <c r="L13" i="159"/>
  <c r="G13" i="159"/>
  <c r="G9" i="159"/>
  <c r="N46" i="159"/>
  <c r="M46" i="159"/>
  <c r="O103" i="158"/>
  <c r="A103" i="158"/>
  <c r="L101" i="158"/>
  <c r="L99" i="158"/>
  <c r="L98" i="158"/>
  <c r="L94" i="158"/>
  <c r="L93" i="158"/>
  <c r="L86" i="158"/>
  <c r="L85" i="158"/>
  <c r="L82" i="158"/>
  <c r="L78" i="158"/>
  <c r="G74" i="158"/>
  <c r="G71" i="158"/>
  <c r="L70" i="158"/>
  <c r="G70" i="158"/>
  <c r="L69" i="158"/>
  <c r="L66" i="158"/>
  <c r="G66" i="158"/>
  <c r="L65" i="158"/>
  <c r="L62" i="158"/>
  <c r="L61" i="158"/>
  <c r="L58" i="158"/>
  <c r="L51" i="158"/>
  <c r="L50" i="158"/>
  <c r="L49" i="158"/>
  <c r="L46" i="158"/>
  <c r="G46" i="158"/>
  <c r="L45" i="158"/>
  <c r="G44" i="158"/>
  <c r="L42" i="158"/>
  <c r="G42" i="158"/>
  <c r="G38" i="158"/>
  <c r="G34" i="158"/>
  <c r="L33" i="158"/>
  <c r="G30" i="158"/>
  <c r="L29" i="158"/>
  <c r="L26" i="158"/>
  <c r="L25" i="158"/>
  <c r="L22" i="158"/>
  <c r="G18" i="158"/>
  <c r="L14" i="158"/>
  <c r="L10" i="158"/>
  <c r="L9" i="158"/>
  <c r="N103" i="158"/>
  <c r="M103" i="158"/>
  <c r="O46" i="157"/>
  <c r="A46" i="157"/>
  <c r="L42" i="157"/>
  <c r="G33" i="157"/>
  <c r="G29" i="157"/>
  <c r="G24" i="157"/>
  <c r="L16" i="157"/>
  <c r="G16" i="157"/>
  <c r="G12" i="157"/>
  <c r="N46" i="157"/>
  <c r="M46" i="157"/>
  <c r="Q46" i="156"/>
  <c r="A46" i="156"/>
  <c r="Q46" i="154"/>
  <c r="A46" i="154"/>
  <c r="M46" i="153"/>
  <c r="A46" i="153"/>
  <c r="G46" i="153"/>
  <c r="J46" i="153"/>
  <c r="I46" i="153"/>
  <c r="H46" i="153"/>
  <c r="F46" i="153"/>
  <c r="E46" i="153"/>
  <c r="D46" i="153"/>
  <c r="C46" i="153"/>
  <c r="M103" i="152"/>
  <c r="J103" i="152"/>
  <c r="A103" i="152"/>
  <c r="I103" i="152"/>
  <c r="H103" i="152"/>
  <c r="G103" i="152"/>
  <c r="F103" i="152"/>
  <c r="E103" i="152"/>
  <c r="D103" i="152"/>
  <c r="M46" i="151"/>
  <c r="A46" i="151"/>
  <c r="J46" i="151"/>
  <c r="H46" i="151"/>
  <c r="F46" i="151"/>
  <c r="D46" i="151"/>
  <c r="I46" i="151"/>
  <c r="G46" i="151"/>
  <c r="E46" i="151"/>
  <c r="C46" i="151"/>
  <c r="R46" i="150"/>
  <c r="A46" i="150"/>
  <c r="R103" i="149"/>
  <c r="A103" i="149"/>
  <c r="R46" i="148"/>
  <c r="A46" i="148"/>
  <c r="L46" i="147"/>
  <c r="A46" i="147"/>
  <c r="G41" i="147"/>
  <c r="L103" i="146"/>
  <c r="A103" i="146"/>
  <c r="L46" i="145"/>
  <c r="A46" i="145"/>
  <c r="G14" i="145"/>
  <c r="Q46" i="144"/>
  <c r="A46" i="144"/>
  <c r="Q103" i="143"/>
  <c r="A103" i="143"/>
  <c r="Q46" i="142"/>
  <c r="A46" i="142"/>
  <c r="L46" i="141"/>
  <c r="A46" i="141"/>
  <c r="L103" i="140"/>
  <c r="A103" i="140"/>
  <c r="F85" i="140"/>
  <c r="K103" i="140"/>
  <c r="L46" i="139"/>
  <c r="A46" i="139"/>
  <c r="N46" i="138"/>
  <c r="A46" i="138"/>
  <c r="N103" i="137"/>
  <c r="A103" i="137"/>
  <c r="N46" i="136"/>
  <c r="A46" i="136"/>
  <c r="O46" i="135"/>
  <c r="A46" i="135"/>
  <c r="O103" i="134"/>
  <c r="A103" i="134"/>
  <c r="O46" i="133"/>
  <c r="A46" i="133"/>
  <c r="K46" i="132"/>
  <c r="A46" i="132"/>
  <c r="K103" i="131"/>
  <c r="A103" i="131"/>
  <c r="K46" i="130"/>
  <c r="A46" i="130"/>
  <c r="K46" i="129"/>
  <c r="A46" i="129"/>
  <c r="K103" i="128"/>
  <c r="A103" i="128"/>
  <c r="K46" i="127"/>
  <c r="A46" i="127"/>
  <c r="S44" i="126"/>
  <c r="A44" i="126"/>
  <c r="S101" i="125"/>
  <c r="A101" i="125"/>
  <c r="S44" i="124"/>
  <c r="A44" i="124"/>
  <c r="S46" i="123"/>
  <c r="A46" i="123"/>
  <c r="P46" i="123"/>
  <c r="I46" i="123"/>
  <c r="H46" i="123"/>
  <c r="G46" i="123"/>
  <c r="D46" i="123"/>
  <c r="S103" i="122"/>
  <c r="A103" i="122"/>
  <c r="S46" i="121"/>
  <c r="A46" i="121"/>
  <c r="M46" i="121"/>
  <c r="L46" i="121"/>
  <c r="G46" i="121"/>
  <c r="E46" i="121"/>
  <c r="D46" i="121"/>
  <c r="T46" i="120"/>
  <c r="A46" i="120"/>
  <c r="T103" i="119"/>
  <c r="A103" i="119"/>
  <c r="T46" i="118"/>
  <c r="A46" i="118"/>
  <c r="O46" i="117"/>
  <c r="A46" i="117"/>
  <c r="O103" i="116"/>
  <c r="A103" i="116"/>
  <c r="O46" i="115"/>
  <c r="A46" i="115"/>
  <c r="F102" i="114"/>
  <c r="F101" i="114"/>
  <c r="F100" i="114"/>
  <c r="F99" i="114"/>
  <c r="F98" i="114"/>
  <c r="F97" i="114"/>
  <c r="F96" i="114"/>
  <c r="F95" i="114"/>
  <c r="F94" i="114"/>
  <c r="F93" i="114"/>
  <c r="F92" i="114"/>
  <c r="F91" i="114"/>
  <c r="F90" i="114"/>
  <c r="F89" i="114"/>
  <c r="F88" i="114"/>
  <c r="F87" i="114"/>
  <c r="F86" i="114"/>
  <c r="F85" i="114"/>
  <c r="F84" i="114"/>
  <c r="F83" i="114"/>
  <c r="F82" i="114"/>
  <c r="F81" i="114"/>
  <c r="F80" i="114"/>
  <c r="F79" i="114"/>
  <c r="F78" i="114"/>
  <c r="F77" i="114"/>
  <c r="F76" i="114"/>
  <c r="F75" i="114"/>
  <c r="F74" i="114"/>
  <c r="F73" i="114"/>
  <c r="F72" i="114"/>
  <c r="F71" i="114"/>
  <c r="F70" i="114"/>
  <c r="F69" i="114"/>
  <c r="F68" i="114"/>
  <c r="F67" i="114"/>
  <c r="F66" i="114"/>
  <c r="F65" i="114"/>
  <c r="F64" i="114"/>
  <c r="F63" i="114"/>
  <c r="F62" i="114"/>
  <c r="F61" i="114"/>
  <c r="F60" i="114"/>
  <c r="F59" i="114"/>
  <c r="F58" i="114"/>
  <c r="F57" i="114"/>
  <c r="F56" i="114"/>
  <c r="F55" i="114"/>
  <c r="F54" i="114"/>
  <c r="F53" i="114"/>
  <c r="F52" i="114"/>
  <c r="F51" i="114"/>
  <c r="F50" i="114"/>
  <c r="F49" i="114"/>
  <c r="F48" i="114"/>
  <c r="F47" i="114"/>
  <c r="F46" i="114"/>
  <c r="F45" i="114"/>
  <c r="F44" i="114"/>
  <c r="F43" i="114"/>
  <c r="F42" i="114"/>
  <c r="F41" i="114"/>
  <c r="F40" i="114"/>
  <c r="F39" i="114"/>
  <c r="F38" i="114"/>
  <c r="F37" i="114"/>
  <c r="F36" i="114"/>
  <c r="F35" i="114"/>
  <c r="F34" i="114"/>
  <c r="F33" i="114"/>
  <c r="F32" i="114"/>
  <c r="F31" i="114"/>
  <c r="F30" i="114"/>
  <c r="F29" i="114"/>
  <c r="F28" i="114"/>
  <c r="F27" i="114"/>
  <c r="F26" i="114"/>
  <c r="F25" i="114"/>
  <c r="F24" i="114"/>
  <c r="F23" i="114"/>
  <c r="F22" i="114"/>
  <c r="F21" i="114"/>
  <c r="F20" i="114"/>
  <c r="F19" i="114"/>
  <c r="F18" i="114"/>
  <c r="F17" i="114"/>
  <c r="F16" i="114"/>
  <c r="F15" i="114"/>
  <c r="F14" i="114"/>
  <c r="F13" i="114"/>
  <c r="F12" i="114"/>
  <c r="F11" i="114"/>
  <c r="F10" i="114"/>
  <c r="F9" i="114"/>
  <c r="F8" i="114"/>
  <c r="F45" i="113"/>
  <c r="F44" i="113"/>
  <c r="F43" i="113"/>
  <c r="F42" i="113"/>
  <c r="F41" i="113"/>
  <c r="F40" i="113"/>
  <c r="F39" i="113"/>
  <c r="F38" i="113"/>
  <c r="F37" i="113"/>
  <c r="F36" i="113"/>
  <c r="F35" i="113"/>
  <c r="F34" i="113"/>
  <c r="F33" i="113"/>
  <c r="F32" i="113"/>
  <c r="F31" i="113"/>
  <c r="F30" i="113"/>
  <c r="F29" i="113"/>
  <c r="F28" i="113"/>
  <c r="F27" i="113"/>
  <c r="F26" i="113"/>
  <c r="F25" i="113"/>
  <c r="F24" i="113"/>
  <c r="F23" i="113"/>
  <c r="F22" i="113"/>
  <c r="F21" i="113"/>
  <c r="F20" i="113"/>
  <c r="F19" i="113"/>
  <c r="F18" i="113"/>
  <c r="F17" i="113"/>
  <c r="F16" i="113"/>
  <c r="F15" i="113"/>
  <c r="F14" i="113"/>
  <c r="F13" i="113"/>
  <c r="F12" i="113"/>
  <c r="F11" i="113"/>
  <c r="F10" i="113"/>
  <c r="F9" i="113"/>
  <c r="F8" i="113"/>
  <c r="I46" i="165" l="1"/>
  <c r="I103" i="164"/>
  <c r="L8" i="164"/>
  <c r="L103" i="164" s="1"/>
  <c r="L8" i="165"/>
  <c r="L46" i="165" s="1"/>
  <c r="E46" i="163"/>
  <c r="I46" i="163" s="1"/>
  <c r="L46" i="163" s="1"/>
  <c r="E103" i="164"/>
  <c r="L18" i="157"/>
  <c r="L26" i="157"/>
  <c r="G32" i="146"/>
  <c r="G11" i="158"/>
  <c r="G15" i="158"/>
  <c r="G19" i="158"/>
  <c r="G23" i="158"/>
  <c r="G35" i="158"/>
  <c r="G59" i="158"/>
  <c r="G79" i="158"/>
  <c r="L81" i="158"/>
  <c r="G83" i="158"/>
  <c r="G95" i="158"/>
  <c r="G99" i="158"/>
  <c r="G33" i="159"/>
  <c r="K8" i="160"/>
  <c r="G44" i="157"/>
  <c r="L8" i="158"/>
  <c r="L12" i="158"/>
  <c r="L32" i="158"/>
  <c r="L40" i="158"/>
  <c r="L44" i="158"/>
  <c r="G47" i="158"/>
  <c r="L48" i="158"/>
  <c r="L60" i="158"/>
  <c r="L76" i="158"/>
  <c r="L88" i="158"/>
  <c r="L96" i="158"/>
  <c r="L100" i="158"/>
  <c r="G29" i="159"/>
  <c r="L30" i="159"/>
  <c r="L34" i="159"/>
  <c r="G37" i="159"/>
  <c r="G45" i="159"/>
  <c r="D46" i="160"/>
  <c r="Q46" i="160"/>
  <c r="L9" i="157"/>
  <c r="L25" i="157"/>
  <c r="L41" i="157"/>
  <c r="L45" i="157"/>
  <c r="G87" i="158"/>
  <c r="G20" i="159"/>
  <c r="G24" i="159"/>
  <c r="G25" i="159"/>
  <c r="L42" i="159"/>
  <c r="E46" i="160"/>
  <c r="S46" i="160"/>
  <c r="O46" i="160"/>
  <c r="H103" i="161"/>
  <c r="S103" i="161"/>
  <c r="K18" i="162"/>
  <c r="T18" i="162" s="1"/>
  <c r="K30" i="162"/>
  <c r="T30" i="162" s="1"/>
  <c r="K42" i="162"/>
  <c r="T42" i="162" s="1"/>
  <c r="L19" i="151"/>
  <c r="L31" i="151"/>
  <c r="L43" i="151"/>
  <c r="K9" i="160"/>
  <c r="T9" i="160" s="1"/>
  <c r="K13" i="160"/>
  <c r="T13" i="160" s="1"/>
  <c r="K17" i="160"/>
  <c r="T17" i="160" s="1"/>
  <c r="K21" i="160"/>
  <c r="T21" i="160" s="1"/>
  <c r="K25" i="160"/>
  <c r="T25" i="160" s="1"/>
  <c r="K29" i="160"/>
  <c r="T29" i="160" s="1"/>
  <c r="K33" i="160"/>
  <c r="T33" i="160" s="1"/>
  <c r="K37" i="160"/>
  <c r="T37" i="160" s="1"/>
  <c r="K41" i="160"/>
  <c r="T41" i="160" s="1"/>
  <c r="K45" i="160"/>
  <c r="T45" i="160" s="1"/>
  <c r="I103" i="161"/>
  <c r="K10" i="161"/>
  <c r="T10" i="161" s="1"/>
  <c r="K14" i="161"/>
  <c r="T14" i="161" s="1"/>
  <c r="K18" i="161"/>
  <c r="T18" i="161" s="1"/>
  <c r="K22" i="161"/>
  <c r="T22" i="161" s="1"/>
  <c r="K26" i="161"/>
  <c r="T26" i="161" s="1"/>
  <c r="K16" i="162"/>
  <c r="T16" i="162" s="1"/>
  <c r="T20" i="162"/>
  <c r="K28" i="162"/>
  <c r="T28" i="162" s="1"/>
  <c r="T32" i="162"/>
  <c r="K40" i="162"/>
  <c r="T40" i="162" s="1"/>
  <c r="T44" i="162"/>
  <c r="G31" i="157"/>
  <c r="G35" i="157"/>
  <c r="G36" i="157"/>
  <c r="G39" i="157"/>
  <c r="G43" i="157"/>
  <c r="L15" i="158"/>
  <c r="L23" i="158"/>
  <c r="L27" i="158"/>
  <c r="L31" i="158"/>
  <c r="L39" i="158"/>
  <c r="L59" i="158"/>
  <c r="L63" i="158"/>
  <c r="L67" i="158"/>
  <c r="L75" i="158"/>
  <c r="L83" i="158"/>
  <c r="G86" i="158"/>
  <c r="L87" i="158"/>
  <c r="E46" i="159"/>
  <c r="L41" i="159"/>
  <c r="G46" i="160"/>
  <c r="L24" i="157"/>
  <c r="L28" i="157"/>
  <c r="L32" i="157"/>
  <c r="L40" i="157"/>
  <c r="L44" i="157"/>
  <c r="G11" i="159"/>
  <c r="L33" i="159"/>
  <c r="F14" i="127"/>
  <c r="F22" i="128"/>
  <c r="F34" i="128"/>
  <c r="F46" i="128"/>
  <c r="F58" i="128"/>
  <c r="F82" i="128"/>
  <c r="F94" i="128"/>
  <c r="F9" i="129"/>
  <c r="F21" i="129"/>
  <c r="F33" i="129"/>
  <c r="G49" i="158"/>
  <c r="G53" i="158"/>
  <c r="G57" i="158"/>
  <c r="G77" i="158"/>
  <c r="G81" i="158"/>
  <c r="G97" i="158"/>
  <c r="G101" i="158"/>
  <c r="L24" i="159"/>
  <c r="G31" i="159"/>
  <c r="I46" i="160"/>
  <c r="K10" i="160"/>
  <c r="R10" i="160"/>
  <c r="K14" i="160"/>
  <c r="R14" i="160"/>
  <c r="K18" i="160"/>
  <c r="R18" i="160"/>
  <c r="K22" i="160"/>
  <c r="R22" i="160"/>
  <c r="K26" i="160"/>
  <c r="R26" i="160"/>
  <c r="K30" i="160"/>
  <c r="T30" i="160" s="1"/>
  <c r="R30" i="160"/>
  <c r="K34" i="160"/>
  <c r="R34" i="160"/>
  <c r="K38" i="160"/>
  <c r="T38" i="160" s="1"/>
  <c r="R38" i="160"/>
  <c r="K42" i="160"/>
  <c r="R42" i="160"/>
  <c r="M103" i="161"/>
  <c r="R11" i="161"/>
  <c r="K15" i="161"/>
  <c r="R15" i="161"/>
  <c r="K19" i="161"/>
  <c r="T19" i="161" s="1"/>
  <c r="R19" i="161"/>
  <c r="K23" i="161"/>
  <c r="R23" i="161"/>
  <c r="K27" i="161"/>
  <c r="T27" i="161" s="1"/>
  <c r="R27" i="161"/>
  <c r="K31" i="161"/>
  <c r="R31" i="161"/>
  <c r="K35" i="161"/>
  <c r="R35" i="161"/>
  <c r="G14" i="157"/>
  <c r="G18" i="157"/>
  <c r="G22" i="157"/>
  <c r="G38" i="157"/>
  <c r="G43" i="159"/>
  <c r="G57" i="146"/>
  <c r="G69" i="146"/>
  <c r="L11" i="157"/>
  <c r="L15" i="157"/>
  <c r="L23" i="157"/>
  <c r="L35" i="157"/>
  <c r="G10" i="159"/>
  <c r="G18" i="159"/>
  <c r="G22" i="159"/>
  <c r="G26" i="159"/>
  <c r="G44" i="145"/>
  <c r="G10" i="147"/>
  <c r="G34" i="147"/>
  <c r="L13" i="151"/>
  <c r="L25" i="151"/>
  <c r="L37" i="151"/>
  <c r="L39" i="157"/>
  <c r="G8" i="158"/>
  <c r="G28" i="158"/>
  <c r="G32" i="158"/>
  <c r="G36" i="158"/>
  <c r="G52" i="158"/>
  <c r="G56" i="158"/>
  <c r="G64" i="158"/>
  <c r="G89" i="158"/>
  <c r="G92" i="158"/>
  <c r="G100" i="158"/>
  <c r="L15" i="159"/>
  <c r="L19" i="159"/>
  <c r="L23" i="159"/>
  <c r="G38" i="159"/>
  <c r="M46" i="160"/>
  <c r="K11" i="160"/>
  <c r="T11" i="160" s="1"/>
  <c r="K15" i="160"/>
  <c r="T15" i="160" s="1"/>
  <c r="K19" i="160"/>
  <c r="T19" i="160" s="1"/>
  <c r="K23" i="160"/>
  <c r="T23" i="160" s="1"/>
  <c r="K27" i="160"/>
  <c r="T27" i="160" s="1"/>
  <c r="K31" i="160"/>
  <c r="T31" i="160" s="1"/>
  <c r="K35" i="160"/>
  <c r="T35" i="160" s="1"/>
  <c r="K39" i="160"/>
  <c r="T39" i="160" s="1"/>
  <c r="K43" i="160"/>
  <c r="T43" i="160" s="1"/>
  <c r="K8" i="161"/>
  <c r="P103" i="161"/>
  <c r="K12" i="161"/>
  <c r="T12" i="161" s="1"/>
  <c r="K16" i="161"/>
  <c r="T16" i="161" s="1"/>
  <c r="T20" i="161"/>
  <c r="T24" i="161"/>
  <c r="T28" i="161"/>
  <c r="K10" i="162"/>
  <c r="T10" i="162" s="1"/>
  <c r="T14" i="162"/>
  <c r="K22" i="162"/>
  <c r="T22" i="162" s="1"/>
  <c r="T26" i="162"/>
  <c r="K34" i="162"/>
  <c r="T34" i="162" s="1"/>
  <c r="T38" i="162"/>
  <c r="T71" i="161"/>
  <c r="T88" i="161"/>
  <c r="T32" i="161"/>
  <c r="T36" i="161"/>
  <c r="T40" i="161"/>
  <c r="T44" i="161"/>
  <c r="T48" i="161"/>
  <c r="T52" i="161"/>
  <c r="K56" i="161"/>
  <c r="T56" i="161" s="1"/>
  <c r="K60" i="161"/>
  <c r="T60" i="161" s="1"/>
  <c r="K64" i="161"/>
  <c r="T64" i="161" s="1"/>
  <c r="T78" i="161"/>
  <c r="T85" i="161"/>
  <c r="C46" i="162"/>
  <c r="K46" i="162" s="1"/>
  <c r="N46" i="160"/>
  <c r="D103" i="161"/>
  <c r="Q103" i="161"/>
  <c r="K11" i="161"/>
  <c r="T11" i="161" s="1"/>
  <c r="K47" i="161"/>
  <c r="K68" i="161"/>
  <c r="K75" i="161"/>
  <c r="T75" i="161" s="1"/>
  <c r="K92" i="161"/>
  <c r="T92" i="161" s="1"/>
  <c r="K95" i="161"/>
  <c r="T95" i="161" s="1"/>
  <c r="K98" i="161"/>
  <c r="T98" i="161" s="1"/>
  <c r="K101" i="161"/>
  <c r="T101" i="161" s="1"/>
  <c r="D46" i="162"/>
  <c r="P46" i="162"/>
  <c r="K11" i="162"/>
  <c r="T11" i="162" s="1"/>
  <c r="K17" i="162"/>
  <c r="T17" i="162" s="1"/>
  <c r="K23" i="162"/>
  <c r="T23" i="162" s="1"/>
  <c r="K29" i="162"/>
  <c r="T29" i="162" s="1"/>
  <c r="K35" i="162"/>
  <c r="T35" i="162" s="1"/>
  <c r="K41" i="162"/>
  <c r="E103" i="161"/>
  <c r="K82" i="161"/>
  <c r="T82" i="161" s="1"/>
  <c r="R82" i="161"/>
  <c r="K89" i="161"/>
  <c r="T89" i="161" s="1"/>
  <c r="R41" i="162"/>
  <c r="R8" i="160"/>
  <c r="K12" i="160"/>
  <c r="T12" i="160" s="1"/>
  <c r="R12" i="160"/>
  <c r="K16" i="160"/>
  <c r="T16" i="160" s="1"/>
  <c r="R16" i="160"/>
  <c r="K20" i="160"/>
  <c r="T20" i="160" s="1"/>
  <c r="R20" i="160"/>
  <c r="K24" i="160"/>
  <c r="R24" i="160"/>
  <c r="K28" i="160"/>
  <c r="T28" i="160" s="1"/>
  <c r="R28" i="160"/>
  <c r="K32" i="160"/>
  <c r="T32" i="160" s="1"/>
  <c r="R32" i="160"/>
  <c r="K36" i="160"/>
  <c r="T36" i="160" s="1"/>
  <c r="R36" i="160"/>
  <c r="K40" i="160"/>
  <c r="T40" i="160" s="1"/>
  <c r="R40" i="160"/>
  <c r="K44" i="160"/>
  <c r="T44" i="160" s="1"/>
  <c r="R44" i="160"/>
  <c r="K9" i="161"/>
  <c r="R9" i="161"/>
  <c r="K13" i="161"/>
  <c r="T13" i="161" s="1"/>
  <c r="R13" i="161"/>
  <c r="K17" i="161"/>
  <c r="T17" i="161" s="1"/>
  <c r="R17" i="161"/>
  <c r="K21" i="161"/>
  <c r="T21" i="161" s="1"/>
  <c r="R21" i="161"/>
  <c r="K25" i="161"/>
  <c r="T25" i="161" s="1"/>
  <c r="R25" i="161"/>
  <c r="K29" i="161"/>
  <c r="T29" i="161" s="1"/>
  <c r="R29" i="161"/>
  <c r="R33" i="161"/>
  <c r="K37" i="161"/>
  <c r="T37" i="161" s="1"/>
  <c r="R37" i="161"/>
  <c r="R41" i="161"/>
  <c r="K45" i="161"/>
  <c r="T45" i="161" s="1"/>
  <c r="R45" i="161"/>
  <c r="K49" i="161"/>
  <c r="T49" i="161" s="1"/>
  <c r="R49" i="161"/>
  <c r="K53" i="161"/>
  <c r="T53" i="161" s="1"/>
  <c r="R53" i="161"/>
  <c r="K57" i="161"/>
  <c r="T57" i="161" s="1"/>
  <c r="R57" i="161"/>
  <c r="K61" i="161"/>
  <c r="R61" i="161"/>
  <c r="K65" i="161"/>
  <c r="T65" i="161" s="1"/>
  <c r="R65" i="161"/>
  <c r="K72" i="161"/>
  <c r="T72" i="161" s="1"/>
  <c r="R72" i="161"/>
  <c r="K79" i="161"/>
  <c r="T79" i="161" s="1"/>
  <c r="F46" i="162"/>
  <c r="K41" i="161"/>
  <c r="T41" i="161" s="1"/>
  <c r="K69" i="161"/>
  <c r="T69" i="161" s="1"/>
  <c r="K86" i="161"/>
  <c r="T86" i="161" s="1"/>
  <c r="R86" i="161"/>
  <c r="G46" i="162"/>
  <c r="S46" i="162"/>
  <c r="K76" i="161"/>
  <c r="T76" i="161" s="1"/>
  <c r="K83" i="161"/>
  <c r="T83" i="161" s="1"/>
  <c r="K93" i="161"/>
  <c r="T93" i="161" s="1"/>
  <c r="K96" i="161"/>
  <c r="T96" i="161" s="1"/>
  <c r="K99" i="161"/>
  <c r="T99" i="161" s="1"/>
  <c r="K102" i="161"/>
  <c r="T102" i="161" s="1"/>
  <c r="H46" i="162"/>
  <c r="K9" i="162"/>
  <c r="K15" i="162"/>
  <c r="K21" i="162"/>
  <c r="K33" i="162"/>
  <c r="T33" i="162" s="1"/>
  <c r="K39" i="162"/>
  <c r="T39" i="162" s="1"/>
  <c r="K45" i="162"/>
  <c r="T45" i="162" s="1"/>
  <c r="K30" i="161"/>
  <c r="T30" i="161" s="1"/>
  <c r="K34" i="161"/>
  <c r="T34" i="161" s="1"/>
  <c r="K38" i="161"/>
  <c r="T38" i="161" s="1"/>
  <c r="K42" i="161"/>
  <c r="T42" i="161" s="1"/>
  <c r="K46" i="161"/>
  <c r="T46" i="161" s="1"/>
  <c r="K50" i="161"/>
  <c r="T50" i="161" s="1"/>
  <c r="K54" i="161"/>
  <c r="T54" i="161" s="1"/>
  <c r="K58" i="161"/>
  <c r="T58" i="161" s="1"/>
  <c r="K62" i="161"/>
  <c r="T62" i="161" s="1"/>
  <c r="K66" i="161"/>
  <c r="T66" i="161" s="1"/>
  <c r="K73" i="161"/>
  <c r="T73" i="161" s="1"/>
  <c r="K90" i="161"/>
  <c r="T90" i="161" s="1"/>
  <c r="I46" i="162"/>
  <c r="Q46" i="162"/>
  <c r="R15" i="162"/>
  <c r="R21" i="162"/>
  <c r="K27" i="162"/>
  <c r="R27" i="162"/>
  <c r="R33" i="162"/>
  <c r="R39" i="162"/>
  <c r="R45" i="162"/>
  <c r="J103" i="161"/>
  <c r="G103" i="161"/>
  <c r="K33" i="161"/>
  <c r="K80" i="161"/>
  <c r="R80" i="161"/>
  <c r="K87" i="161"/>
  <c r="T87" i="161" s="1"/>
  <c r="E46" i="162"/>
  <c r="K70" i="161"/>
  <c r="R70" i="161"/>
  <c r="K77" i="161"/>
  <c r="T77" i="161" s="1"/>
  <c r="K8" i="162"/>
  <c r="T8" i="162" s="1"/>
  <c r="K39" i="161"/>
  <c r="R39" i="161"/>
  <c r="K43" i="161"/>
  <c r="T43" i="161" s="1"/>
  <c r="R43" i="161"/>
  <c r="R47" i="161"/>
  <c r="K51" i="161"/>
  <c r="T51" i="161" s="1"/>
  <c r="R51" i="161"/>
  <c r="K55" i="161"/>
  <c r="T55" i="161" s="1"/>
  <c r="R55" i="161"/>
  <c r="K59" i="161"/>
  <c r="T59" i="161" s="1"/>
  <c r="R59" i="161"/>
  <c r="K63" i="161"/>
  <c r="T63" i="161" s="1"/>
  <c r="R63" i="161"/>
  <c r="K67" i="161"/>
  <c r="T67" i="161" s="1"/>
  <c r="K84" i="161"/>
  <c r="T84" i="161" s="1"/>
  <c r="R84" i="161"/>
  <c r="K91" i="161"/>
  <c r="T91" i="161" s="1"/>
  <c r="K94" i="161"/>
  <c r="T94" i="161" s="1"/>
  <c r="K97" i="161"/>
  <c r="T97" i="161" s="1"/>
  <c r="K100" i="161"/>
  <c r="T100" i="161" s="1"/>
  <c r="K13" i="162"/>
  <c r="T13" i="162" s="1"/>
  <c r="K19" i="162"/>
  <c r="T19" i="162" s="1"/>
  <c r="K25" i="162"/>
  <c r="T25" i="162" s="1"/>
  <c r="K31" i="162"/>
  <c r="T31" i="162" s="1"/>
  <c r="K37" i="162"/>
  <c r="T37" i="162" s="1"/>
  <c r="K43" i="162"/>
  <c r="T43" i="162" s="1"/>
  <c r="T8" i="160"/>
  <c r="T33" i="161"/>
  <c r="T68" i="161"/>
  <c r="R9" i="162"/>
  <c r="R8" i="161"/>
  <c r="C46" i="160"/>
  <c r="P46" i="160"/>
  <c r="R46" i="160" s="1"/>
  <c r="C103" i="161"/>
  <c r="J103" i="158"/>
  <c r="F46" i="159"/>
  <c r="L45" i="159"/>
  <c r="G54" i="146"/>
  <c r="G9" i="157"/>
  <c r="L19" i="157"/>
  <c r="G26" i="157"/>
  <c r="L36" i="157"/>
  <c r="K103" i="158"/>
  <c r="G10" i="158"/>
  <c r="L16" i="158"/>
  <c r="L20" i="158"/>
  <c r="G27" i="158"/>
  <c r="L37" i="158"/>
  <c r="G40" i="158"/>
  <c r="L54" i="158"/>
  <c r="G61" i="158"/>
  <c r="L71" i="158"/>
  <c r="L89" i="158"/>
  <c r="L8" i="159"/>
  <c r="L12" i="159"/>
  <c r="G15" i="159"/>
  <c r="L25" i="159"/>
  <c r="G28" i="159"/>
  <c r="L39" i="159"/>
  <c r="G73" i="146"/>
  <c r="L39" i="151"/>
  <c r="D46" i="157"/>
  <c r="L10" i="157"/>
  <c r="G13" i="157"/>
  <c r="L27" i="157"/>
  <c r="G30" i="157"/>
  <c r="G34" i="157"/>
  <c r="G14" i="158"/>
  <c r="L24" i="158"/>
  <c r="G31" i="158"/>
  <c r="L41" i="158"/>
  <c r="G48" i="158"/>
  <c r="G65" i="158"/>
  <c r="G69" i="158"/>
  <c r="G78" i="158"/>
  <c r="L80" i="158"/>
  <c r="L84" i="158"/>
  <c r="G88" i="158"/>
  <c r="G96" i="158"/>
  <c r="L102" i="158"/>
  <c r="J46" i="159"/>
  <c r="L16" i="159"/>
  <c r="G19" i="159"/>
  <c r="G23" i="159"/>
  <c r="L44" i="159"/>
  <c r="E46" i="123"/>
  <c r="G68" i="146"/>
  <c r="F46" i="156"/>
  <c r="L14" i="157"/>
  <c r="G17" i="157"/>
  <c r="G21" i="157"/>
  <c r="L31" i="157"/>
  <c r="L11" i="158"/>
  <c r="G22" i="158"/>
  <c r="L28" i="158"/>
  <c r="G39" i="158"/>
  <c r="G73" i="158"/>
  <c r="G82" i="158"/>
  <c r="G91" i="158"/>
  <c r="L97" i="158"/>
  <c r="K46" i="159"/>
  <c r="L20" i="159"/>
  <c r="G27" i="159"/>
  <c r="G32" i="159"/>
  <c r="C46" i="157"/>
  <c r="L22" i="157"/>
  <c r="G25" i="157"/>
  <c r="G9" i="158"/>
  <c r="L19" i="158"/>
  <c r="G26" i="158"/>
  <c r="L36" i="158"/>
  <c r="G43" i="158"/>
  <c r="L53" i="158"/>
  <c r="L57" i="158"/>
  <c r="G60" i="158"/>
  <c r="L74" i="158"/>
  <c r="L79" i="158"/>
  <c r="L92" i="158"/>
  <c r="L11" i="159"/>
  <c r="G14" i="159"/>
  <c r="L28" i="159"/>
  <c r="L38" i="159"/>
  <c r="L43" i="159"/>
  <c r="G13" i="158"/>
  <c r="G51" i="158"/>
  <c r="E46" i="157"/>
  <c r="L13" i="157"/>
  <c r="G20" i="157"/>
  <c r="L30" i="157"/>
  <c r="L34" i="157"/>
  <c r="G37" i="157"/>
  <c r="L43" i="157"/>
  <c r="G17" i="158"/>
  <c r="G21" i="158"/>
  <c r="G55" i="158"/>
  <c r="G68" i="158"/>
  <c r="G72" i="158"/>
  <c r="G90" i="158"/>
  <c r="G41" i="159"/>
  <c r="I103" i="155"/>
  <c r="P14" i="155"/>
  <c r="P26" i="155"/>
  <c r="P38" i="155"/>
  <c r="P50" i="155"/>
  <c r="P62" i="155"/>
  <c r="P74" i="155"/>
  <c r="P86" i="155"/>
  <c r="P98" i="155"/>
  <c r="J46" i="156"/>
  <c r="P15" i="156"/>
  <c r="P27" i="156"/>
  <c r="P39" i="156"/>
  <c r="F46" i="157"/>
  <c r="G11" i="157"/>
  <c r="L17" i="157"/>
  <c r="L21" i="157"/>
  <c r="G28" i="157"/>
  <c r="L38" i="157"/>
  <c r="G41" i="157"/>
  <c r="G42" i="157"/>
  <c r="L18" i="158"/>
  <c r="G25" i="158"/>
  <c r="L35" i="158"/>
  <c r="L52" i="158"/>
  <c r="L56" i="158"/>
  <c r="G63" i="158"/>
  <c r="G76" i="158"/>
  <c r="G85" i="158"/>
  <c r="L91" i="158"/>
  <c r="G94" i="158"/>
  <c r="L10" i="159"/>
  <c r="L27" i="159"/>
  <c r="L32" i="159"/>
  <c r="G35" i="159"/>
  <c r="L37" i="159"/>
  <c r="N46" i="154"/>
  <c r="P31" i="154"/>
  <c r="P43" i="154"/>
  <c r="L8" i="157"/>
  <c r="G15" i="157"/>
  <c r="G32" i="157"/>
  <c r="G45" i="157"/>
  <c r="D103" i="158"/>
  <c r="G12" i="158"/>
  <c r="G29" i="158"/>
  <c r="G33" i="158"/>
  <c r="L43" i="158"/>
  <c r="G50" i="158"/>
  <c r="G67" i="158"/>
  <c r="L73" i="158"/>
  <c r="G98" i="158"/>
  <c r="L14" i="159"/>
  <c r="G21" i="159"/>
  <c r="G40" i="159"/>
  <c r="G9" i="146"/>
  <c r="G38" i="146"/>
  <c r="J46" i="157"/>
  <c r="L12" i="157"/>
  <c r="G19" i="157"/>
  <c r="G23" i="157"/>
  <c r="L29" i="157"/>
  <c r="L33" i="157"/>
  <c r="G40" i="157"/>
  <c r="E103" i="158"/>
  <c r="L13" i="158"/>
  <c r="G16" i="158"/>
  <c r="G20" i="158"/>
  <c r="L30" i="158"/>
  <c r="L34" i="158"/>
  <c r="G37" i="158"/>
  <c r="L47" i="158"/>
  <c r="G54" i="158"/>
  <c r="G58" i="158"/>
  <c r="L64" i="158"/>
  <c r="L68" i="158"/>
  <c r="G75" i="158"/>
  <c r="L77" i="158"/>
  <c r="G80" i="158"/>
  <c r="G93" i="158"/>
  <c r="L95" i="158"/>
  <c r="G8" i="159"/>
  <c r="G12" i="159"/>
  <c r="L18" i="159"/>
  <c r="L22" i="159"/>
  <c r="G34" i="159"/>
  <c r="L36" i="159"/>
  <c r="G44" i="159"/>
  <c r="F44" i="129"/>
  <c r="F16" i="130"/>
  <c r="F12" i="131"/>
  <c r="F24" i="131"/>
  <c r="G39" i="145"/>
  <c r="G33" i="146"/>
  <c r="G44" i="147"/>
  <c r="K46" i="157"/>
  <c r="G10" i="157"/>
  <c r="L20" i="157"/>
  <c r="G27" i="157"/>
  <c r="L37" i="157"/>
  <c r="F103" i="158"/>
  <c r="L17" i="158"/>
  <c r="L21" i="158"/>
  <c r="G24" i="158"/>
  <c r="L38" i="158"/>
  <c r="G41" i="158"/>
  <c r="G45" i="158"/>
  <c r="L55" i="158"/>
  <c r="G62" i="158"/>
  <c r="L72" i="158"/>
  <c r="G84" i="158"/>
  <c r="L90" i="158"/>
  <c r="G102" i="158"/>
  <c r="D46" i="159"/>
  <c r="L9" i="159"/>
  <c r="G16" i="159"/>
  <c r="L26" i="159"/>
  <c r="L31" i="159"/>
  <c r="G39" i="159"/>
  <c r="L40" i="159"/>
  <c r="C46" i="159"/>
  <c r="C103" i="158"/>
  <c r="G8" i="157"/>
  <c r="I46" i="157"/>
  <c r="I46" i="159"/>
  <c r="I103" i="158"/>
  <c r="G84" i="146"/>
  <c r="G40" i="147"/>
  <c r="L46" i="154"/>
  <c r="P17" i="154"/>
  <c r="P29" i="154"/>
  <c r="P41" i="154"/>
  <c r="G103" i="155"/>
  <c r="P12" i="155"/>
  <c r="P24" i="155"/>
  <c r="P36" i="155"/>
  <c r="P48" i="155"/>
  <c r="P60" i="155"/>
  <c r="P72" i="155"/>
  <c r="P84" i="155"/>
  <c r="P96" i="155"/>
  <c r="H46" i="156"/>
  <c r="P13" i="156"/>
  <c r="G48" i="146"/>
  <c r="G72" i="146"/>
  <c r="G37" i="145"/>
  <c r="M46" i="154"/>
  <c r="P18" i="154"/>
  <c r="P30" i="154"/>
  <c r="P42" i="154"/>
  <c r="H103" i="155"/>
  <c r="P13" i="155"/>
  <c r="P25" i="155"/>
  <c r="P37" i="155"/>
  <c r="P49" i="155"/>
  <c r="P61" i="155"/>
  <c r="P73" i="155"/>
  <c r="P85" i="155"/>
  <c r="P97" i="155"/>
  <c r="I46" i="156"/>
  <c r="G46" i="156"/>
  <c r="P14" i="156"/>
  <c r="P25" i="156"/>
  <c r="P26" i="156"/>
  <c r="P37" i="156"/>
  <c r="P38" i="156"/>
  <c r="G20" i="145"/>
  <c r="G81" i="146"/>
  <c r="G13" i="147"/>
  <c r="M9" i="149"/>
  <c r="K46" i="153"/>
  <c r="P8" i="154"/>
  <c r="O46" i="154"/>
  <c r="P20" i="154"/>
  <c r="P32" i="154"/>
  <c r="P44" i="154"/>
  <c r="J103" i="155"/>
  <c r="P15" i="155"/>
  <c r="P27" i="155"/>
  <c r="P39" i="155"/>
  <c r="P51" i="155"/>
  <c r="P63" i="155"/>
  <c r="P75" i="155"/>
  <c r="P87" i="155"/>
  <c r="P99" i="155"/>
  <c r="K46" i="156"/>
  <c r="P19" i="154"/>
  <c r="G64" i="146"/>
  <c r="G76" i="146"/>
  <c r="M27" i="148"/>
  <c r="D46" i="154"/>
  <c r="P9" i="154"/>
  <c r="P21" i="154"/>
  <c r="P33" i="154"/>
  <c r="P45" i="154"/>
  <c r="K103" i="155"/>
  <c r="P16" i="155"/>
  <c r="P28" i="155"/>
  <c r="P40" i="155"/>
  <c r="P52" i="155"/>
  <c r="P64" i="155"/>
  <c r="P76" i="155"/>
  <c r="P88" i="155"/>
  <c r="L46" i="156"/>
  <c r="P16" i="156"/>
  <c r="P17" i="156"/>
  <c r="P28" i="156"/>
  <c r="P29" i="156"/>
  <c r="P40" i="156"/>
  <c r="P41" i="156"/>
  <c r="K46" i="139"/>
  <c r="K46" i="141"/>
  <c r="G35" i="146"/>
  <c r="G52" i="146"/>
  <c r="G59" i="146"/>
  <c r="G71" i="146"/>
  <c r="G83" i="146"/>
  <c r="G95" i="146"/>
  <c r="M20" i="149"/>
  <c r="M84" i="149"/>
  <c r="E46" i="154"/>
  <c r="P10" i="154"/>
  <c r="P22" i="154"/>
  <c r="P34" i="154"/>
  <c r="L103" i="155"/>
  <c r="P17" i="155"/>
  <c r="P29" i="155"/>
  <c r="P41" i="155"/>
  <c r="P53" i="155"/>
  <c r="P65" i="155"/>
  <c r="P77" i="155"/>
  <c r="P89" i="155"/>
  <c r="P100" i="155"/>
  <c r="P101" i="155"/>
  <c r="M46" i="156"/>
  <c r="P18" i="156"/>
  <c r="P30" i="156"/>
  <c r="P42" i="156"/>
  <c r="F46" i="154"/>
  <c r="P11" i="154"/>
  <c r="P23" i="154"/>
  <c r="P35" i="154"/>
  <c r="P18" i="155"/>
  <c r="P30" i="155"/>
  <c r="P42" i="155"/>
  <c r="P54" i="155"/>
  <c r="P66" i="155"/>
  <c r="P78" i="155"/>
  <c r="P90" i="155"/>
  <c r="P102" i="155"/>
  <c r="N46" i="156"/>
  <c r="P19" i="156"/>
  <c r="G24" i="145"/>
  <c r="G36" i="145"/>
  <c r="L10" i="152"/>
  <c r="L14" i="152"/>
  <c r="L18" i="152"/>
  <c r="L22" i="152"/>
  <c r="L26" i="152"/>
  <c r="L30" i="152"/>
  <c r="L34" i="152"/>
  <c r="L38" i="152"/>
  <c r="L42" i="152"/>
  <c r="L46" i="152"/>
  <c r="L50" i="152"/>
  <c r="L54" i="152"/>
  <c r="L58" i="152"/>
  <c r="L62" i="152"/>
  <c r="L66" i="152"/>
  <c r="L70" i="152"/>
  <c r="L74" i="152"/>
  <c r="L78" i="152"/>
  <c r="L82" i="152"/>
  <c r="L86" i="152"/>
  <c r="L90" i="152"/>
  <c r="L94" i="152"/>
  <c r="L98" i="152"/>
  <c r="L102" i="152"/>
  <c r="L16" i="153"/>
  <c r="L20" i="153"/>
  <c r="L28" i="153"/>
  <c r="L32" i="153"/>
  <c r="L40" i="153"/>
  <c r="L44" i="153"/>
  <c r="L45" i="153"/>
  <c r="G46" i="154"/>
  <c r="P12" i="154"/>
  <c r="P24" i="154"/>
  <c r="P36" i="154"/>
  <c r="N103" i="155"/>
  <c r="P19" i="155"/>
  <c r="P31" i="155"/>
  <c r="P43" i="155"/>
  <c r="P55" i="155"/>
  <c r="P67" i="155"/>
  <c r="P79" i="155"/>
  <c r="P91" i="155"/>
  <c r="C46" i="156"/>
  <c r="O46" i="156"/>
  <c r="P20" i="156"/>
  <c r="P31" i="156"/>
  <c r="P32" i="156"/>
  <c r="P43" i="156"/>
  <c r="P44" i="156"/>
  <c r="G61" i="146"/>
  <c r="G97" i="146"/>
  <c r="L11" i="151"/>
  <c r="L15" i="151"/>
  <c r="L23" i="151"/>
  <c r="L27" i="151"/>
  <c r="L35" i="151"/>
  <c r="L11" i="152"/>
  <c r="L23" i="152"/>
  <c r="L35" i="152"/>
  <c r="L47" i="152"/>
  <c r="L59" i="152"/>
  <c r="L71" i="152"/>
  <c r="L83" i="152"/>
  <c r="L95" i="152"/>
  <c r="H46" i="154"/>
  <c r="P13" i="154"/>
  <c r="P25" i="154"/>
  <c r="P37" i="154"/>
  <c r="P8" i="155"/>
  <c r="O103" i="155"/>
  <c r="P20" i="155"/>
  <c r="P32" i="155"/>
  <c r="P44" i="155"/>
  <c r="P56" i="155"/>
  <c r="P68" i="155"/>
  <c r="P80" i="155"/>
  <c r="P92" i="155"/>
  <c r="D46" i="156"/>
  <c r="P9" i="156"/>
  <c r="P21" i="156"/>
  <c r="P33" i="156"/>
  <c r="P45" i="156"/>
  <c r="G99" i="146"/>
  <c r="L46" i="150"/>
  <c r="K103" i="152"/>
  <c r="I46" i="154"/>
  <c r="P14" i="154"/>
  <c r="P26" i="154"/>
  <c r="P38" i="154"/>
  <c r="D103" i="155"/>
  <c r="P9" i="155"/>
  <c r="P21" i="155"/>
  <c r="P33" i="155"/>
  <c r="P45" i="155"/>
  <c r="P57" i="155"/>
  <c r="P69" i="155"/>
  <c r="P81" i="155"/>
  <c r="P93" i="155"/>
  <c r="E46" i="156"/>
  <c r="L56" i="143"/>
  <c r="G58" i="146"/>
  <c r="G26" i="147"/>
  <c r="M16" i="150"/>
  <c r="J46" i="154"/>
  <c r="P15" i="154"/>
  <c r="P27" i="154"/>
  <c r="P39" i="154"/>
  <c r="E103" i="155"/>
  <c r="P10" i="155"/>
  <c r="P22" i="155"/>
  <c r="P34" i="155"/>
  <c r="P46" i="155"/>
  <c r="P58" i="155"/>
  <c r="P70" i="155"/>
  <c r="P82" i="155"/>
  <c r="P10" i="156"/>
  <c r="P11" i="156"/>
  <c r="P22" i="156"/>
  <c r="P23" i="156"/>
  <c r="P34" i="156"/>
  <c r="P35" i="156"/>
  <c r="G16" i="145"/>
  <c r="G35" i="145"/>
  <c r="G53" i="146"/>
  <c r="G65" i="146"/>
  <c r="M54" i="149"/>
  <c r="L43" i="153"/>
  <c r="K46" i="154"/>
  <c r="P16" i="154"/>
  <c r="P28" i="154"/>
  <c r="P40" i="154"/>
  <c r="F103" i="155"/>
  <c r="P11" i="155"/>
  <c r="M103" i="155"/>
  <c r="P23" i="155"/>
  <c r="P35" i="155"/>
  <c r="P47" i="155"/>
  <c r="P59" i="155"/>
  <c r="P71" i="155"/>
  <c r="P83" i="155"/>
  <c r="P94" i="155"/>
  <c r="P95" i="155"/>
  <c r="P12" i="156"/>
  <c r="P24" i="156"/>
  <c r="P36" i="156"/>
  <c r="C46" i="154"/>
  <c r="C103" i="155"/>
  <c r="P8" i="156"/>
  <c r="M17" i="149"/>
  <c r="M50" i="149"/>
  <c r="G88" i="146"/>
  <c r="G100" i="146"/>
  <c r="M24" i="148"/>
  <c r="M56" i="149"/>
  <c r="F33" i="139"/>
  <c r="F42" i="139"/>
  <c r="F45" i="139"/>
  <c r="G40" i="145"/>
  <c r="G27" i="146"/>
  <c r="G90" i="146"/>
  <c r="G32" i="147"/>
  <c r="M13" i="148"/>
  <c r="M21" i="149"/>
  <c r="L9" i="152"/>
  <c r="L13" i="152"/>
  <c r="L21" i="152"/>
  <c r="L25" i="152"/>
  <c r="L33" i="152"/>
  <c r="L37" i="152"/>
  <c r="L45" i="152"/>
  <c r="L49" i="152"/>
  <c r="L57" i="152"/>
  <c r="L61" i="152"/>
  <c r="L69" i="152"/>
  <c r="L73" i="152"/>
  <c r="L81" i="152"/>
  <c r="L85" i="152"/>
  <c r="L93" i="152"/>
  <c r="L97" i="152"/>
  <c r="L11" i="153"/>
  <c r="L15" i="153"/>
  <c r="L19" i="153"/>
  <c r="L23" i="153"/>
  <c r="L27" i="153"/>
  <c r="L31" i="153"/>
  <c r="L35" i="153"/>
  <c r="I46" i="148"/>
  <c r="M92" i="149"/>
  <c r="L10" i="151"/>
  <c r="L14" i="151"/>
  <c r="L18" i="151"/>
  <c r="L22" i="151"/>
  <c r="L26" i="151"/>
  <c r="L30" i="151"/>
  <c r="L34" i="151"/>
  <c r="L38" i="151"/>
  <c r="L42" i="151"/>
  <c r="L24" i="153"/>
  <c r="L36" i="153"/>
  <c r="L36" i="144"/>
  <c r="G23" i="145"/>
  <c r="G29" i="146"/>
  <c r="G36" i="146"/>
  <c r="G63" i="146"/>
  <c r="G92" i="146"/>
  <c r="M93" i="149"/>
  <c r="M44" i="150"/>
  <c r="M16" i="148"/>
  <c r="M36" i="149"/>
  <c r="K46" i="151"/>
  <c r="L8" i="152"/>
  <c r="L12" i="152"/>
  <c r="L16" i="152"/>
  <c r="L20" i="152"/>
  <c r="L24" i="152"/>
  <c r="L28" i="152"/>
  <c r="L32" i="152"/>
  <c r="L36" i="152"/>
  <c r="L40" i="152"/>
  <c r="L44" i="152"/>
  <c r="L48" i="152"/>
  <c r="L52" i="152"/>
  <c r="L56" i="152"/>
  <c r="L60" i="152"/>
  <c r="L64" i="152"/>
  <c r="L68" i="152"/>
  <c r="L72" i="152"/>
  <c r="L76" i="152"/>
  <c r="L80" i="152"/>
  <c r="L84" i="152"/>
  <c r="L88" i="152"/>
  <c r="L92" i="152"/>
  <c r="L96" i="152"/>
  <c r="L100" i="152"/>
  <c r="L10" i="153"/>
  <c r="L14" i="153"/>
  <c r="L22" i="153"/>
  <c r="L26" i="153"/>
  <c r="L34" i="153"/>
  <c r="L38" i="153"/>
  <c r="L39" i="153"/>
  <c r="G26" i="146"/>
  <c r="J46" i="147"/>
  <c r="G29" i="147"/>
  <c r="M25" i="149"/>
  <c r="M48" i="149"/>
  <c r="M32" i="150"/>
  <c r="M33" i="150"/>
  <c r="L9" i="151"/>
  <c r="L17" i="151"/>
  <c r="L21" i="151"/>
  <c r="L29" i="151"/>
  <c r="L33" i="151"/>
  <c r="L41" i="151"/>
  <c r="L45" i="151"/>
  <c r="L17" i="152"/>
  <c r="L29" i="152"/>
  <c r="L41" i="152"/>
  <c r="L53" i="152"/>
  <c r="L65" i="152"/>
  <c r="L77" i="152"/>
  <c r="L89" i="152"/>
  <c r="L101" i="152"/>
  <c r="G93" i="146"/>
  <c r="L33" i="143"/>
  <c r="G77" i="146"/>
  <c r="G89" i="146"/>
  <c r="M12" i="149"/>
  <c r="M73" i="149"/>
  <c r="M34" i="150"/>
  <c r="L13" i="115"/>
  <c r="L17" i="115"/>
  <c r="L21" i="115"/>
  <c r="L25" i="115"/>
  <c r="L29" i="115"/>
  <c r="F87" i="140"/>
  <c r="F93" i="140"/>
  <c r="L32" i="143"/>
  <c r="G22" i="145"/>
  <c r="G34" i="145"/>
  <c r="G101" i="146"/>
  <c r="M43" i="148"/>
  <c r="M74" i="149"/>
  <c r="L15" i="152"/>
  <c r="L19" i="152"/>
  <c r="L27" i="152"/>
  <c r="L31" i="152"/>
  <c r="L39" i="152"/>
  <c r="L43" i="152"/>
  <c r="L51" i="152"/>
  <c r="L55" i="152"/>
  <c r="L63" i="152"/>
  <c r="L67" i="152"/>
  <c r="L75" i="152"/>
  <c r="L79" i="152"/>
  <c r="L87" i="152"/>
  <c r="L91" i="152"/>
  <c r="L99" i="152"/>
  <c r="L9" i="153"/>
  <c r="L13" i="153"/>
  <c r="L17" i="153"/>
  <c r="L21" i="153"/>
  <c r="L25" i="153"/>
  <c r="L29" i="153"/>
  <c r="L33" i="153"/>
  <c r="L37" i="153"/>
  <c r="L41" i="153"/>
  <c r="G17" i="145"/>
  <c r="G47" i="146"/>
  <c r="G62" i="146"/>
  <c r="G67" i="146"/>
  <c r="G21" i="147"/>
  <c r="M36" i="150"/>
  <c r="L12" i="151"/>
  <c r="L16" i="151"/>
  <c r="L20" i="151"/>
  <c r="L24" i="151"/>
  <c r="L28" i="151"/>
  <c r="L32" i="151"/>
  <c r="L36" i="151"/>
  <c r="L40" i="151"/>
  <c r="L44" i="151"/>
  <c r="L18" i="153"/>
  <c r="L30" i="153"/>
  <c r="L42" i="153"/>
  <c r="H46" i="148"/>
  <c r="F16" i="141"/>
  <c r="F22" i="141"/>
  <c r="F28" i="141"/>
  <c r="F31" i="141"/>
  <c r="L41" i="142"/>
  <c r="G12" i="145"/>
  <c r="G23" i="146"/>
  <c r="G30" i="146"/>
  <c r="G42" i="146"/>
  <c r="M28" i="148"/>
  <c r="M28" i="149"/>
  <c r="M76" i="149"/>
  <c r="M12" i="150"/>
  <c r="M15" i="150"/>
  <c r="L8" i="153"/>
  <c r="L8" i="151"/>
  <c r="C103" i="152"/>
  <c r="L12" i="153"/>
  <c r="M100" i="149"/>
  <c r="F103" i="149"/>
  <c r="K46" i="148"/>
  <c r="M68" i="149"/>
  <c r="M80" i="149"/>
  <c r="H103" i="149"/>
  <c r="M20" i="150"/>
  <c r="R62" i="119"/>
  <c r="R74" i="119"/>
  <c r="R98" i="119"/>
  <c r="R20" i="120"/>
  <c r="R26" i="120"/>
  <c r="G46" i="150"/>
  <c r="F88" i="128"/>
  <c r="F63" i="140"/>
  <c r="F69" i="140"/>
  <c r="L80" i="143"/>
  <c r="G24" i="146"/>
  <c r="G14" i="147"/>
  <c r="L46" i="148"/>
  <c r="M14" i="148"/>
  <c r="M23" i="148"/>
  <c r="M33" i="148"/>
  <c r="M42" i="148"/>
  <c r="M44" i="148"/>
  <c r="I103" i="149"/>
  <c r="M10" i="149"/>
  <c r="M45" i="149"/>
  <c r="M55" i="149"/>
  <c r="N46" i="150"/>
  <c r="I46" i="145"/>
  <c r="G43" i="146"/>
  <c r="N46" i="148"/>
  <c r="M34" i="148"/>
  <c r="J103" i="149"/>
  <c r="M19" i="149"/>
  <c r="M47" i="149"/>
  <c r="M65" i="149"/>
  <c r="M66" i="149"/>
  <c r="O46" i="150"/>
  <c r="M25" i="150"/>
  <c r="M35" i="150"/>
  <c r="L31" i="143"/>
  <c r="G9" i="145"/>
  <c r="G16" i="146"/>
  <c r="G21" i="146"/>
  <c r="G36" i="147"/>
  <c r="O46" i="148"/>
  <c r="M25" i="148"/>
  <c r="M35" i="148"/>
  <c r="M36" i="148"/>
  <c r="K103" i="149"/>
  <c r="M37" i="149"/>
  <c r="M85" i="149"/>
  <c r="M95" i="149"/>
  <c r="M96" i="149"/>
  <c r="M8" i="150"/>
  <c r="P46" i="150"/>
  <c r="M26" i="150"/>
  <c r="G11" i="136"/>
  <c r="G23" i="136"/>
  <c r="F26" i="140"/>
  <c r="F29" i="140"/>
  <c r="F62" i="140"/>
  <c r="F86" i="140"/>
  <c r="F89" i="140"/>
  <c r="F101" i="140"/>
  <c r="G21" i="145"/>
  <c r="G41" i="145"/>
  <c r="G28" i="146"/>
  <c r="G55" i="146"/>
  <c r="M8" i="148"/>
  <c r="P46" i="148"/>
  <c r="M45" i="148"/>
  <c r="L103" i="149"/>
  <c r="G103" i="149"/>
  <c r="M57" i="149"/>
  <c r="M82" i="149"/>
  <c r="M86" i="149"/>
  <c r="Q46" i="150"/>
  <c r="M17" i="150"/>
  <c r="M27" i="150"/>
  <c r="M28" i="150"/>
  <c r="M45" i="150"/>
  <c r="G26" i="145"/>
  <c r="G40" i="146"/>
  <c r="G60" i="146"/>
  <c r="G18" i="147"/>
  <c r="G38" i="147"/>
  <c r="Q46" i="148"/>
  <c r="M17" i="148"/>
  <c r="N103" i="149"/>
  <c r="M13" i="149"/>
  <c r="M29" i="149"/>
  <c r="M39" i="149"/>
  <c r="M40" i="149"/>
  <c r="M58" i="149"/>
  <c r="M77" i="149"/>
  <c r="M87" i="149"/>
  <c r="M88" i="149"/>
  <c r="M102" i="149"/>
  <c r="E46" i="150"/>
  <c r="M18" i="150"/>
  <c r="M37" i="150"/>
  <c r="E46" i="148"/>
  <c r="M37" i="148"/>
  <c r="O103" i="149"/>
  <c r="M49" i="149"/>
  <c r="M59" i="149"/>
  <c r="M60" i="149"/>
  <c r="M97" i="149"/>
  <c r="M98" i="149"/>
  <c r="F46" i="150"/>
  <c r="M9" i="150"/>
  <c r="F9" i="139"/>
  <c r="G13" i="145"/>
  <c r="G18" i="145"/>
  <c r="G28" i="145"/>
  <c r="G13" i="146"/>
  <c r="G30" i="147"/>
  <c r="F46" i="148"/>
  <c r="M9" i="148"/>
  <c r="M18" i="148"/>
  <c r="M19" i="148"/>
  <c r="M20" i="148"/>
  <c r="C103" i="149"/>
  <c r="P103" i="149"/>
  <c r="M15" i="149"/>
  <c r="M16" i="149"/>
  <c r="M23" i="149"/>
  <c r="M24" i="149"/>
  <c r="M32" i="149"/>
  <c r="M29" i="150"/>
  <c r="M39" i="150"/>
  <c r="M40" i="150"/>
  <c r="F103" i="146"/>
  <c r="G20" i="146"/>
  <c r="G37" i="146"/>
  <c r="G85" i="146"/>
  <c r="G46" i="148"/>
  <c r="M10" i="148"/>
  <c r="M29" i="148"/>
  <c r="M38" i="148"/>
  <c r="M40" i="148"/>
  <c r="Q103" i="149"/>
  <c r="M41" i="149"/>
  <c r="M51" i="149"/>
  <c r="M52" i="149"/>
  <c r="M69" i="149"/>
  <c r="M70" i="149"/>
  <c r="M89" i="149"/>
  <c r="M99" i="149"/>
  <c r="M11" i="150"/>
  <c r="M30" i="150"/>
  <c r="F49" i="140"/>
  <c r="L26" i="143"/>
  <c r="L84" i="143"/>
  <c r="L99" i="143"/>
  <c r="G30" i="145"/>
  <c r="G45" i="145"/>
  <c r="G15" i="146"/>
  <c r="G22" i="147"/>
  <c r="G42" i="147"/>
  <c r="M11" i="148"/>
  <c r="M12" i="148"/>
  <c r="M30" i="148"/>
  <c r="M39" i="148"/>
  <c r="E103" i="149"/>
  <c r="M31" i="149"/>
  <c r="M42" i="149"/>
  <c r="M61" i="149"/>
  <c r="M62" i="149"/>
  <c r="M71" i="149"/>
  <c r="M72" i="149"/>
  <c r="M79" i="149"/>
  <c r="M21" i="150"/>
  <c r="M31" i="150"/>
  <c r="F17" i="139"/>
  <c r="F26" i="139"/>
  <c r="F29" i="139"/>
  <c r="F32" i="139"/>
  <c r="F38" i="139"/>
  <c r="F41" i="139"/>
  <c r="F44" i="141"/>
  <c r="L54" i="143"/>
  <c r="L29" i="144"/>
  <c r="G10" i="145"/>
  <c r="G44" i="146"/>
  <c r="G17" i="147"/>
  <c r="M21" i="148"/>
  <c r="M31" i="148"/>
  <c r="M32" i="148"/>
  <c r="M33" i="149"/>
  <c r="M43" i="149"/>
  <c r="M44" i="149"/>
  <c r="M81" i="149"/>
  <c r="M91" i="149"/>
  <c r="J46" i="150"/>
  <c r="H46" i="150"/>
  <c r="M22" i="150"/>
  <c r="M41" i="150"/>
  <c r="F9" i="123"/>
  <c r="F10" i="123"/>
  <c r="F12" i="123"/>
  <c r="F13" i="123"/>
  <c r="F15" i="123"/>
  <c r="F18" i="123"/>
  <c r="F19" i="123"/>
  <c r="F21" i="123"/>
  <c r="F22" i="123"/>
  <c r="F25" i="123"/>
  <c r="F27" i="123"/>
  <c r="F28" i="123"/>
  <c r="F30" i="123"/>
  <c r="F31" i="123"/>
  <c r="F33" i="123"/>
  <c r="F34" i="123"/>
  <c r="F36" i="123"/>
  <c r="F39" i="123"/>
  <c r="F42" i="123"/>
  <c r="F45" i="123"/>
  <c r="Q13" i="124"/>
  <c r="Q19" i="124"/>
  <c r="Q37" i="124"/>
  <c r="Q43" i="124"/>
  <c r="Q10" i="125"/>
  <c r="L31" i="142"/>
  <c r="L43" i="144"/>
  <c r="H46" i="145"/>
  <c r="G32" i="145"/>
  <c r="G56" i="146"/>
  <c r="G66" i="146"/>
  <c r="G74" i="146"/>
  <c r="J46" i="148"/>
  <c r="M41" i="148"/>
  <c r="M18" i="149"/>
  <c r="M30" i="149"/>
  <c r="M34" i="149"/>
  <c r="M35" i="149"/>
  <c r="M53" i="149"/>
  <c r="M63" i="149"/>
  <c r="M64" i="149"/>
  <c r="M78" i="149"/>
  <c r="M83" i="149"/>
  <c r="M101" i="149"/>
  <c r="K46" i="150"/>
  <c r="I46" i="150"/>
  <c r="M13" i="150"/>
  <c r="M14" i="150"/>
  <c r="M23" i="150"/>
  <c r="M24" i="150"/>
  <c r="M42" i="150"/>
  <c r="M43" i="150"/>
  <c r="M90" i="149"/>
  <c r="M22" i="148"/>
  <c r="M26" i="149"/>
  <c r="M15" i="148"/>
  <c r="M11" i="149"/>
  <c r="M27" i="149"/>
  <c r="M46" i="149"/>
  <c r="M75" i="149"/>
  <c r="M94" i="149"/>
  <c r="M26" i="148"/>
  <c r="M38" i="149"/>
  <c r="M67" i="149"/>
  <c r="M14" i="149"/>
  <c r="M22" i="149"/>
  <c r="M19" i="150"/>
  <c r="M38" i="150"/>
  <c r="C46" i="148"/>
  <c r="C46" i="150"/>
  <c r="M8" i="149"/>
  <c r="G12" i="147"/>
  <c r="J103" i="143"/>
  <c r="G11" i="146"/>
  <c r="G35" i="147"/>
  <c r="G43" i="147"/>
  <c r="F69" i="128"/>
  <c r="L22" i="142"/>
  <c r="L23" i="142"/>
  <c r="L18" i="143"/>
  <c r="L19" i="143"/>
  <c r="L38" i="143"/>
  <c r="L60" i="143"/>
  <c r="L27" i="144"/>
  <c r="L31" i="144"/>
  <c r="L32" i="144"/>
  <c r="D103" i="146"/>
  <c r="G31" i="146"/>
  <c r="G39" i="146"/>
  <c r="G82" i="146"/>
  <c r="G98" i="146"/>
  <c r="G9" i="147"/>
  <c r="G27" i="147"/>
  <c r="I46" i="142"/>
  <c r="F16" i="128"/>
  <c r="F28" i="128"/>
  <c r="F40" i="128"/>
  <c r="F52" i="128"/>
  <c r="F64" i="128"/>
  <c r="F76" i="128"/>
  <c r="F100" i="128"/>
  <c r="F15" i="129"/>
  <c r="F27" i="129"/>
  <c r="F9" i="140"/>
  <c r="L36" i="142"/>
  <c r="L59" i="143"/>
  <c r="L91" i="143"/>
  <c r="G11" i="145"/>
  <c r="G19" i="145"/>
  <c r="G25" i="145"/>
  <c r="G27" i="145"/>
  <c r="E103" i="146"/>
  <c r="G18" i="146"/>
  <c r="G49" i="146"/>
  <c r="G19" i="147"/>
  <c r="G24" i="147"/>
  <c r="G37" i="147"/>
  <c r="G45" i="147"/>
  <c r="G24" i="136"/>
  <c r="G36" i="136"/>
  <c r="G11" i="137"/>
  <c r="G17" i="137"/>
  <c r="G59" i="137"/>
  <c r="G65" i="137"/>
  <c r="G71" i="137"/>
  <c r="G83" i="137"/>
  <c r="G89" i="137"/>
  <c r="G95" i="137"/>
  <c r="F33" i="140"/>
  <c r="F39" i="140"/>
  <c r="N103" i="143"/>
  <c r="L35" i="143"/>
  <c r="L55" i="143"/>
  <c r="L42" i="144"/>
  <c r="G42" i="145"/>
  <c r="L19" i="142"/>
  <c r="L15" i="143"/>
  <c r="L30" i="143"/>
  <c r="L34" i="143"/>
  <c r="L86" i="143"/>
  <c r="L11" i="144"/>
  <c r="D46" i="145"/>
  <c r="H103" i="146"/>
  <c r="G10" i="146"/>
  <c r="G41" i="146"/>
  <c r="G46" i="146"/>
  <c r="G51" i="146"/>
  <c r="G79" i="146"/>
  <c r="G87" i="146"/>
  <c r="G11" i="147"/>
  <c r="G16" i="147"/>
  <c r="J46" i="136"/>
  <c r="G12" i="136"/>
  <c r="F25" i="139"/>
  <c r="L44" i="144"/>
  <c r="E46" i="145"/>
  <c r="I103" i="146"/>
  <c r="L23" i="143"/>
  <c r="G70" i="137"/>
  <c r="F43" i="139"/>
  <c r="F65" i="140"/>
  <c r="F68" i="140"/>
  <c r="F77" i="140"/>
  <c r="P46" i="142"/>
  <c r="L14" i="142"/>
  <c r="F46" i="145"/>
  <c r="G29" i="145"/>
  <c r="J103" i="146"/>
  <c r="G12" i="146"/>
  <c r="G25" i="146"/>
  <c r="G31" i="147"/>
  <c r="G39" i="147"/>
  <c r="F17" i="140"/>
  <c r="F35" i="140"/>
  <c r="F53" i="140"/>
  <c r="L10" i="143"/>
  <c r="L29" i="143"/>
  <c r="K103" i="146"/>
  <c r="G17" i="146"/>
  <c r="G22" i="146"/>
  <c r="G70" i="146"/>
  <c r="E46" i="147"/>
  <c r="G23" i="147"/>
  <c r="G28" i="147"/>
  <c r="L32" i="142"/>
  <c r="L69" i="143"/>
  <c r="L81" i="143"/>
  <c r="G15" i="145"/>
  <c r="G31" i="145"/>
  <c r="G78" i="146"/>
  <c r="G94" i="146"/>
  <c r="G102" i="146"/>
  <c r="F46" i="147"/>
  <c r="G27" i="136"/>
  <c r="G33" i="136"/>
  <c r="G14" i="137"/>
  <c r="G20" i="137"/>
  <c r="L9" i="142"/>
  <c r="L10" i="142"/>
  <c r="L30" i="142"/>
  <c r="I46" i="144"/>
  <c r="L18" i="144"/>
  <c r="L37" i="144"/>
  <c r="L38" i="144"/>
  <c r="J46" i="145"/>
  <c r="G14" i="146"/>
  <c r="G19" i="146"/>
  <c r="G45" i="146"/>
  <c r="G50" i="146"/>
  <c r="G86" i="146"/>
  <c r="H46" i="147"/>
  <c r="G15" i="147"/>
  <c r="G20" i="147"/>
  <c r="G33" i="147"/>
  <c r="K46" i="147"/>
  <c r="F27" i="139"/>
  <c r="F25" i="140"/>
  <c r="F61" i="140"/>
  <c r="L24" i="142"/>
  <c r="L42" i="142"/>
  <c r="L43" i="142"/>
  <c r="L20" i="143"/>
  <c r="L44" i="143"/>
  <c r="L66" i="143"/>
  <c r="L78" i="143"/>
  <c r="L79" i="143"/>
  <c r="L98" i="143"/>
  <c r="L35" i="144"/>
  <c r="K46" i="145"/>
  <c r="G33" i="145"/>
  <c r="G38" i="145"/>
  <c r="G43" i="145"/>
  <c r="G34" i="146"/>
  <c r="G75" i="146"/>
  <c r="G80" i="146"/>
  <c r="G91" i="146"/>
  <c r="G96" i="146"/>
  <c r="I46" i="147"/>
  <c r="G25" i="147"/>
  <c r="G8" i="147"/>
  <c r="D46" i="147"/>
  <c r="G8" i="145"/>
  <c r="G8" i="146"/>
  <c r="L41" i="144"/>
  <c r="H46" i="121"/>
  <c r="Q15" i="125"/>
  <c r="F99" i="131"/>
  <c r="F14" i="132"/>
  <c r="F26" i="132"/>
  <c r="C103" i="140"/>
  <c r="F54" i="140"/>
  <c r="F57" i="140"/>
  <c r="F12" i="141"/>
  <c r="F18" i="141"/>
  <c r="F24" i="141"/>
  <c r="F30" i="141"/>
  <c r="F36" i="141"/>
  <c r="F39" i="141"/>
  <c r="F42" i="141"/>
  <c r="L28" i="142"/>
  <c r="L38" i="142"/>
  <c r="H103" i="143"/>
  <c r="L47" i="143"/>
  <c r="L76" i="143"/>
  <c r="L82" i="143"/>
  <c r="L83" i="143"/>
  <c r="L85" i="143"/>
  <c r="G46" i="144"/>
  <c r="G21" i="138"/>
  <c r="G27" i="138"/>
  <c r="G33" i="138"/>
  <c r="G39" i="138"/>
  <c r="G45" i="138"/>
  <c r="F20" i="140"/>
  <c r="F51" i="140"/>
  <c r="F66" i="140"/>
  <c r="F94" i="140"/>
  <c r="F97" i="140"/>
  <c r="F33" i="141"/>
  <c r="H46" i="142"/>
  <c r="L25" i="142"/>
  <c r="L33" i="142"/>
  <c r="L35" i="142"/>
  <c r="I103" i="143"/>
  <c r="L41" i="143"/>
  <c r="L46" i="143"/>
  <c r="L74" i="143"/>
  <c r="L77" i="143"/>
  <c r="H46" i="144"/>
  <c r="L33" i="144"/>
  <c r="L34" i="144"/>
  <c r="L39" i="144"/>
  <c r="L40" i="144"/>
  <c r="L45" i="144"/>
  <c r="F21" i="128"/>
  <c r="F36" i="131"/>
  <c r="F60" i="131"/>
  <c r="F72" i="131"/>
  <c r="F84" i="131"/>
  <c r="F96" i="131"/>
  <c r="G72" i="137"/>
  <c r="G96" i="137"/>
  <c r="G102" i="137"/>
  <c r="G8" i="138"/>
  <c r="G14" i="138"/>
  <c r="G20" i="138"/>
  <c r="G44" i="138"/>
  <c r="F23" i="140"/>
  <c r="F47" i="140"/>
  <c r="F81" i="140"/>
  <c r="J46" i="142"/>
  <c r="L26" i="142"/>
  <c r="L27" i="142"/>
  <c r="K103" i="143"/>
  <c r="L36" i="143"/>
  <c r="L37" i="143"/>
  <c r="L68" i="143"/>
  <c r="J46" i="144"/>
  <c r="L21" i="144"/>
  <c r="L30" i="144"/>
  <c r="L23" i="144"/>
  <c r="F20" i="127"/>
  <c r="F11" i="139"/>
  <c r="K46" i="142"/>
  <c r="L16" i="142"/>
  <c r="M103" i="143"/>
  <c r="L72" i="143"/>
  <c r="K46" i="144"/>
  <c r="L17" i="144"/>
  <c r="H46" i="139"/>
  <c r="F41" i="140"/>
  <c r="F59" i="140"/>
  <c r="M46" i="142"/>
  <c r="L29" i="142"/>
  <c r="D46" i="142"/>
  <c r="L62" i="143"/>
  <c r="L63" i="143"/>
  <c r="M46" i="144"/>
  <c r="L22" i="144"/>
  <c r="L25" i="144"/>
  <c r="L26" i="144"/>
  <c r="I46" i="139"/>
  <c r="F10" i="139"/>
  <c r="F13" i="139"/>
  <c r="F16" i="139"/>
  <c r="F13" i="140"/>
  <c r="F19" i="140"/>
  <c r="F102" i="140"/>
  <c r="E46" i="141"/>
  <c r="N46" i="142"/>
  <c r="L20" i="142"/>
  <c r="O103" i="143"/>
  <c r="L14" i="143"/>
  <c r="L21" i="143"/>
  <c r="L28" i="143"/>
  <c r="L57" i="143"/>
  <c r="L65" i="143"/>
  <c r="L67" i="143"/>
  <c r="L70" i="143"/>
  <c r="L102" i="143"/>
  <c r="N46" i="144"/>
  <c r="L20" i="144"/>
  <c r="L24" i="144"/>
  <c r="G10" i="137"/>
  <c r="G22" i="137"/>
  <c r="G58" i="137"/>
  <c r="G94" i="137"/>
  <c r="G12" i="138"/>
  <c r="G24" i="138"/>
  <c r="G30" i="138"/>
  <c r="G36" i="138"/>
  <c r="G42" i="138"/>
  <c r="F22" i="139"/>
  <c r="F31" i="140"/>
  <c r="F34" i="140"/>
  <c r="F37" i="140"/>
  <c r="G46" i="141"/>
  <c r="O46" i="142"/>
  <c r="L15" i="142"/>
  <c r="L17" i="142"/>
  <c r="L18" i="142"/>
  <c r="L45" i="142"/>
  <c r="P103" i="143"/>
  <c r="L24" i="143"/>
  <c r="L52" i="143"/>
  <c r="L64" i="143"/>
  <c r="L101" i="143"/>
  <c r="O46" i="144"/>
  <c r="L13" i="144"/>
  <c r="L16" i="144"/>
  <c r="L19" i="144"/>
  <c r="L11" i="142"/>
  <c r="L12" i="142"/>
  <c r="D103" i="143"/>
  <c r="L9" i="143"/>
  <c r="L50" i="143"/>
  <c r="L51" i="143"/>
  <c r="L90" i="143"/>
  <c r="L92" i="143"/>
  <c r="L93" i="143"/>
  <c r="L96" i="143"/>
  <c r="P46" i="144"/>
  <c r="C46" i="123"/>
  <c r="G17" i="138"/>
  <c r="G41" i="138"/>
  <c r="F31" i="139"/>
  <c r="F34" i="139"/>
  <c r="F37" i="139"/>
  <c r="F40" i="139"/>
  <c r="F21" i="140"/>
  <c r="F24" i="140"/>
  <c r="F98" i="140"/>
  <c r="F13" i="141"/>
  <c r="L13" i="142"/>
  <c r="E103" i="143"/>
  <c r="L12" i="143"/>
  <c r="L16" i="143"/>
  <c r="L58" i="143"/>
  <c r="L87" i="143"/>
  <c r="D46" i="144"/>
  <c r="L14" i="144"/>
  <c r="K78" i="125"/>
  <c r="K12" i="126"/>
  <c r="Q14" i="126"/>
  <c r="K18" i="126"/>
  <c r="Q20" i="126"/>
  <c r="Q32" i="126"/>
  <c r="F30" i="140"/>
  <c r="F70" i="140"/>
  <c r="F73" i="140"/>
  <c r="F37" i="141"/>
  <c r="F40" i="141"/>
  <c r="L44" i="142"/>
  <c r="L11" i="143"/>
  <c r="L42" i="143"/>
  <c r="L43" i="143"/>
  <c r="L45" i="143"/>
  <c r="L100" i="143"/>
  <c r="E46" i="144"/>
  <c r="L12" i="144"/>
  <c r="G62" i="137"/>
  <c r="G68" i="137"/>
  <c r="F18" i="139"/>
  <c r="F21" i="139"/>
  <c r="F27" i="140"/>
  <c r="F42" i="140"/>
  <c r="F45" i="140"/>
  <c r="F82" i="140"/>
  <c r="E46" i="142"/>
  <c r="L40" i="142"/>
  <c r="G103" i="143"/>
  <c r="L39" i="143"/>
  <c r="L40" i="143"/>
  <c r="L49" i="143"/>
  <c r="L88" i="143"/>
  <c r="L89" i="143"/>
  <c r="L94" i="143"/>
  <c r="L95" i="143"/>
  <c r="L97" i="143"/>
  <c r="L73" i="143"/>
  <c r="L75" i="143"/>
  <c r="L28" i="144"/>
  <c r="L21" i="142"/>
  <c r="L71" i="143"/>
  <c r="L25" i="143"/>
  <c r="L27" i="143"/>
  <c r="L61" i="143"/>
  <c r="L17" i="143"/>
  <c r="L22" i="143"/>
  <c r="L53" i="143"/>
  <c r="L15" i="144"/>
  <c r="L10" i="144"/>
  <c r="L39" i="142"/>
  <c r="L48" i="143"/>
  <c r="C46" i="142"/>
  <c r="L8" i="142"/>
  <c r="L34" i="142"/>
  <c r="L37" i="142"/>
  <c r="G46" i="142"/>
  <c r="G22" i="136"/>
  <c r="G21" i="137"/>
  <c r="G13" i="138"/>
  <c r="J46" i="139"/>
  <c r="F23" i="139"/>
  <c r="F39" i="139"/>
  <c r="D103" i="140"/>
  <c r="F60" i="140"/>
  <c r="F76" i="140"/>
  <c r="F92" i="140"/>
  <c r="F41" i="141"/>
  <c r="G45" i="137"/>
  <c r="G50" i="137"/>
  <c r="G56" i="137"/>
  <c r="I46" i="138"/>
  <c r="F19" i="139"/>
  <c r="F35" i="139"/>
  <c r="E103" i="140"/>
  <c r="F11" i="140"/>
  <c r="F14" i="140"/>
  <c r="F40" i="140"/>
  <c r="F50" i="140"/>
  <c r="F79" i="140"/>
  <c r="F95" i="140"/>
  <c r="H46" i="141"/>
  <c r="F10" i="141"/>
  <c r="F34" i="141"/>
  <c r="F79" i="128"/>
  <c r="G14" i="136"/>
  <c r="G20" i="136"/>
  <c r="G13" i="137"/>
  <c r="G19" i="137"/>
  <c r="G69" i="137"/>
  <c r="G81" i="137"/>
  <c r="G103" i="140"/>
  <c r="I46" i="141"/>
  <c r="F19" i="141"/>
  <c r="F25" i="141"/>
  <c r="F24" i="123"/>
  <c r="F21" i="130"/>
  <c r="F33" i="130"/>
  <c r="I16" i="134"/>
  <c r="G38" i="136"/>
  <c r="F103" i="137"/>
  <c r="G25" i="137"/>
  <c r="G37" i="137"/>
  <c r="G43" i="137"/>
  <c r="G55" i="137"/>
  <c r="G29" i="138"/>
  <c r="F12" i="139"/>
  <c r="F28" i="139"/>
  <c r="F44" i="139"/>
  <c r="H103" i="140"/>
  <c r="F36" i="140"/>
  <c r="F43" i="140"/>
  <c r="F46" i="140"/>
  <c r="F56" i="140"/>
  <c r="F72" i="140"/>
  <c r="F88" i="140"/>
  <c r="J46" i="141"/>
  <c r="F43" i="141"/>
  <c r="G91" i="137"/>
  <c r="G98" i="137"/>
  <c r="G10" i="138"/>
  <c r="G16" i="138"/>
  <c r="G28" i="138"/>
  <c r="I103" i="140"/>
  <c r="F10" i="140"/>
  <c r="F75" i="140"/>
  <c r="F91" i="140"/>
  <c r="G24" i="137"/>
  <c r="G30" i="137"/>
  <c r="J103" i="140"/>
  <c r="F16" i="140"/>
  <c r="F30" i="130"/>
  <c r="F42" i="130"/>
  <c r="G78" i="137"/>
  <c r="C46" i="139"/>
  <c r="F15" i="139"/>
  <c r="F24" i="139"/>
  <c r="F32" i="140"/>
  <c r="F52" i="140"/>
  <c r="F78" i="140"/>
  <c r="F84" i="140"/>
  <c r="F100" i="140"/>
  <c r="F9" i="141"/>
  <c r="F21" i="141"/>
  <c r="F27" i="141"/>
  <c r="G23" i="137"/>
  <c r="G47" i="137"/>
  <c r="D46" i="139"/>
  <c r="F22" i="140"/>
  <c r="F71" i="140"/>
  <c r="F15" i="141"/>
  <c r="E46" i="139"/>
  <c r="F14" i="139"/>
  <c r="F30" i="139"/>
  <c r="F12" i="140"/>
  <c r="F38" i="140"/>
  <c r="F48" i="140"/>
  <c r="F55" i="140"/>
  <c r="F58" i="140"/>
  <c r="F74" i="140"/>
  <c r="F90" i="140"/>
  <c r="F45" i="141"/>
  <c r="F27" i="130"/>
  <c r="I10" i="134"/>
  <c r="I13" i="135"/>
  <c r="I25" i="135"/>
  <c r="I37" i="135"/>
  <c r="K46" i="136"/>
  <c r="G34" i="137"/>
  <c r="G35" i="137"/>
  <c r="G46" i="137"/>
  <c r="G46" i="139"/>
  <c r="F20" i="139"/>
  <c r="F36" i="139"/>
  <c r="F28" i="140"/>
  <c r="F64" i="140"/>
  <c r="F80" i="140"/>
  <c r="F96" i="140"/>
  <c r="F8" i="141"/>
  <c r="F14" i="141"/>
  <c r="F20" i="141"/>
  <c r="F26" i="141"/>
  <c r="F32" i="141"/>
  <c r="F35" i="141"/>
  <c r="G35" i="136"/>
  <c r="G40" i="136"/>
  <c r="G76" i="137"/>
  <c r="G82" i="137"/>
  <c r="G25" i="138"/>
  <c r="G37" i="138"/>
  <c r="G43" i="138"/>
  <c r="F15" i="140"/>
  <c r="F18" i="140"/>
  <c r="F44" i="140"/>
  <c r="F67" i="140"/>
  <c r="F83" i="140"/>
  <c r="F99" i="140"/>
  <c r="D46" i="141"/>
  <c r="F11" i="141"/>
  <c r="F17" i="141"/>
  <c r="F23" i="141"/>
  <c r="F29" i="141"/>
  <c r="F38" i="141"/>
  <c r="C46" i="141"/>
  <c r="F8" i="139"/>
  <c r="F8" i="140"/>
  <c r="F10" i="130"/>
  <c r="F18" i="131"/>
  <c r="F30" i="131"/>
  <c r="F42" i="131"/>
  <c r="F54" i="131"/>
  <c r="F66" i="131"/>
  <c r="F78" i="131"/>
  <c r="F90" i="131"/>
  <c r="I9" i="133"/>
  <c r="I21" i="133"/>
  <c r="I33" i="133"/>
  <c r="I45" i="133"/>
  <c r="L46" i="136"/>
  <c r="G17" i="136"/>
  <c r="G30" i="136"/>
  <c r="G37" i="136"/>
  <c r="G43" i="136"/>
  <c r="H103" i="137"/>
  <c r="G27" i="137"/>
  <c r="G40" i="137"/>
  <c r="G53" i="137"/>
  <c r="G60" i="137"/>
  <c r="G66" i="137"/>
  <c r="G73" i="137"/>
  <c r="G79" i="137"/>
  <c r="G86" i="137"/>
  <c r="G92" i="137"/>
  <c r="G93" i="137"/>
  <c r="G99" i="137"/>
  <c r="J46" i="138"/>
  <c r="G18" i="138"/>
  <c r="G31" i="138"/>
  <c r="G38" i="138"/>
  <c r="F21" i="127"/>
  <c r="F89" i="128"/>
  <c r="F101" i="128"/>
  <c r="F24" i="130"/>
  <c r="F36" i="130"/>
  <c r="F31" i="132"/>
  <c r="F43" i="132"/>
  <c r="G9" i="136"/>
  <c r="G10" i="136"/>
  <c r="G16" i="136"/>
  <c r="G29" i="136"/>
  <c r="G42" i="136"/>
  <c r="J103" i="137"/>
  <c r="G12" i="137"/>
  <c r="G26" i="137"/>
  <c r="G32" i="137"/>
  <c r="G33" i="137"/>
  <c r="G39" i="137"/>
  <c r="G52" i="137"/>
  <c r="L46" i="138"/>
  <c r="G11" i="138"/>
  <c r="Q42" i="124"/>
  <c r="F19" i="130"/>
  <c r="D46" i="136"/>
  <c r="K103" i="137"/>
  <c r="C103" i="137"/>
  <c r="G85" i="137"/>
  <c r="M46" i="138"/>
  <c r="F38" i="130"/>
  <c r="C46" i="136"/>
  <c r="E46" i="136"/>
  <c r="G15" i="136"/>
  <c r="G21" i="136"/>
  <c r="G28" i="136"/>
  <c r="G41" i="136"/>
  <c r="L103" i="137"/>
  <c r="G31" i="137"/>
  <c r="G38" i="137"/>
  <c r="G44" i="137"/>
  <c r="G51" i="137"/>
  <c r="G64" i="137"/>
  <c r="G77" i="137"/>
  <c r="G84" i="137"/>
  <c r="G90" i="137"/>
  <c r="G97" i="137"/>
  <c r="C46" i="138"/>
  <c r="G22" i="138"/>
  <c r="G23" i="138"/>
  <c r="F16" i="123"/>
  <c r="F37" i="123"/>
  <c r="G103" i="134"/>
  <c r="D46" i="135"/>
  <c r="F46" i="136"/>
  <c r="M103" i="137"/>
  <c r="D46" i="138"/>
  <c r="F37" i="129"/>
  <c r="I15" i="133"/>
  <c r="I27" i="133"/>
  <c r="I39" i="133"/>
  <c r="G34" i="136"/>
  <c r="G57" i="137"/>
  <c r="G63" i="137"/>
  <c r="E46" i="138"/>
  <c r="G15" i="138"/>
  <c r="G35" i="138"/>
  <c r="C46" i="121"/>
  <c r="M46" i="123"/>
  <c r="I103" i="137"/>
  <c r="K46" i="138"/>
  <c r="F11" i="130"/>
  <c r="I14" i="134"/>
  <c r="I17" i="135"/>
  <c r="I29" i="135"/>
  <c r="I41" i="135"/>
  <c r="G16" i="137"/>
  <c r="G34" i="138"/>
  <c r="K46" i="133"/>
  <c r="I13" i="133"/>
  <c r="I25" i="133"/>
  <c r="I37" i="133"/>
  <c r="I13" i="134"/>
  <c r="I25" i="134"/>
  <c r="I37" i="134"/>
  <c r="I49" i="134"/>
  <c r="I61" i="134"/>
  <c r="I73" i="134"/>
  <c r="I85" i="134"/>
  <c r="I97" i="134"/>
  <c r="I16" i="135"/>
  <c r="I28" i="135"/>
  <c r="I40" i="135"/>
  <c r="H46" i="136"/>
  <c r="G13" i="136"/>
  <c r="G19" i="136"/>
  <c r="G26" i="136"/>
  <c r="G32" i="136"/>
  <c r="G39" i="136"/>
  <c r="G45" i="136"/>
  <c r="G8" i="137"/>
  <c r="G9" i="137"/>
  <c r="G29" i="137"/>
  <c r="G36" i="137"/>
  <c r="G42" i="137"/>
  <c r="G49" i="137"/>
  <c r="G75" i="137"/>
  <c r="G88" i="137"/>
  <c r="G101" i="137"/>
  <c r="M46" i="136"/>
  <c r="F20" i="132"/>
  <c r="F32" i="132"/>
  <c r="F44" i="132"/>
  <c r="I12" i="133"/>
  <c r="I24" i="133"/>
  <c r="I36" i="133"/>
  <c r="I46" i="136"/>
  <c r="D103" i="137"/>
  <c r="G15" i="137"/>
  <c r="F46" i="138"/>
  <c r="G40" i="138"/>
  <c r="F39" i="130"/>
  <c r="F18" i="130"/>
  <c r="G18" i="136"/>
  <c r="G25" i="136"/>
  <c r="G31" i="136"/>
  <c r="G44" i="136"/>
  <c r="E103" i="137"/>
  <c r="G28" i="137"/>
  <c r="G41" i="137"/>
  <c r="G48" i="137"/>
  <c r="G54" i="137"/>
  <c r="G61" i="137"/>
  <c r="G67" i="137"/>
  <c r="G74" i="137"/>
  <c r="G80" i="137"/>
  <c r="G87" i="137"/>
  <c r="G100" i="137"/>
  <c r="H46" i="138"/>
  <c r="G19" i="138"/>
  <c r="G26" i="138"/>
  <c r="G32" i="138"/>
  <c r="G8" i="136"/>
  <c r="G9" i="138"/>
  <c r="G18" i="137"/>
  <c r="H46" i="133"/>
  <c r="N74" i="122"/>
  <c r="N77" i="122"/>
  <c r="N80" i="122"/>
  <c r="N83" i="122"/>
  <c r="N86" i="122"/>
  <c r="N89" i="122"/>
  <c r="N92" i="122"/>
  <c r="N95" i="122"/>
  <c r="N98" i="122"/>
  <c r="Q41" i="125"/>
  <c r="H46" i="127"/>
  <c r="F12" i="127"/>
  <c r="F24" i="127"/>
  <c r="F36" i="127"/>
  <c r="F8" i="128"/>
  <c r="F15" i="130"/>
  <c r="F20" i="130"/>
  <c r="F25" i="130"/>
  <c r="F31" i="131"/>
  <c r="F43" i="131"/>
  <c r="F55" i="131"/>
  <c r="F79" i="131"/>
  <c r="J46" i="133"/>
  <c r="I14" i="133"/>
  <c r="I26" i="133"/>
  <c r="I38" i="133"/>
  <c r="I15" i="134"/>
  <c r="E46" i="135"/>
  <c r="I18" i="135"/>
  <c r="I30" i="135"/>
  <c r="I42" i="135"/>
  <c r="K74" i="125"/>
  <c r="C46" i="132"/>
  <c r="L46" i="133"/>
  <c r="G46" i="135"/>
  <c r="R44" i="126"/>
  <c r="F40" i="129"/>
  <c r="F22" i="130"/>
  <c r="F57" i="131"/>
  <c r="F100" i="131"/>
  <c r="M46" i="133"/>
  <c r="I11" i="133"/>
  <c r="I23" i="133"/>
  <c r="I35" i="133"/>
  <c r="I12" i="134"/>
  <c r="I48" i="134"/>
  <c r="I60" i="134"/>
  <c r="I72" i="134"/>
  <c r="I84" i="134"/>
  <c r="I96" i="134"/>
  <c r="H46" i="135"/>
  <c r="K40" i="124"/>
  <c r="K7" i="125"/>
  <c r="F29" i="130"/>
  <c r="N46" i="133"/>
  <c r="I10" i="133"/>
  <c r="I22" i="133"/>
  <c r="I34" i="133"/>
  <c r="I11" i="134"/>
  <c r="I23" i="134"/>
  <c r="I59" i="134"/>
  <c r="I71" i="134"/>
  <c r="I83" i="134"/>
  <c r="I95" i="134"/>
  <c r="J46" i="135"/>
  <c r="F40" i="130"/>
  <c r="F67" i="128"/>
  <c r="F18" i="129"/>
  <c r="F30" i="129"/>
  <c r="I22" i="134"/>
  <c r="K46" i="135"/>
  <c r="M65" i="119"/>
  <c r="M77" i="119"/>
  <c r="M101" i="119"/>
  <c r="M23" i="120"/>
  <c r="M29" i="120"/>
  <c r="Q7" i="124"/>
  <c r="F9" i="130"/>
  <c r="F13" i="131"/>
  <c r="F25" i="131"/>
  <c r="F37" i="131"/>
  <c r="F49" i="131"/>
  <c r="F61" i="131"/>
  <c r="F73" i="131"/>
  <c r="F85" i="131"/>
  <c r="F102" i="131"/>
  <c r="I8" i="133"/>
  <c r="I20" i="133"/>
  <c r="I32" i="133"/>
  <c r="I44" i="133"/>
  <c r="I9" i="134"/>
  <c r="I21" i="134"/>
  <c r="I57" i="134"/>
  <c r="I69" i="134"/>
  <c r="I81" i="134"/>
  <c r="I93" i="134"/>
  <c r="L46" i="135"/>
  <c r="I12" i="135"/>
  <c r="I24" i="135"/>
  <c r="I36" i="135"/>
  <c r="D46" i="133"/>
  <c r="I19" i="133"/>
  <c r="I31" i="133"/>
  <c r="I43" i="133"/>
  <c r="I20" i="134"/>
  <c r="I32" i="134"/>
  <c r="I44" i="134"/>
  <c r="I56" i="134"/>
  <c r="I68" i="134"/>
  <c r="I80" i="134"/>
  <c r="I92" i="134"/>
  <c r="M46" i="135"/>
  <c r="O46" i="121"/>
  <c r="D46" i="130"/>
  <c r="R33" i="119"/>
  <c r="R93" i="119"/>
  <c r="R9" i="120"/>
  <c r="Q53" i="125"/>
  <c r="Q71" i="125"/>
  <c r="E46" i="133"/>
  <c r="I18" i="133"/>
  <c r="I30" i="133"/>
  <c r="I42" i="133"/>
  <c r="I19" i="134"/>
  <c r="I31" i="134"/>
  <c r="I55" i="134"/>
  <c r="I91" i="134"/>
  <c r="N46" i="135"/>
  <c r="J103" i="134"/>
  <c r="J9" i="123"/>
  <c r="J10" i="123"/>
  <c r="J11" i="123"/>
  <c r="J12" i="123"/>
  <c r="J13" i="123"/>
  <c r="J14" i="123"/>
  <c r="J15" i="123"/>
  <c r="J16" i="123"/>
  <c r="J17" i="123"/>
  <c r="J18" i="123"/>
  <c r="J19" i="123"/>
  <c r="J20" i="123"/>
  <c r="J21" i="123"/>
  <c r="J22" i="123"/>
  <c r="J23" i="123"/>
  <c r="J24" i="123"/>
  <c r="J25" i="123"/>
  <c r="J26" i="123"/>
  <c r="J27" i="123"/>
  <c r="J28" i="123"/>
  <c r="J29" i="123"/>
  <c r="J30" i="123"/>
  <c r="J31" i="123"/>
  <c r="J33" i="123"/>
  <c r="J34" i="123"/>
  <c r="J35" i="123"/>
  <c r="J36" i="123"/>
  <c r="J37" i="123"/>
  <c r="J38" i="123"/>
  <c r="J40" i="123"/>
  <c r="J41" i="123"/>
  <c r="J43" i="123"/>
  <c r="J44" i="123"/>
  <c r="F15" i="127"/>
  <c r="F27" i="127"/>
  <c r="F39" i="127"/>
  <c r="F83" i="128"/>
  <c r="F95" i="128"/>
  <c r="F10" i="129"/>
  <c r="F34" i="129"/>
  <c r="F82" i="131"/>
  <c r="F94" i="131"/>
  <c r="F46" i="133"/>
  <c r="I17" i="133"/>
  <c r="I29" i="133"/>
  <c r="I41" i="133"/>
  <c r="I18" i="134"/>
  <c r="E46" i="130"/>
  <c r="R36" i="118"/>
  <c r="N8" i="122"/>
  <c r="N41" i="122"/>
  <c r="N44" i="122"/>
  <c r="N45" i="122"/>
  <c r="N46" i="122"/>
  <c r="N47" i="122"/>
  <c r="N48" i="122"/>
  <c r="N49" i="122"/>
  <c r="N51" i="122"/>
  <c r="N52" i="122"/>
  <c r="N54" i="122"/>
  <c r="N55" i="122"/>
  <c r="N57" i="122"/>
  <c r="N58" i="122"/>
  <c r="N60" i="122"/>
  <c r="N61" i="122"/>
  <c r="N63" i="122"/>
  <c r="N64" i="122"/>
  <c r="N69" i="122"/>
  <c r="N72" i="122"/>
  <c r="F45" i="130"/>
  <c r="F17" i="131"/>
  <c r="F89" i="131"/>
  <c r="F9" i="132"/>
  <c r="F21" i="132"/>
  <c r="F45" i="132"/>
  <c r="G46" i="133"/>
  <c r="I16" i="133"/>
  <c r="I28" i="133"/>
  <c r="I40" i="133"/>
  <c r="F103" i="134"/>
  <c r="I17" i="134"/>
  <c r="C46" i="135"/>
  <c r="K103" i="134"/>
  <c r="I24" i="134"/>
  <c r="I36" i="134"/>
  <c r="F46" i="135"/>
  <c r="L103" i="134"/>
  <c r="I35" i="134"/>
  <c r="I47" i="134"/>
  <c r="M103" i="134"/>
  <c r="I34" i="134"/>
  <c r="I46" i="134"/>
  <c r="I58" i="134"/>
  <c r="I70" i="134"/>
  <c r="I82" i="134"/>
  <c r="I94" i="134"/>
  <c r="I15" i="135"/>
  <c r="I27" i="135"/>
  <c r="I39" i="135"/>
  <c r="C46" i="133"/>
  <c r="N103" i="134"/>
  <c r="I33" i="134"/>
  <c r="I45" i="134"/>
  <c r="I14" i="135"/>
  <c r="I26" i="135"/>
  <c r="I38" i="135"/>
  <c r="C103" i="134"/>
  <c r="D103" i="134"/>
  <c r="I43" i="134"/>
  <c r="I67" i="134"/>
  <c r="I79" i="134"/>
  <c r="E103" i="134"/>
  <c r="I30" i="134"/>
  <c r="I42" i="134"/>
  <c r="I54" i="134"/>
  <c r="I66" i="134"/>
  <c r="I78" i="134"/>
  <c r="I90" i="134"/>
  <c r="I102" i="134"/>
  <c r="I11" i="135"/>
  <c r="I23" i="135"/>
  <c r="I35" i="135"/>
  <c r="I29" i="134"/>
  <c r="I41" i="134"/>
  <c r="I53" i="134"/>
  <c r="I65" i="134"/>
  <c r="I77" i="134"/>
  <c r="I89" i="134"/>
  <c r="I101" i="134"/>
  <c r="I10" i="135"/>
  <c r="I22" i="135"/>
  <c r="I34" i="135"/>
  <c r="I28" i="134"/>
  <c r="I40" i="134"/>
  <c r="I52" i="134"/>
  <c r="I64" i="134"/>
  <c r="I76" i="134"/>
  <c r="I88" i="134"/>
  <c r="I100" i="134"/>
  <c r="I9" i="135"/>
  <c r="I21" i="135"/>
  <c r="I33" i="135"/>
  <c r="I45" i="135"/>
  <c r="H103" i="134"/>
  <c r="I27" i="134"/>
  <c r="I39" i="134"/>
  <c r="I51" i="134"/>
  <c r="I63" i="134"/>
  <c r="I75" i="134"/>
  <c r="I87" i="134"/>
  <c r="I99" i="134"/>
  <c r="I20" i="135"/>
  <c r="I32" i="135"/>
  <c r="I44" i="135"/>
  <c r="I8" i="134"/>
  <c r="I26" i="134"/>
  <c r="I38" i="134"/>
  <c r="I50" i="134"/>
  <c r="I62" i="134"/>
  <c r="I74" i="134"/>
  <c r="I86" i="134"/>
  <c r="I98" i="134"/>
  <c r="I19" i="135"/>
  <c r="I31" i="135"/>
  <c r="I43" i="135"/>
  <c r="I8" i="135"/>
  <c r="L46" i="123"/>
  <c r="F20" i="128"/>
  <c r="F32" i="128"/>
  <c r="F44" i="128"/>
  <c r="F56" i="128"/>
  <c r="F68" i="128"/>
  <c r="C46" i="130"/>
  <c r="F23" i="130"/>
  <c r="F41" i="130"/>
  <c r="F16" i="131"/>
  <c r="F28" i="131"/>
  <c r="F40" i="131"/>
  <c r="F52" i="131"/>
  <c r="F64" i="131"/>
  <c r="F76" i="131"/>
  <c r="F88" i="131"/>
  <c r="K41" i="125"/>
  <c r="Q44" i="125"/>
  <c r="Q56" i="125"/>
  <c r="K72" i="125"/>
  <c r="F19" i="127"/>
  <c r="F31" i="127"/>
  <c r="F43" i="127"/>
  <c r="F15" i="128"/>
  <c r="F27" i="128"/>
  <c r="F39" i="128"/>
  <c r="F63" i="128"/>
  <c r="F28" i="130"/>
  <c r="F31" i="130"/>
  <c r="F11" i="131"/>
  <c r="F23" i="131"/>
  <c r="F35" i="131"/>
  <c r="F47" i="131"/>
  <c r="F59" i="131"/>
  <c r="F71" i="131"/>
  <c r="F83" i="131"/>
  <c r="F95" i="131"/>
  <c r="F13" i="132"/>
  <c r="F18" i="132"/>
  <c r="F25" i="132"/>
  <c r="F30" i="132"/>
  <c r="F37" i="132"/>
  <c r="F42" i="132"/>
  <c r="F75" i="128"/>
  <c r="F99" i="128"/>
  <c r="G46" i="130"/>
  <c r="D46" i="132"/>
  <c r="R101" i="125"/>
  <c r="Q75" i="125"/>
  <c r="K79" i="125"/>
  <c r="Q9" i="126"/>
  <c r="K13" i="126"/>
  <c r="Q15" i="126"/>
  <c r="Q21" i="126"/>
  <c r="Q27" i="126"/>
  <c r="Q33" i="126"/>
  <c r="F45" i="127"/>
  <c r="F24" i="128"/>
  <c r="F72" i="128"/>
  <c r="F35" i="129"/>
  <c r="H46" i="130"/>
  <c r="F12" i="130"/>
  <c r="F17" i="130"/>
  <c r="F35" i="130"/>
  <c r="F8" i="131"/>
  <c r="F20" i="131"/>
  <c r="F32" i="131"/>
  <c r="F44" i="131"/>
  <c r="F56" i="131"/>
  <c r="F68" i="131"/>
  <c r="F80" i="131"/>
  <c r="F92" i="131"/>
  <c r="F97" i="131"/>
  <c r="E46" i="132"/>
  <c r="F10" i="132"/>
  <c r="F15" i="132"/>
  <c r="F22" i="132"/>
  <c r="F27" i="132"/>
  <c r="F34" i="132"/>
  <c r="F39" i="132"/>
  <c r="R32" i="120"/>
  <c r="K41" i="124"/>
  <c r="K8" i="125"/>
  <c r="K14" i="125"/>
  <c r="K20" i="125"/>
  <c r="K32" i="125"/>
  <c r="K38" i="125"/>
  <c r="K44" i="125"/>
  <c r="Q46" i="125"/>
  <c r="K56" i="125"/>
  <c r="Q64" i="125"/>
  <c r="K68" i="125"/>
  <c r="Q39" i="126"/>
  <c r="F19" i="128"/>
  <c r="F31" i="128"/>
  <c r="F43" i="128"/>
  <c r="F55" i="128"/>
  <c r="I46" i="130"/>
  <c r="F43" i="130"/>
  <c r="D103" i="131"/>
  <c r="F15" i="131"/>
  <c r="F27" i="131"/>
  <c r="F39" i="131"/>
  <c r="F51" i="131"/>
  <c r="F63" i="131"/>
  <c r="F75" i="131"/>
  <c r="F87" i="131"/>
  <c r="G46" i="132"/>
  <c r="F17" i="132"/>
  <c r="F29" i="132"/>
  <c r="F41" i="132"/>
  <c r="Q31" i="124"/>
  <c r="Q100" i="125"/>
  <c r="Q10" i="126"/>
  <c r="Q16" i="126"/>
  <c r="Q34" i="126"/>
  <c r="F18" i="127"/>
  <c r="F30" i="127"/>
  <c r="F42" i="127"/>
  <c r="F26" i="128"/>
  <c r="F50" i="128"/>
  <c r="F74" i="128"/>
  <c r="F96" i="128"/>
  <c r="J46" i="130"/>
  <c r="F14" i="130"/>
  <c r="F32" i="130"/>
  <c r="E103" i="131"/>
  <c r="F10" i="131"/>
  <c r="F22" i="131"/>
  <c r="F34" i="131"/>
  <c r="F46" i="131"/>
  <c r="F58" i="131"/>
  <c r="F70" i="131"/>
  <c r="H46" i="132"/>
  <c r="Q8" i="124"/>
  <c r="K36" i="124"/>
  <c r="Q23" i="125"/>
  <c r="Q29" i="125"/>
  <c r="Q35" i="125"/>
  <c r="G103" i="131"/>
  <c r="F29" i="131"/>
  <c r="F41" i="131"/>
  <c r="F53" i="131"/>
  <c r="F65" i="131"/>
  <c r="F77" i="131"/>
  <c r="I46" i="132"/>
  <c r="F12" i="132"/>
  <c r="F19" i="132"/>
  <c r="F24" i="132"/>
  <c r="F36" i="132"/>
  <c r="R44" i="124"/>
  <c r="Q89" i="125"/>
  <c r="Q11" i="126"/>
  <c r="D46" i="129"/>
  <c r="H103" i="131"/>
  <c r="J46" i="132"/>
  <c r="F38" i="132"/>
  <c r="O46" i="123"/>
  <c r="G81" i="116"/>
  <c r="N81" i="116" s="1"/>
  <c r="G93" i="116"/>
  <c r="N93" i="116" s="1"/>
  <c r="G97" i="116"/>
  <c r="N97" i="116" s="1"/>
  <c r="L8" i="117"/>
  <c r="M16" i="118"/>
  <c r="R19" i="118"/>
  <c r="M34" i="118"/>
  <c r="R37" i="118"/>
  <c r="M43" i="119"/>
  <c r="R46" i="119"/>
  <c r="R64" i="119"/>
  <c r="N24" i="122"/>
  <c r="N26" i="122"/>
  <c r="N27" i="122"/>
  <c r="N32" i="122"/>
  <c r="N38" i="122"/>
  <c r="Q21" i="124"/>
  <c r="Q27" i="124"/>
  <c r="Q18" i="125"/>
  <c r="D46" i="127"/>
  <c r="F37" i="127"/>
  <c r="F22" i="129"/>
  <c r="F37" i="130"/>
  <c r="I103" i="131"/>
  <c r="F19" i="131"/>
  <c r="F48" i="131"/>
  <c r="F67" i="131"/>
  <c r="F91" i="131"/>
  <c r="F101" i="131"/>
  <c r="Q46" i="121"/>
  <c r="G45" i="116"/>
  <c r="N45" i="116" s="1"/>
  <c r="G66" i="116"/>
  <c r="N66" i="116" s="1"/>
  <c r="G69" i="116"/>
  <c r="N69" i="116" s="1"/>
  <c r="G77" i="116"/>
  <c r="N16" i="122"/>
  <c r="N19" i="122"/>
  <c r="N22" i="122"/>
  <c r="N31" i="122"/>
  <c r="N37" i="122"/>
  <c r="N40" i="122"/>
  <c r="F78" i="128"/>
  <c r="F90" i="128"/>
  <c r="F102" i="128"/>
  <c r="F17" i="129"/>
  <c r="F26" i="130"/>
  <c r="F44" i="130"/>
  <c r="J103" i="131"/>
  <c r="F14" i="131"/>
  <c r="F26" i="131"/>
  <c r="F38" i="131"/>
  <c r="F50" i="131"/>
  <c r="F62" i="131"/>
  <c r="F74" i="131"/>
  <c r="F86" i="131"/>
  <c r="F16" i="132"/>
  <c r="F28" i="132"/>
  <c r="F33" i="132"/>
  <c r="F40" i="132"/>
  <c r="G42" i="115"/>
  <c r="N42" i="115" s="1"/>
  <c r="L26" i="116"/>
  <c r="L16" i="117"/>
  <c r="R14" i="118"/>
  <c r="R26" i="118"/>
  <c r="R32" i="118"/>
  <c r="R11" i="119"/>
  <c r="R17" i="119"/>
  <c r="R23" i="119"/>
  <c r="R35" i="119"/>
  <c r="R47" i="119"/>
  <c r="R53" i="119"/>
  <c r="R59" i="119"/>
  <c r="K23" i="125"/>
  <c r="F13" i="128"/>
  <c r="F25" i="128"/>
  <c r="F37" i="128"/>
  <c r="F49" i="128"/>
  <c r="F61" i="128"/>
  <c r="F73" i="128"/>
  <c r="F85" i="128"/>
  <c r="F97" i="128"/>
  <c r="F12" i="129"/>
  <c r="F24" i="129"/>
  <c r="F13" i="130"/>
  <c r="F34" i="130"/>
  <c r="F9" i="131"/>
  <c r="F21" i="131"/>
  <c r="F33" i="131"/>
  <c r="F45" i="131"/>
  <c r="F69" i="131"/>
  <c r="F81" i="131"/>
  <c r="F93" i="131"/>
  <c r="F98" i="131"/>
  <c r="F11" i="132"/>
  <c r="F23" i="132"/>
  <c r="F35" i="132"/>
  <c r="C103" i="131"/>
  <c r="F8" i="132"/>
  <c r="F8" i="130"/>
  <c r="I46" i="127"/>
  <c r="Q46" i="123"/>
  <c r="R27" i="120"/>
  <c r="Q25" i="124"/>
  <c r="K35" i="124"/>
  <c r="Q33" i="125"/>
  <c r="K67" i="125"/>
  <c r="Q69" i="125"/>
  <c r="J46" i="127"/>
  <c r="F26" i="127"/>
  <c r="F38" i="127"/>
  <c r="D103" i="128"/>
  <c r="F51" i="128"/>
  <c r="G46" i="129"/>
  <c r="F29" i="129"/>
  <c r="E46" i="129"/>
  <c r="J15" i="122"/>
  <c r="Q87" i="125"/>
  <c r="E44" i="126"/>
  <c r="F9" i="127"/>
  <c r="F33" i="127"/>
  <c r="E103" i="128"/>
  <c r="F10" i="128"/>
  <c r="H46" i="129"/>
  <c r="F39" i="129"/>
  <c r="I46" i="121"/>
  <c r="R13" i="118"/>
  <c r="M22" i="118"/>
  <c r="R31" i="118"/>
  <c r="R16" i="119"/>
  <c r="M25" i="119"/>
  <c r="R28" i="119"/>
  <c r="R52" i="119"/>
  <c r="R58" i="119"/>
  <c r="N9" i="122"/>
  <c r="N11" i="122"/>
  <c r="N14" i="122"/>
  <c r="J48" i="122"/>
  <c r="J51" i="122"/>
  <c r="J54" i="122"/>
  <c r="J57" i="122"/>
  <c r="J60" i="122"/>
  <c r="J63" i="122"/>
  <c r="J66" i="122"/>
  <c r="J69" i="122"/>
  <c r="J72" i="122"/>
  <c r="J75" i="122"/>
  <c r="J84" i="122"/>
  <c r="J87" i="122"/>
  <c r="J90" i="122"/>
  <c r="J93" i="122"/>
  <c r="J96" i="122"/>
  <c r="J99" i="122"/>
  <c r="J102" i="122"/>
  <c r="J32" i="123"/>
  <c r="Q26" i="124"/>
  <c r="K26" i="125"/>
  <c r="Q28" i="125"/>
  <c r="Q34" i="125"/>
  <c r="K50" i="125"/>
  <c r="K62" i="125"/>
  <c r="F16" i="127"/>
  <c r="F28" i="127"/>
  <c r="F40" i="127"/>
  <c r="G103" i="128"/>
  <c r="F17" i="128"/>
  <c r="F29" i="128"/>
  <c r="F41" i="128"/>
  <c r="F53" i="128"/>
  <c r="F65" i="128"/>
  <c r="F70" i="128"/>
  <c r="F80" i="128"/>
  <c r="F92" i="128"/>
  <c r="I46" i="129"/>
  <c r="F19" i="129"/>
  <c r="F31" i="129"/>
  <c r="N77" i="116"/>
  <c r="N66" i="122"/>
  <c r="K21" i="125"/>
  <c r="K80" i="125"/>
  <c r="Q80" i="125"/>
  <c r="Q82" i="125"/>
  <c r="K86" i="125"/>
  <c r="K92" i="125"/>
  <c r="K98" i="125"/>
  <c r="K8" i="126"/>
  <c r="F11" i="127"/>
  <c r="F23" i="127"/>
  <c r="F35" i="127"/>
  <c r="H103" i="128"/>
  <c r="F12" i="128"/>
  <c r="F36" i="128"/>
  <c r="F48" i="128"/>
  <c r="F60" i="128"/>
  <c r="F87" i="128"/>
  <c r="J46" i="129"/>
  <c r="F14" i="129"/>
  <c r="F26" i="129"/>
  <c r="F36" i="129"/>
  <c r="F41" i="129"/>
  <c r="J101" i="125"/>
  <c r="K57" i="125"/>
  <c r="K63" i="125"/>
  <c r="H44" i="126"/>
  <c r="I103" i="128"/>
  <c r="Q10" i="124"/>
  <c r="K14" i="124"/>
  <c r="Q16" i="124"/>
  <c r="Q39" i="124"/>
  <c r="K16" i="125"/>
  <c r="K22" i="125"/>
  <c r="F13" i="127"/>
  <c r="F25" i="127"/>
  <c r="J103" i="128"/>
  <c r="F14" i="128"/>
  <c r="F38" i="128"/>
  <c r="F62" i="128"/>
  <c r="F77" i="128"/>
  <c r="F16" i="129"/>
  <c r="F28" i="129"/>
  <c r="F38" i="129"/>
  <c r="R29" i="119"/>
  <c r="K20" i="124"/>
  <c r="Q22" i="124"/>
  <c r="Q28" i="124"/>
  <c r="Q34" i="124"/>
  <c r="Q24" i="125"/>
  <c r="K28" i="125"/>
  <c r="Q36" i="125"/>
  <c r="Q48" i="125"/>
  <c r="K52" i="125"/>
  <c r="Q54" i="125"/>
  <c r="Q66" i="125"/>
  <c r="Q29" i="126"/>
  <c r="C46" i="127"/>
  <c r="F32" i="127"/>
  <c r="F44" i="127"/>
  <c r="F9" i="128"/>
  <c r="F33" i="128"/>
  <c r="F45" i="128"/>
  <c r="F57" i="128"/>
  <c r="F84" i="128"/>
  <c r="F11" i="129"/>
  <c r="F23" i="129"/>
  <c r="F43" i="129"/>
  <c r="F42" i="129"/>
  <c r="K9" i="124"/>
  <c r="Q11" i="124"/>
  <c r="K15" i="124"/>
  <c r="Q17" i="124"/>
  <c r="Q40" i="124"/>
  <c r="K11" i="125"/>
  <c r="Q13" i="125"/>
  <c r="K17" i="125"/>
  <c r="Q84" i="125"/>
  <c r="K88" i="125"/>
  <c r="Q12" i="126"/>
  <c r="K22" i="126"/>
  <c r="Q24" i="126"/>
  <c r="F91" i="128"/>
  <c r="M64" i="119"/>
  <c r="F10" i="122"/>
  <c r="F12" i="122"/>
  <c r="F13" i="122"/>
  <c r="J44" i="124"/>
  <c r="K21" i="124"/>
  <c r="Q29" i="124"/>
  <c r="O101" i="125"/>
  <c r="Q25" i="125"/>
  <c r="K29" i="125"/>
  <c r="Q31" i="125"/>
  <c r="K35" i="125"/>
  <c r="K47" i="125"/>
  <c r="K53" i="125"/>
  <c r="Q55" i="125"/>
  <c r="K59" i="125"/>
  <c r="Q61" i="125"/>
  <c r="K65" i="125"/>
  <c r="K71" i="125"/>
  <c r="Q30" i="126"/>
  <c r="Q36" i="126"/>
  <c r="Q41" i="126"/>
  <c r="Q42" i="126"/>
  <c r="E46" i="127"/>
  <c r="F10" i="127"/>
  <c r="F22" i="127"/>
  <c r="F34" i="127"/>
  <c r="F11" i="128"/>
  <c r="F35" i="128"/>
  <c r="F47" i="128"/>
  <c r="F59" i="128"/>
  <c r="F86" i="128"/>
  <c r="F98" i="128"/>
  <c r="F13" i="129"/>
  <c r="F25" i="129"/>
  <c r="F45" i="129"/>
  <c r="G39" i="116"/>
  <c r="N39" i="116" s="1"/>
  <c r="G63" i="116"/>
  <c r="N63" i="116" s="1"/>
  <c r="G71" i="116"/>
  <c r="N71" i="116" s="1"/>
  <c r="G75" i="116"/>
  <c r="N75" i="116" s="1"/>
  <c r="F18" i="122"/>
  <c r="F19" i="122"/>
  <c r="F20" i="122"/>
  <c r="F22" i="122"/>
  <c r="F23" i="122"/>
  <c r="F25" i="122"/>
  <c r="F26" i="122"/>
  <c r="F28" i="122"/>
  <c r="F30" i="122"/>
  <c r="F31" i="122"/>
  <c r="F32" i="122"/>
  <c r="F39" i="122"/>
  <c r="F40" i="122"/>
  <c r="Q6" i="124"/>
  <c r="Q12" i="124"/>
  <c r="K16" i="124"/>
  <c r="Q18" i="124"/>
  <c r="Q8" i="125"/>
  <c r="K12" i="125"/>
  <c r="K77" i="125"/>
  <c r="Q79" i="125"/>
  <c r="K83" i="125"/>
  <c r="Q85" i="125"/>
  <c r="K89" i="125"/>
  <c r="K95" i="125"/>
  <c r="Q97" i="125"/>
  <c r="K17" i="126"/>
  <c r="Q18" i="126"/>
  <c r="K23" i="126"/>
  <c r="G46" i="127"/>
  <c r="F17" i="127"/>
  <c r="F29" i="127"/>
  <c r="F41" i="127"/>
  <c r="F18" i="128"/>
  <c r="F23" i="128"/>
  <c r="F30" i="128"/>
  <c r="F42" i="128"/>
  <c r="F54" i="128"/>
  <c r="F66" i="128"/>
  <c r="F71" i="128"/>
  <c r="F81" i="128"/>
  <c r="F93" i="128"/>
  <c r="C46" i="129"/>
  <c r="F20" i="129"/>
  <c r="F32" i="129"/>
  <c r="C103" i="128"/>
  <c r="F8" i="129"/>
  <c r="F8" i="127"/>
  <c r="F9" i="122"/>
  <c r="K30" i="124"/>
  <c r="C101" i="125"/>
  <c r="P101" i="125"/>
  <c r="K37" i="125"/>
  <c r="K42" i="125"/>
  <c r="Q74" i="125"/>
  <c r="K93" i="125"/>
  <c r="F44" i="126"/>
  <c r="K7" i="126"/>
  <c r="Q19" i="126"/>
  <c r="K33" i="126"/>
  <c r="K38" i="126"/>
  <c r="M89" i="119"/>
  <c r="M44" i="124"/>
  <c r="K10" i="124"/>
  <c r="K25" i="124"/>
  <c r="Q32" i="124"/>
  <c r="D101" i="125"/>
  <c r="K27" i="125"/>
  <c r="Q32" i="125"/>
  <c r="Q39" i="125"/>
  <c r="Q47" i="125"/>
  <c r="Q49" i="125"/>
  <c r="Q59" i="125"/>
  <c r="K73" i="125"/>
  <c r="Q90" i="125"/>
  <c r="Q95" i="125"/>
  <c r="G44" i="126"/>
  <c r="K28" i="126"/>
  <c r="Q35" i="126"/>
  <c r="Q40" i="126"/>
  <c r="K43" i="126"/>
  <c r="G90" i="116"/>
  <c r="N90" i="116" s="1"/>
  <c r="D46" i="117"/>
  <c r="J8" i="122"/>
  <c r="J9" i="122"/>
  <c r="R9" i="122" s="1"/>
  <c r="J10" i="122"/>
  <c r="N44" i="124"/>
  <c r="E101" i="125"/>
  <c r="Q19" i="125"/>
  <c r="K43" i="125"/>
  <c r="K58" i="125"/>
  <c r="Q68" i="125"/>
  <c r="Q70" i="125"/>
  <c r="K94" i="125"/>
  <c r="K99" i="125"/>
  <c r="Q25" i="126"/>
  <c r="K39" i="126"/>
  <c r="R24" i="118"/>
  <c r="R42" i="118"/>
  <c r="R9" i="119"/>
  <c r="M18" i="119"/>
  <c r="R87" i="119"/>
  <c r="R15" i="120"/>
  <c r="R45" i="120"/>
  <c r="N8" i="121"/>
  <c r="N9" i="121"/>
  <c r="N10" i="121"/>
  <c r="N11" i="121"/>
  <c r="N12" i="121"/>
  <c r="N13" i="121"/>
  <c r="N14" i="121"/>
  <c r="N15" i="121"/>
  <c r="N16" i="121"/>
  <c r="N17" i="121"/>
  <c r="N18" i="121"/>
  <c r="N19" i="121"/>
  <c r="N20" i="121"/>
  <c r="N21" i="121"/>
  <c r="N22" i="121"/>
  <c r="N23" i="121"/>
  <c r="N25" i="121"/>
  <c r="N26" i="121"/>
  <c r="N28" i="121"/>
  <c r="N29" i="121"/>
  <c r="N31" i="121"/>
  <c r="N32" i="121"/>
  <c r="N34" i="121"/>
  <c r="N37" i="121"/>
  <c r="N40" i="121"/>
  <c r="N43" i="121"/>
  <c r="J12" i="122"/>
  <c r="J18" i="122"/>
  <c r="J20" i="122"/>
  <c r="J21" i="122"/>
  <c r="J24" i="122"/>
  <c r="J25" i="122"/>
  <c r="J26" i="122"/>
  <c r="J32" i="122"/>
  <c r="J33" i="122"/>
  <c r="J34" i="122"/>
  <c r="J36" i="122"/>
  <c r="J38" i="122"/>
  <c r="J40" i="122"/>
  <c r="J42" i="122"/>
  <c r="O44" i="124"/>
  <c r="K26" i="124"/>
  <c r="Q33" i="124"/>
  <c r="Q38" i="124"/>
  <c r="F101" i="125"/>
  <c r="Q9" i="125"/>
  <c r="Q14" i="125"/>
  <c r="K33" i="125"/>
  <c r="Q38" i="125"/>
  <c r="Q40" i="125"/>
  <c r="K48" i="125"/>
  <c r="Q60" i="125"/>
  <c r="Q65" i="125"/>
  <c r="K84" i="125"/>
  <c r="Q91" i="125"/>
  <c r="Q96" i="125"/>
  <c r="I44" i="126"/>
  <c r="K24" i="126"/>
  <c r="K29" i="126"/>
  <c r="K34" i="126"/>
  <c r="M24" i="119"/>
  <c r="C44" i="124"/>
  <c r="P44" i="124"/>
  <c r="K11" i="124"/>
  <c r="Q23" i="124"/>
  <c r="K31" i="124"/>
  <c r="K37" i="124"/>
  <c r="K42" i="124"/>
  <c r="G101" i="125"/>
  <c r="K13" i="125"/>
  <c r="K18" i="125"/>
  <c r="Q30" i="125"/>
  <c r="Q45" i="125"/>
  <c r="Q50" i="125"/>
  <c r="K64" i="125"/>
  <c r="K69" i="125"/>
  <c r="Q76" i="125"/>
  <c r="Q81" i="125"/>
  <c r="Q86" i="125"/>
  <c r="K100" i="125"/>
  <c r="J44" i="126"/>
  <c r="K9" i="126"/>
  <c r="K14" i="126"/>
  <c r="K19" i="126"/>
  <c r="Q26" i="126"/>
  <c r="Q31" i="126"/>
  <c r="D44" i="124"/>
  <c r="K27" i="124"/>
  <c r="K32" i="124"/>
  <c r="H101" i="125"/>
  <c r="Q20" i="125"/>
  <c r="K34" i="125"/>
  <c r="K39" i="125"/>
  <c r="K49" i="125"/>
  <c r="K54" i="125"/>
  <c r="K85" i="125"/>
  <c r="K90" i="125"/>
  <c r="L44" i="126"/>
  <c r="K30" i="126"/>
  <c r="K35" i="126"/>
  <c r="K40" i="126"/>
  <c r="E44" i="124"/>
  <c r="K7" i="124"/>
  <c r="K12" i="124"/>
  <c r="K17" i="124"/>
  <c r="Q24" i="124"/>
  <c r="K43" i="124"/>
  <c r="I101" i="125"/>
  <c r="K19" i="125"/>
  <c r="K24" i="125"/>
  <c r="Q51" i="125"/>
  <c r="K70" i="125"/>
  <c r="K75" i="125"/>
  <c r="Q92" i="125"/>
  <c r="K15" i="126"/>
  <c r="K20" i="126"/>
  <c r="K25" i="126"/>
  <c r="Q37" i="126"/>
  <c r="N10" i="122"/>
  <c r="N13" i="122"/>
  <c r="N23" i="122"/>
  <c r="F44" i="124"/>
  <c r="Q9" i="124"/>
  <c r="Q14" i="124"/>
  <c r="K22" i="124"/>
  <c r="K28" i="124"/>
  <c r="K33" i="124"/>
  <c r="K38" i="124"/>
  <c r="K9" i="125"/>
  <c r="Q16" i="125"/>
  <c r="Q21" i="125"/>
  <c r="Q26" i="125"/>
  <c r="K40" i="125"/>
  <c r="K55" i="125"/>
  <c r="K60" i="125"/>
  <c r="Q67" i="125"/>
  <c r="Q72" i="125"/>
  <c r="Q77" i="125"/>
  <c r="K91" i="125"/>
  <c r="K96" i="125"/>
  <c r="N44" i="126"/>
  <c r="K10" i="126"/>
  <c r="Q17" i="126"/>
  <c r="Q22" i="126"/>
  <c r="K36" i="126"/>
  <c r="K41" i="126"/>
  <c r="L19" i="115"/>
  <c r="L23" i="115"/>
  <c r="L27" i="115"/>
  <c r="L31" i="115"/>
  <c r="G84" i="116"/>
  <c r="N84" i="116" s="1"/>
  <c r="G88" i="116"/>
  <c r="N65" i="122"/>
  <c r="N101" i="122"/>
  <c r="G44" i="124"/>
  <c r="K13" i="124"/>
  <c r="K18" i="124"/>
  <c r="K23" i="124"/>
  <c r="Q30" i="124"/>
  <c r="Q35" i="124"/>
  <c r="Q6" i="125"/>
  <c r="Q11" i="125"/>
  <c r="K25" i="125"/>
  <c r="K30" i="125"/>
  <c r="Q37" i="125"/>
  <c r="Q42" i="125"/>
  <c r="K45" i="125"/>
  <c r="Q52" i="125"/>
  <c r="Q57" i="125"/>
  <c r="Q62" i="125"/>
  <c r="K76" i="125"/>
  <c r="K81" i="125"/>
  <c r="Q88" i="125"/>
  <c r="Q93" i="125"/>
  <c r="Q98" i="125"/>
  <c r="O44" i="126"/>
  <c r="K21" i="126"/>
  <c r="K26" i="126"/>
  <c r="K31" i="126"/>
  <c r="Q43" i="126"/>
  <c r="H44" i="124"/>
  <c r="K8" i="124"/>
  <c r="Q15" i="124"/>
  <c r="Q20" i="124"/>
  <c r="K34" i="124"/>
  <c r="K39" i="124"/>
  <c r="M101" i="125"/>
  <c r="K10" i="125"/>
  <c r="K15" i="125"/>
  <c r="Q22" i="125"/>
  <c r="Q27" i="125"/>
  <c r="K61" i="125"/>
  <c r="K66" i="125"/>
  <c r="Q73" i="125"/>
  <c r="Q78" i="125"/>
  <c r="Q83" i="125"/>
  <c r="K97" i="125"/>
  <c r="C44" i="126"/>
  <c r="P44" i="126"/>
  <c r="M44" i="126"/>
  <c r="K11" i="126"/>
  <c r="K16" i="126"/>
  <c r="Q23" i="126"/>
  <c r="Q28" i="126"/>
  <c r="K42" i="126"/>
  <c r="F29" i="121"/>
  <c r="F35" i="121"/>
  <c r="F38" i="121"/>
  <c r="F40" i="121"/>
  <c r="F41" i="121"/>
  <c r="F43" i="121"/>
  <c r="F44" i="121"/>
  <c r="I44" i="124"/>
  <c r="K19" i="124"/>
  <c r="K24" i="124"/>
  <c r="K29" i="124"/>
  <c r="Q36" i="124"/>
  <c r="Q41" i="124"/>
  <c r="L44" i="124"/>
  <c r="N101" i="125"/>
  <c r="Q7" i="125"/>
  <c r="Q12" i="125"/>
  <c r="Q17" i="125"/>
  <c r="K31" i="125"/>
  <c r="K36" i="125"/>
  <c r="Q43" i="125"/>
  <c r="K46" i="125"/>
  <c r="K51" i="125"/>
  <c r="Q58" i="125"/>
  <c r="Q63" i="125"/>
  <c r="K82" i="125"/>
  <c r="K87" i="125"/>
  <c r="Q94" i="125"/>
  <c r="Q99" i="125"/>
  <c r="D44" i="126"/>
  <c r="Q6" i="126"/>
  <c r="Q8" i="126"/>
  <c r="Q13" i="126"/>
  <c r="K27" i="126"/>
  <c r="K32" i="126"/>
  <c r="K37" i="126"/>
  <c r="Q38" i="126"/>
  <c r="K6" i="124"/>
  <c r="L101" i="125"/>
  <c r="K6" i="125"/>
  <c r="Q7" i="126"/>
  <c r="K6" i="126"/>
  <c r="G20" i="115"/>
  <c r="G32" i="115"/>
  <c r="N32" i="115" s="1"/>
  <c r="G36" i="115"/>
  <c r="N36" i="115" s="1"/>
  <c r="R17" i="118"/>
  <c r="M26" i="118"/>
  <c r="R29" i="118"/>
  <c r="M32" i="118"/>
  <c r="R35" i="118"/>
  <c r="M44" i="118"/>
  <c r="R8" i="119"/>
  <c r="M11" i="119"/>
  <c r="M17" i="119"/>
  <c r="R20" i="119"/>
  <c r="M23" i="119"/>
  <c r="R26" i="119"/>
  <c r="M29" i="119"/>
  <c r="R32" i="119"/>
  <c r="M35" i="119"/>
  <c r="R38" i="119"/>
  <c r="R50" i="119"/>
  <c r="M53" i="119"/>
  <c r="R56" i="119"/>
  <c r="M59" i="119"/>
  <c r="R73" i="119"/>
  <c r="M76" i="119"/>
  <c r="M10" i="120"/>
  <c r="R13" i="120"/>
  <c r="R31" i="120"/>
  <c r="M34" i="120"/>
  <c r="R37" i="120"/>
  <c r="F37" i="121"/>
  <c r="N20" i="122"/>
  <c r="N25" i="122"/>
  <c r="J35" i="122"/>
  <c r="L42" i="117"/>
  <c r="G102" i="116"/>
  <c r="N102" i="116" s="1"/>
  <c r="R12" i="118"/>
  <c r="M21" i="118"/>
  <c r="M27" i="118"/>
  <c r="R15" i="119"/>
  <c r="R21" i="119"/>
  <c r="R27" i="119"/>
  <c r="M42" i="119"/>
  <c r="M48" i="119"/>
  <c r="R51" i="119"/>
  <c r="R68" i="119"/>
  <c r="R92" i="119"/>
  <c r="M95" i="119"/>
  <c r="J22" i="121"/>
  <c r="J25" i="121"/>
  <c r="J28" i="121"/>
  <c r="J31" i="121"/>
  <c r="R31" i="121" s="1"/>
  <c r="J34" i="121"/>
  <c r="J36" i="121"/>
  <c r="J37" i="121"/>
  <c r="J39" i="121"/>
  <c r="J40" i="121"/>
  <c r="J42" i="121"/>
  <c r="J43" i="121"/>
  <c r="J45" i="121"/>
  <c r="F16" i="122"/>
  <c r="J39" i="122"/>
  <c r="M60" i="119"/>
  <c r="N34" i="122"/>
  <c r="J11" i="122"/>
  <c r="R11" i="122" s="1"/>
  <c r="F40" i="123"/>
  <c r="F43" i="123"/>
  <c r="L30" i="115"/>
  <c r="J14" i="122"/>
  <c r="R14" i="122" s="1"/>
  <c r="J16" i="122"/>
  <c r="R30" i="120"/>
  <c r="G101" i="116"/>
  <c r="N101" i="116" s="1"/>
  <c r="M17" i="118"/>
  <c r="M29" i="118"/>
  <c r="M14" i="119"/>
  <c r="M20" i="119"/>
  <c r="J17" i="122"/>
  <c r="J78" i="122"/>
  <c r="J81" i="122"/>
  <c r="J23" i="122"/>
  <c r="L34" i="117"/>
  <c r="G16" i="116"/>
  <c r="N16" i="116" s="1"/>
  <c r="G56" i="116"/>
  <c r="N56" i="116" s="1"/>
  <c r="G60" i="116"/>
  <c r="N60" i="116" s="1"/>
  <c r="L81" i="116"/>
  <c r="R9" i="118"/>
  <c r="M12" i="118"/>
  <c r="R21" i="118"/>
  <c r="R27" i="118"/>
  <c r="R39" i="118"/>
  <c r="R45" i="118"/>
  <c r="R18" i="119"/>
  <c r="R30" i="119"/>
  <c r="R42" i="119"/>
  <c r="R65" i="119"/>
  <c r="S65" i="119" s="1"/>
  <c r="M68" i="119"/>
  <c r="R71" i="119"/>
  <c r="M74" i="119"/>
  <c r="R77" i="119"/>
  <c r="S77" i="119" s="1"/>
  <c r="R89" i="119"/>
  <c r="M20" i="120"/>
  <c r="S20" i="120" s="1"/>
  <c r="R23" i="120"/>
  <c r="M26" i="120"/>
  <c r="R29" i="120"/>
  <c r="N15" i="122"/>
  <c r="R24" i="122"/>
  <c r="J27" i="122"/>
  <c r="F36" i="122"/>
  <c r="L53" i="116"/>
  <c r="G9" i="117"/>
  <c r="N9" i="117" s="1"/>
  <c r="G13" i="117"/>
  <c r="N13" i="117" s="1"/>
  <c r="G17" i="117"/>
  <c r="N17" i="117" s="1"/>
  <c r="G21" i="117"/>
  <c r="N21" i="117" s="1"/>
  <c r="G25" i="117"/>
  <c r="N25" i="117" s="1"/>
  <c r="G29" i="117"/>
  <c r="N29" i="117" s="1"/>
  <c r="G33" i="117"/>
  <c r="N33" i="117" s="1"/>
  <c r="G37" i="117"/>
  <c r="N37" i="117" s="1"/>
  <c r="G41" i="117"/>
  <c r="N41" i="117" s="1"/>
  <c r="G45" i="117"/>
  <c r="N45" i="117" s="1"/>
  <c r="R60" i="119"/>
  <c r="M63" i="119"/>
  <c r="J28" i="122"/>
  <c r="J30" i="122"/>
  <c r="F37" i="122"/>
  <c r="F38" i="122"/>
  <c r="N71" i="122"/>
  <c r="N8" i="123"/>
  <c r="N10" i="123"/>
  <c r="N11" i="123"/>
  <c r="R11" i="123" s="1"/>
  <c r="N13" i="123"/>
  <c r="N14" i="123"/>
  <c r="N16" i="123"/>
  <c r="N17" i="123"/>
  <c r="N19" i="123"/>
  <c r="N20" i="123"/>
  <c r="N22" i="123"/>
  <c r="N23" i="123"/>
  <c r="R23" i="123" s="1"/>
  <c r="N25" i="123"/>
  <c r="N26" i="123"/>
  <c r="N28" i="123"/>
  <c r="N29" i="123"/>
  <c r="N31" i="123"/>
  <c r="N32" i="123"/>
  <c r="R32" i="123" s="1"/>
  <c r="N34" i="123"/>
  <c r="R34" i="123" s="1"/>
  <c r="N35" i="123"/>
  <c r="N37" i="123"/>
  <c r="R37" i="123" s="1"/>
  <c r="N40" i="123"/>
  <c r="N43" i="123"/>
  <c r="L10" i="115"/>
  <c r="L14" i="115"/>
  <c r="L18" i="115"/>
  <c r="G20" i="116"/>
  <c r="G32" i="116"/>
  <c r="N32" i="116" s="1"/>
  <c r="L69" i="116"/>
  <c r="G79" i="116"/>
  <c r="N79" i="116" s="1"/>
  <c r="G95" i="116"/>
  <c r="N95" i="116" s="1"/>
  <c r="R55" i="119"/>
  <c r="M58" i="119"/>
  <c r="R102" i="119"/>
  <c r="M9" i="120"/>
  <c r="R12" i="120"/>
  <c r="M15" i="120"/>
  <c r="R18" i="120"/>
  <c r="R42" i="120"/>
  <c r="F9" i="121"/>
  <c r="F10" i="121"/>
  <c r="F11" i="121"/>
  <c r="F12" i="121"/>
  <c r="F13" i="121"/>
  <c r="F14" i="121"/>
  <c r="F15" i="121"/>
  <c r="F16" i="121"/>
  <c r="F17" i="121"/>
  <c r="F18" i="121"/>
  <c r="F19" i="121"/>
  <c r="F20" i="121"/>
  <c r="F21" i="121"/>
  <c r="F22" i="121"/>
  <c r="F24" i="121"/>
  <c r="F25" i="121"/>
  <c r="F27" i="121"/>
  <c r="F28" i="121"/>
  <c r="F30" i="121"/>
  <c r="F31" i="121"/>
  <c r="F33" i="121"/>
  <c r="F34" i="121"/>
  <c r="N17" i="122"/>
  <c r="N18" i="122"/>
  <c r="N21" i="122"/>
  <c r="J29" i="122"/>
  <c r="F34" i="122"/>
  <c r="N41" i="123"/>
  <c r="N44" i="123"/>
  <c r="R26" i="122"/>
  <c r="R18" i="118"/>
  <c r="M39" i="118"/>
  <c r="R41" i="118"/>
  <c r="R45" i="119"/>
  <c r="M45" i="120"/>
  <c r="F36" i="121"/>
  <c r="F39" i="121"/>
  <c r="F42" i="121"/>
  <c r="F45" i="121"/>
  <c r="G61" i="116"/>
  <c r="N61" i="116" s="1"/>
  <c r="R101" i="119"/>
  <c r="F23" i="121"/>
  <c r="F26" i="121"/>
  <c r="F32" i="121"/>
  <c r="F27" i="122"/>
  <c r="L34" i="115"/>
  <c r="N88" i="116"/>
  <c r="R67" i="119"/>
  <c r="M40" i="120"/>
  <c r="F29" i="122"/>
  <c r="N33" i="122"/>
  <c r="P46" i="121"/>
  <c r="N20" i="115"/>
  <c r="G11" i="116"/>
  <c r="N11" i="116" s="1"/>
  <c r="G23" i="116"/>
  <c r="N23" i="116" s="1"/>
  <c r="G27" i="116"/>
  <c r="N27" i="116" s="1"/>
  <c r="G31" i="116"/>
  <c r="N31" i="116" s="1"/>
  <c r="G35" i="116"/>
  <c r="N35" i="116" s="1"/>
  <c r="J8" i="121"/>
  <c r="J9" i="121"/>
  <c r="R9" i="121" s="1"/>
  <c r="J10" i="121"/>
  <c r="J11" i="121"/>
  <c r="J12" i="121"/>
  <c r="J13" i="121"/>
  <c r="J14" i="121"/>
  <c r="J15" i="121"/>
  <c r="R15" i="121" s="1"/>
  <c r="J16" i="121"/>
  <c r="R16" i="121" s="1"/>
  <c r="J17" i="121"/>
  <c r="J18" i="121"/>
  <c r="J19" i="121"/>
  <c r="J20" i="121"/>
  <c r="J21" i="121"/>
  <c r="R21" i="121" s="1"/>
  <c r="J23" i="121"/>
  <c r="J24" i="121"/>
  <c r="J26" i="121"/>
  <c r="J27" i="121"/>
  <c r="J29" i="121"/>
  <c r="R29" i="121" s="1"/>
  <c r="J30" i="121"/>
  <c r="J32" i="121"/>
  <c r="J33" i="121"/>
  <c r="J35" i="121"/>
  <c r="J38" i="121"/>
  <c r="J41" i="121"/>
  <c r="J44" i="121"/>
  <c r="C103" i="122"/>
  <c r="F14" i="122"/>
  <c r="J19" i="122"/>
  <c r="F21" i="122"/>
  <c r="G15" i="116"/>
  <c r="N15" i="116" s="1"/>
  <c r="R44" i="118"/>
  <c r="M36" i="119"/>
  <c r="R41" i="119"/>
  <c r="R63" i="119"/>
  <c r="S63" i="119" s="1"/>
  <c r="D103" i="122"/>
  <c r="Q103" i="122"/>
  <c r="N35" i="122"/>
  <c r="F41" i="122"/>
  <c r="G68" i="116"/>
  <c r="N68" i="116" s="1"/>
  <c r="G87" i="116"/>
  <c r="N87" i="116" s="1"/>
  <c r="E103" i="122"/>
  <c r="J13" i="122"/>
  <c r="F15" i="122"/>
  <c r="G99" i="116"/>
  <c r="N99" i="116" s="1"/>
  <c r="M18" i="118"/>
  <c r="M24" i="118"/>
  <c r="M42" i="118"/>
  <c r="M9" i="119"/>
  <c r="S9" i="119" s="1"/>
  <c r="M33" i="119"/>
  <c r="M45" i="119"/>
  <c r="R81" i="119"/>
  <c r="M84" i="119"/>
  <c r="M90" i="119"/>
  <c r="M96" i="119"/>
  <c r="M12" i="120"/>
  <c r="M18" i="120"/>
  <c r="G50" i="116"/>
  <c r="N50" i="116" s="1"/>
  <c r="G54" i="116"/>
  <c r="N54" i="116" s="1"/>
  <c r="G62" i="116"/>
  <c r="N62" i="116" s="1"/>
  <c r="G78" i="116"/>
  <c r="N78" i="116" s="1"/>
  <c r="L92" i="116"/>
  <c r="M13" i="118"/>
  <c r="R16" i="118"/>
  <c r="R48" i="119"/>
  <c r="N24" i="121"/>
  <c r="N27" i="121"/>
  <c r="N30" i="121"/>
  <c r="N33" i="121"/>
  <c r="N35" i="121"/>
  <c r="N36" i="121"/>
  <c r="N38" i="121"/>
  <c r="N39" i="121"/>
  <c r="N41" i="121"/>
  <c r="N42" i="121"/>
  <c r="N44" i="121"/>
  <c r="N45" i="121"/>
  <c r="N12" i="122"/>
  <c r="R40" i="122"/>
  <c r="L32" i="115"/>
  <c r="L36" i="115"/>
  <c r="L47" i="116"/>
  <c r="G86" i="116"/>
  <c r="N86" i="116" s="1"/>
  <c r="M8" i="118"/>
  <c r="R11" i="118"/>
  <c r="R22" i="118"/>
  <c r="M37" i="118"/>
  <c r="R40" i="118"/>
  <c r="R13" i="119"/>
  <c r="R31" i="119"/>
  <c r="R37" i="119"/>
  <c r="R43" i="119"/>
  <c r="M79" i="119"/>
  <c r="R82" i="119"/>
  <c r="M85" i="119"/>
  <c r="R88" i="119"/>
  <c r="R10" i="120"/>
  <c r="R16" i="120"/>
  <c r="M43" i="120"/>
  <c r="F17" i="122"/>
  <c r="J22" i="122"/>
  <c r="R22" i="122" s="1"/>
  <c r="F24" i="122"/>
  <c r="F33" i="122"/>
  <c r="G10" i="115"/>
  <c r="N10" i="115" s="1"/>
  <c r="G14" i="115"/>
  <c r="N14" i="115" s="1"/>
  <c r="G26" i="115"/>
  <c r="N26" i="115" s="1"/>
  <c r="G9" i="116"/>
  <c r="N9" i="116" s="1"/>
  <c r="G17" i="116"/>
  <c r="N17" i="116" s="1"/>
  <c r="G21" i="116"/>
  <c r="N21" i="116" s="1"/>
  <c r="G41" i="116"/>
  <c r="N41" i="116" s="1"/>
  <c r="L38" i="117"/>
  <c r="R100" i="119"/>
  <c r="M31" i="120"/>
  <c r="F11" i="122"/>
  <c r="N28" i="122"/>
  <c r="N29" i="122"/>
  <c r="F35" i="122"/>
  <c r="N39" i="122"/>
  <c r="F43" i="122"/>
  <c r="F47" i="122"/>
  <c r="F48" i="122"/>
  <c r="F50" i="122"/>
  <c r="F51" i="122"/>
  <c r="F53" i="122"/>
  <c r="F54" i="122"/>
  <c r="F56" i="122"/>
  <c r="F57" i="122"/>
  <c r="F59" i="122"/>
  <c r="F60" i="122"/>
  <c r="F62" i="122"/>
  <c r="F63" i="122"/>
  <c r="F65" i="122"/>
  <c r="F66" i="122"/>
  <c r="F68" i="122"/>
  <c r="F69" i="122"/>
  <c r="F71" i="122"/>
  <c r="F72" i="122"/>
  <c r="F74" i="122"/>
  <c r="F75" i="122"/>
  <c r="F77" i="122"/>
  <c r="F78" i="122"/>
  <c r="F80" i="122"/>
  <c r="F81" i="122"/>
  <c r="F83" i="122"/>
  <c r="F84" i="122"/>
  <c r="F86" i="122"/>
  <c r="F87" i="122"/>
  <c r="F89" i="122"/>
  <c r="F90" i="122"/>
  <c r="F92" i="122"/>
  <c r="F93" i="122"/>
  <c r="F95" i="122"/>
  <c r="F96" i="122"/>
  <c r="F98" i="122"/>
  <c r="F99" i="122"/>
  <c r="F101" i="122"/>
  <c r="F102" i="122"/>
  <c r="J41" i="122"/>
  <c r="R41" i="122" s="1"/>
  <c r="F49" i="122"/>
  <c r="F52" i="122"/>
  <c r="F55" i="122"/>
  <c r="F58" i="122"/>
  <c r="F61" i="122"/>
  <c r="F64" i="122"/>
  <c r="F67" i="122"/>
  <c r="F70" i="122"/>
  <c r="F73" i="122"/>
  <c r="F76" i="122"/>
  <c r="F79" i="122"/>
  <c r="F82" i="122"/>
  <c r="F85" i="122"/>
  <c r="F88" i="122"/>
  <c r="F91" i="122"/>
  <c r="F94" i="122"/>
  <c r="F97" i="122"/>
  <c r="F100" i="122"/>
  <c r="J44" i="122"/>
  <c r="R44" i="122" s="1"/>
  <c r="J45" i="122"/>
  <c r="R45" i="122" s="1"/>
  <c r="J46" i="122"/>
  <c r="R46" i="122" s="1"/>
  <c r="J47" i="122"/>
  <c r="J49" i="122"/>
  <c r="J50" i="122"/>
  <c r="J52" i="122"/>
  <c r="J53" i="122"/>
  <c r="J55" i="122"/>
  <c r="R55" i="122" s="1"/>
  <c r="J56" i="122"/>
  <c r="J58" i="122"/>
  <c r="R58" i="122" s="1"/>
  <c r="J59" i="122"/>
  <c r="J61" i="122"/>
  <c r="J62" i="122"/>
  <c r="J64" i="122"/>
  <c r="J65" i="122"/>
  <c r="J67" i="122"/>
  <c r="J68" i="122"/>
  <c r="J70" i="122"/>
  <c r="J71" i="122"/>
  <c r="J73" i="122"/>
  <c r="J74" i="122"/>
  <c r="R74" i="122" s="1"/>
  <c r="J76" i="122"/>
  <c r="J77" i="122"/>
  <c r="J79" i="122"/>
  <c r="J80" i="122"/>
  <c r="J82" i="122"/>
  <c r="J83" i="122"/>
  <c r="J85" i="122"/>
  <c r="J86" i="122"/>
  <c r="R86" i="122" s="1"/>
  <c r="J88" i="122"/>
  <c r="J89" i="122"/>
  <c r="R89" i="122" s="1"/>
  <c r="J91" i="122"/>
  <c r="J92" i="122"/>
  <c r="J94" i="122"/>
  <c r="J95" i="122"/>
  <c r="J97" i="122"/>
  <c r="J98" i="122"/>
  <c r="J100" i="122"/>
  <c r="J101" i="122"/>
  <c r="R17" i="123"/>
  <c r="N67" i="122"/>
  <c r="N70" i="122"/>
  <c r="N73" i="122"/>
  <c r="N75" i="122"/>
  <c r="R75" i="122" s="1"/>
  <c r="N76" i="122"/>
  <c r="N78" i="122"/>
  <c r="N79" i="122"/>
  <c r="N81" i="122"/>
  <c r="N82" i="122"/>
  <c r="N84" i="122"/>
  <c r="R84" i="122" s="1"/>
  <c r="N85" i="122"/>
  <c r="N87" i="122"/>
  <c r="R87" i="122" s="1"/>
  <c r="N88" i="122"/>
  <c r="N90" i="122"/>
  <c r="R90" i="122" s="1"/>
  <c r="N91" i="122"/>
  <c r="N93" i="122"/>
  <c r="N94" i="122"/>
  <c r="N96" i="122"/>
  <c r="N97" i="122"/>
  <c r="N99" i="122"/>
  <c r="N100" i="122"/>
  <c r="N102" i="122"/>
  <c r="R102" i="122" s="1"/>
  <c r="J39" i="123"/>
  <c r="J42" i="123"/>
  <c r="J45" i="123"/>
  <c r="J31" i="122"/>
  <c r="J37" i="122"/>
  <c r="N50" i="122"/>
  <c r="N53" i="122"/>
  <c r="N56" i="122"/>
  <c r="N59" i="122"/>
  <c r="N62" i="122"/>
  <c r="N68" i="122"/>
  <c r="N30" i="122"/>
  <c r="N36" i="122"/>
  <c r="N38" i="123"/>
  <c r="O103" i="122"/>
  <c r="F8" i="121"/>
  <c r="P103" i="122"/>
  <c r="F42" i="122"/>
  <c r="N9" i="123"/>
  <c r="R9" i="123" s="1"/>
  <c r="N12" i="123"/>
  <c r="R12" i="123" s="1"/>
  <c r="N15" i="123"/>
  <c r="N18" i="123"/>
  <c r="N21" i="123"/>
  <c r="R21" i="123" s="1"/>
  <c r="N24" i="123"/>
  <c r="R24" i="123" s="1"/>
  <c r="N27" i="123"/>
  <c r="R27" i="123" s="1"/>
  <c r="N30" i="123"/>
  <c r="N33" i="123"/>
  <c r="N36" i="123"/>
  <c r="R36" i="123" s="1"/>
  <c r="N39" i="123"/>
  <c r="N42" i="123"/>
  <c r="N45" i="123"/>
  <c r="K46" i="121"/>
  <c r="F8" i="122"/>
  <c r="G103" i="122"/>
  <c r="H103" i="122"/>
  <c r="F44" i="122"/>
  <c r="F45" i="122"/>
  <c r="F46" i="122"/>
  <c r="I103" i="122"/>
  <c r="J43" i="122"/>
  <c r="K103" i="122"/>
  <c r="F11" i="123"/>
  <c r="F14" i="123"/>
  <c r="F17" i="123"/>
  <c r="F20" i="123"/>
  <c r="F23" i="123"/>
  <c r="F26" i="123"/>
  <c r="F29" i="123"/>
  <c r="F32" i="123"/>
  <c r="F35" i="123"/>
  <c r="F38" i="123"/>
  <c r="F41" i="123"/>
  <c r="F44" i="123"/>
  <c r="L103" i="122"/>
  <c r="N42" i="122"/>
  <c r="M103" i="122"/>
  <c r="N43" i="122"/>
  <c r="R48" i="122"/>
  <c r="R60" i="122"/>
  <c r="F8" i="123"/>
  <c r="K46" i="123"/>
  <c r="J8" i="123"/>
  <c r="L12" i="115"/>
  <c r="L16" i="115"/>
  <c r="G23" i="115"/>
  <c r="N23" i="115" s="1"/>
  <c r="G51" i="116"/>
  <c r="N51" i="116" s="1"/>
  <c r="G59" i="116"/>
  <c r="N59" i="116" s="1"/>
  <c r="L74" i="116"/>
  <c r="G85" i="116"/>
  <c r="N85" i="116" s="1"/>
  <c r="G94" i="116"/>
  <c r="N94" i="116" s="1"/>
  <c r="G98" i="116"/>
  <c r="N98" i="116" s="1"/>
  <c r="L10" i="117"/>
  <c r="G12" i="117"/>
  <c r="N12" i="117" s="1"/>
  <c r="L14" i="117"/>
  <c r="G16" i="117"/>
  <c r="N16" i="117" s="1"/>
  <c r="L18" i="117"/>
  <c r="L22" i="117"/>
  <c r="L26" i="117"/>
  <c r="L30" i="117"/>
  <c r="M25" i="118"/>
  <c r="M31" i="118"/>
  <c r="R34" i="118"/>
  <c r="R25" i="119"/>
  <c r="S25" i="119" s="1"/>
  <c r="M28" i="119"/>
  <c r="S28" i="119" s="1"/>
  <c r="M67" i="119"/>
  <c r="R70" i="119"/>
  <c r="M73" i="119"/>
  <c r="R76" i="119"/>
  <c r="S76" i="119" s="1"/>
  <c r="L20" i="115"/>
  <c r="L24" i="115"/>
  <c r="L28" i="115"/>
  <c r="G18" i="116"/>
  <c r="N18" i="116" s="1"/>
  <c r="G22" i="116"/>
  <c r="N22" i="116" s="1"/>
  <c r="G34" i="116"/>
  <c r="N34" i="116" s="1"/>
  <c r="G42" i="116"/>
  <c r="N42" i="116" s="1"/>
  <c r="G72" i="116"/>
  <c r="N72" i="116" s="1"/>
  <c r="G73" i="116"/>
  <c r="N73" i="116" s="1"/>
  <c r="G80" i="116"/>
  <c r="N80" i="116" s="1"/>
  <c r="G89" i="116"/>
  <c r="N89" i="116" s="1"/>
  <c r="M62" i="119"/>
  <c r="M19" i="120"/>
  <c r="R34" i="120"/>
  <c r="M37" i="120"/>
  <c r="R40" i="120"/>
  <c r="G14" i="116"/>
  <c r="N14" i="116" s="1"/>
  <c r="G38" i="116"/>
  <c r="N38" i="116" s="1"/>
  <c r="G55" i="116"/>
  <c r="N55" i="116" s="1"/>
  <c r="L9" i="117"/>
  <c r="L13" i="117"/>
  <c r="L17" i="117"/>
  <c r="L21" i="117"/>
  <c r="L25" i="117"/>
  <c r="L29" i="117"/>
  <c r="L33" i="117"/>
  <c r="G25" i="116"/>
  <c r="N25" i="116" s="1"/>
  <c r="G29" i="116"/>
  <c r="N29" i="116" s="1"/>
  <c r="G33" i="116"/>
  <c r="N33" i="116" s="1"/>
  <c r="G76" i="116"/>
  <c r="N76" i="116" s="1"/>
  <c r="M12" i="119"/>
  <c r="G17" i="115"/>
  <c r="N17" i="115" s="1"/>
  <c r="L40" i="115"/>
  <c r="G83" i="116"/>
  <c r="N83" i="116" s="1"/>
  <c r="G92" i="116"/>
  <c r="N92" i="116" s="1"/>
  <c r="I46" i="117"/>
  <c r="L15" i="115"/>
  <c r="G29" i="115"/>
  <c r="N29" i="115" s="1"/>
  <c r="G53" i="116"/>
  <c r="N53" i="116" s="1"/>
  <c r="G57" i="116"/>
  <c r="N57" i="116" s="1"/>
  <c r="G58" i="116"/>
  <c r="N58" i="116" s="1"/>
  <c r="L12" i="117"/>
  <c r="L20" i="117"/>
  <c r="L24" i="117"/>
  <c r="L28" i="117"/>
  <c r="L32" i="117"/>
  <c r="N46" i="118"/>
  <c r="M11" i="118"/>
  <c r="M13" i="119"/>
  <c r="R40" i="119"/>
  <c r="M41" i="119"/>
  <c r="J46" i="120"/>
  <c r="L22" i="115"/>
  <c r="L26" i="115"/>
  <c r="G24" i="116"/>
  <c r="N24" i="116" s="1"/>
  <c r="G40" i="116"/>
  <c r="N40" i="116" s="1"/>
  <c r="G44" i="116"/>
  <c r="N44" i="116" s="1"/>
  <c r="L50" i="116"/>
  <c r="G65" i="116"/>
  <c r="N65" i="116" s="1"/>
  <c r="G74" i="116"/>
  <c r="N74" i="116" s="1"/>
  <c r="L93" i="116"/>
  <c r="G96" i="116"/>
  <c r="N96" i="116" s="1"/>
  <c r="G100" i="116"/>
  <c r="N100" i="116" s="1"/>
  <c r="K46" i="117"/>
  <c r="O46" i="118"/>
  <c r="S17" i="118"/>
  <c r="G16" i="115"/>
  <c r="N16" i="115" s="1"/>
  <c r="G48" i="116"/>
  <c r="N48" i="116" s="1"/>
  <c r="G82" i="116"/>
  <c r="N82" i="116" s="1"/>
  <c r="G91" i="116"/>
  <c r="N91" i="116" s="1"/>
  <c r="M46" i="117"/>
  <c r="C46" i="118"/>
  <c r="G103" i="119"/>
  <c r="F103" i="116"/>
  <c r="N20" i="116"/>
  <c r="L11" i="117"/>
  <c r="L15" i="117"/>
  <c r="L19" i="117"/>
  <c r="L23" i="117"/>
  <c r="L27" i="117"/>
  <c r="L31" i="117"/>
  <c r="H103" i="119"/>
  <c r="G40" i="115"/>
  <c r="N40" i="115" s="1"/>
  <c r="G44" i="115"/>
  <c r="N44" i="115" s="1"/>
  <c r="L96" i="116"/>
  <c r="M30" i="118"/>
  <c r="G11" i="115"/>
  <c r="N11" i="115" s="1"/>
  <c r="L33" i="115"/>
  <c r="L41" i="115"/>
  <c r="L45" i="115"/>
  <c r="G47" i="116"/>
  <c r="N47" i="116" s="1"/>
  <c r="L65" i="116"/>
  <c r="L87" i="116"/>
  <c r="I103" i="119"/>
  <c r="M78" i="119"/>
  <c r="K46" i="120"/>
  <c r="I46" i="120"/>
  <c r="M16" i="120"/>
  <c r="M21" i="120"/>
  <c r="R24" i="120"/>
  <c r="M27" i="120"/>
  <c r="S27" i="120" s="1"/>
  <c r="M32" i="120"/>
  <c r="R35" i="120"/>
  <c r="M38" i="120"/>
  <c r="R41" i="120"/>
  <c r="Q46" i="118"/>
  <c r="J103" i="119"/>
  <c r="M34" i="119"/>
  <c r="R36" i="119"/>
  <c r="M38" i="119"/>
  <c r="S38" i="119" s="1"/>
  <c r="M39" i="119"/>
  <c r="R61" i="119"/>
  <c r="R99" i="119"/>
  <c r="L46" i="120"/>
  <c r="E46" i="118"/>
  <c r="R10" i="118"/>
  <c r="R15" i="118"/>
  <c r="R20" i="118"/>
  <c r="M23" i="118"/>
  <c r="R25" i="118"/>
  <c r="M28" i="118"/>
  <c r="R30" i="118"/>
  <c r="M33" i="118"/>
  <c r="M38" i="118"/>
  <c r="M43" i="118"/>
  <c r="K103" i="119"/>
  <c r="M10" i="119"/>
  <c r="N103" i="119"/>
  <c r="M19" i="119"/>
  <c r="R22" i="119"/>
  <c r="M44" i="119"/>
  <c r="M49" i="119"/>
  <c r="R66" i="119"/>
  <c r="M69" i="119"/>
  <c r="R72" i="119"/>
  <c r="M75" i="119"/>
  <c r="R8" i="120"/>
  <c r="M11" i="120"/>
  <c r="R14" i="120"/>
  <c r="M17" i="120"/>
  <c r="R19" i="120"/>
  <c r="M22" i="120"/>
  <c r="R25" i="120"/>
  <c r="M28" i="120"/>
  <c r="M33" i="120"/>
  <c r="R36" i="120"/>
  <c r="M39" i="120"/>
  <c r="M44" i="120"/>
  <c r="F46" i="118"/>
  <c r="L103" i="119"/>
  <c r="M40" i="119"/>
  <c r="M54" i="119"/>
  <c r="R57" i="119"/>
  <c r="M80" i="119"/>
  <c r="R83" i="119"/>
  <c r="M86" i="119"/>
  <c r="M91" i="119"/>
  <c r="R94" i="119"/>
  <c r="M97" i="119"/>
  <c r="O46" i="120"/>
  <c r="P46" i="118"/>
  <c r="M70" i="119"/>
  <c r="C46" i="120"/>
  <c r="P46" i="120"/>
  <c r="H46" i="118"/>
  <c r="D46" i="118"/>
  <c r="O103" i="119"/>
  <c r="M15" i="119"/>
  <c r="M30" i="119"/>
  <c r="M55" i="119"/>
  <c r="S55" i="119" s="1"/>
  <c r="R78" i="119"/>
  <c r="M81" i="119"/>
  <c r="R84" i="119"/>
  <c r="M87" i="119"/>
  <c r="S87" i="119" s="1"/>
  <c r="M92" i="119"/>
  <c r="R95" i="119"/>
  <c r="S95" i="119" s="1"/>
  <c r="M102" i="119"/>
  <c r="D46" i="120"/>
  <c r="Q46" i="120"/>
  <c r="I46" i="118"/>
  <c r="M9" i="118"/>
  <c r="M19" i="118"/>
  <c r="M35" i="118"/>
  <c r="M40" i="118"/>
  <c r="M45" i="118"/>
  <c r="C103" i="119"/>
  <c r="P103" i="119"/>
  <c r="M16" i="119"/>
  <c r="S16" i="119" s="1"/>
  <c r="M21" i="119"/>
  <c r="M46" i="119"/>
  <c r="M50" i="119"/>
  <c r="M51" i="119"/>
  <c r="S51" i="119" s="1"/>
  <c r="M71" i="119"/>
  <c r="S71" i="119" s="1"/>
  <c r="E46" i="120"/>
  <c r="M13" i="120"/>
  <c r="R21" i="120"/>
  <c r="M24" i="120"/>
  <c r="M30" i="120"/>
  <c r="M35" i="120"/>
  <c r="R38" i="120"/>
  <c r="M41" i="120"/>
  <c r="R43" i="120"/>
  <c r="J46" i="118"/>
  <c r="M14" i="118"/>
  <c r="D103" i="119"/>
  <c r="Q103" i="119"/>
  <c r="M26" i="119"/>
  <c r="M31" i="119"/>
  <c r="S31" i="119" s="1"/>
  <c r="R34" i="119"/>
  <c r="R39" i="119"/>
  <c r="M56" i="119"/>
  <c r="M61" i="119"/>
  <c r="R79" i="119"/>
  <c r="M82" i="119"/>
  <c r="R85" i="119"/>
  <c r="R90" i="119"/>
  <c r="M93" i="119"/>
  <c r="R96" i="119"/>
  <c r="S96" i="119" s="1"/>
  <c r="M98" i="119"/>
  <c r="S98" i="119" s="1"/>
  <c r="M99" i="119"/>
  <c r="F46" i="120"/>
  <c r="K46" i="118"/>
  <c r="M10" i="118"/>
  <c r="M20" i="118"/>
  <c r="R23" i="118"/>
  <c r="R28" i="118"/>
  <c r="R33" i="118"/>
  <c r="M36" i="118"/>
  <c r="S36" i="118" s="1"/>
  <c r="R38" i="118"/>
  <c r="M41" i="118"/>
  <c r="R43" i="118"/>
  <c r="E103" i="119"/>
  <c r="R10" i="119"/>
  <c r="R14" i="119"/>
  <c r="S14" i="119" s="1"/>
  <c r="R19" i="119"/>
  <c r="M22" i="119"/>
  <c r="R24" i="119"/>
  <c r="M27" i="119"/>
  <c r="R44" i="119"/>
  <c r="M47" i="119"/>
  <c r="R49" i="119"/>
  <c r="M52" i="119"/>
  <c r="R69" i="119"/>
  <c r="M72" i="119"/>
  <c r="R75" i="119"/>
  <c r="M88" i="119"/>
  <c r="G46" i="120"/>
  <c r="R11" i="120"/>
  <c r="M14" i="120"/>
  <c r="R17" i="120"/>
  <c r="R22" i="120"/>
  <c r="M25" i="120"/>
  <c r="R28" i="120"/>
  <c r="R33" i="120"/>
  <c r="M36" i="120"/>
  <c r="R39" i="120"/>
  <c r="M42" i="120"/>
  <c r="S42" i="120" s="1"/>
  <c r="R44" i="120"/>
  <c r="L46" i="118"/>
  <c r="M15" i="118"/>
  <c r="F103" i="119"/>
  <c r="M32" i="119"/>
  <c r="M37" i="119"/>
  <c r="R54" i="119"/>
  <c r="M57" i="119"/>
  <c r="M66" i="119"/>
  <c r="R80" i="119"/>
  <c r="M83" i="119"/>
  <c r="R86" i="119"/>
  <c r="R91" i="119"/>
  <c r="M94" i="119"/>
  <c r="R97" i="119"/>
  <c r="M100" i="119"/>
  <c r="H46" i="120"/>
  <c r="S32" i="118"/>
  <c r="S18" i="119"/>
  <c r="S74" i="119"/>
  <c r="S10" i="120"/>
  <c r="R8" i="118"/>
  <c r="G46" i="118"/>
  <c r="M8" i="119"/>
  <c r="R12" i="119"/>
  <c r="M8" i="120"/>
  <c r="N46" i="120"/>
  <c r="G39" i="115"/>
  <c r="N39" i="115" s="1"/>
  <c r="G70" i="116"/>
  <c r="N70" i="116" s="1"/>
  <c r="L71" i="116"/>
  <c r="L76" i="116"/>
  <c r="L99" i="116"/>
  <c r="L35" i="117"/>
  <c r="L39" i="117"/>
  <c r="L43" i="117"/>
  <c r="G8" i="115"/>
  <c r="N8" i="115" s="1"/>
  <c r="G12" i="115"/>
  <c r="N12" i="115" s="1"/>
  <c r="G49" i="116"/>
  <c r="N49" i="116" s="1"/>
  <c r="D46" i="115"/>
  <c r="L9" i="115"/>
  <c r="G22" i="115"/>
  <c r="N22" i="115" s="1"/>
  <c r="G28" i="115"/>
  <c r="N28" i="115" s="1"/>
  <c r="G35" i="115"/>
  <c r="N35" i="115" s="1"/>
  <c r="G43" i="115"/>
  <c r="N43" i="115" s="1"/>
  <c r="L44" i="116"/>
  <c r="G64" i="116"/>
  <c r="N64" i="116" s="1"/>
  <c r="L70" i="116"/>
  <c r="L80" i="116"/>
  <c r="L86" i="116"/>
  <c r="L98" i="116"/>
  <c r="C46" i="117"/>
  <c r="G20" i="117"/>
  <c r="N20" i="117" s="1"/>
  <c r="G24" i="117"/>
  <c r="N24" i="117" s="1"/>
  <c r="G28" i="117"/>
  <c r="N28" i="117" s="1"/>
  <c r="G32" i="117"/>
  <c r="N32" i="117" s="1"/>
  <c r="G36" i="117"/>
  <c r="N36" i="117" s="1"/>
  <c r="G40" i="117"/>
  <c r="N40" i="117" s="1"/>
  <c r="G44" i="117"/>
  <c r="N44" i="117" s="1"/>
  <c r="L35" i="115"/>
  <c r="G38" i="115"/>
  <c r="N38" i="115" s="1"/>
  <c r="L44" i="115"/>
  <c r="G10" i="116"/>
  <c r="N10" i="116" s="1"/>
  <c r="G19" i="116"/>
  <c r="N19" i="116" s="1"/>
  <c r="G28" i="116"/>
  <c r="N28" i="116" s="1"/>
  <c r="G37" i="116"/>
  <c r="N37" i="116" s="1"/>
  <c r="G43" i="116"/>
  <c r="N43" i="116" s="1"/>
  <c r="L59" i="116"/>
  <c r="L75" i="116"/>
  <c r="G15" i="115"/>
  <c r="N15" i="115" s="1"/>
  <c r="G21" i="115"/>
  <c r="N21" i="115" s="1"/>
  <c r="G27" i="115"/>
  <c r="N27" i="115" s="1"/>
  <c r="G33" i="115"/>
  <c r="N33" i="115" s="1"/>
  <c r="E46" i="115"/>
  <c r="L20" i="116"/>
  <c r="L38" i="116"/>
  <c r="L97" i="116"/>
  <c r="L8" i="115"/>
  <c r="I46" i="115"/>
  <c r="L39" i="115"/>
  <c r="L43" i="115"/>
  <c r="G36" i="116"/>
  <c r="N36" i="116" s="1"/>
  <c r="G52" i="116"/>
  <c r="N52" i="116" s="1"/>
  <c r="L102" i="116"/>
  <c r="L37" i="117"/>
  <c r="L41" i="117"/>
  <c r="L45" i="117"/>
  <c r="J46" i="115"/>
  <c r="G37" i="115"/>
  <c r="N37" i="115" s="1"/>
  <c r="L38" i="115"/>
  <c r="G13" i="116"/>
  <c r="N13" i="116" s="1"/>
  <c r="G67" i="116"/>
  <c r="N67" i="116" s="1"/>
  <c r="L68" i="116"/>
  <c r="L73" i="116"/>
  <c r="K46" i="115"/>
  <c r="L11" i="115"/>
  <c r="G19" i="115"/>
  <c r="N19" i="115" s="1"/>
  <c r="G25" i="115"/>
  <c r="N25" i="115" s="1"/>
  <c r="G31" i="115"/>
  <c r="N31" i="115" s="1"/>
  <c r="G41" i="115"/>
  <c r="N41" i="115" s="1"/>
  <c r="G45" i="115"/>
  <c r="N45" i="115" s="1"/>
  <c r="L14" i="116"/>
  <c r="L32" i="116"/>
  <c r="G46" i="116"/>
  <c r="N46" i="116" s="1"/>
  <c r="L62" i="116"/>
  <c r="L83" i="116"/>
  <c r="L89" i="116"/>
  <c r="L95" i="116"/>
  <c r="L101" i="116"/>
  <c r="J46" i="117"/>
  <c r="F46" i="115"/>
  <c r="L67" i="116"/>
  <c r="L36" i="117"/>
  <c r="L40" i="117"/>
  <c r="L44" i="117"/>
  <c r="G9" i="115"/>
  <c r="N9" i="115" s="1"/>
  <c r="G13" i="115"/>
  <c r="N13" i="115" s="1"/>
  <c r="G18" i="115"/>
  <c r="N18" i="115" s="1"/>
  <c r="G24" i="115"/>
  <c r="N24" i="115" s="1"/>
  <c r="G30" i="115"/>
  <c r="N30" i="115" s="1"/>
  <c r="L37" i="115"/>
  <c r="L42" i="115"/>
  <c r="E103" i="116"/>
  <c r="G12" i="116"/>
  <c r="N12" i="116" s="1"/>
  <c r="G26" i="116"/>
  <c r="N26" i="116" s="1"/>
  <c r="G30" i="116"/>
  <c r="N30" i="116" s="1"/>
  <c r="L56" i="116"/>
  <c r="L72" i="116"/>
  <c r="L77" i="116"/>
  <c r="L100" i="116"/>
  <c r="L9" i="116"/>
  <c r="L15" i="116"/>
  <c r="L21" i="116"/>
  <c r="L27" i="116"/>
  <c r="L33" i="116"/>
  <c r="L39" i="116"/>
  <c r="L45" i="116"/>
  <c r="L51" i="116"/>
  <c r="L57" i="116"/>
  <c r="L63" i="116"/>
  <c r="H46" i="115"/>
  <c r="L8" i="116"/>
  <c r="H103" i="116"/>
  <c r="I103" i="116"/>
  <c r="L79" i="116"/>
  <c r="L85" i="116"/>
  <c r="L91" i="116"/>
  <c r="G8" i="116"/>
  <c r="J103" i="116"/>
  <c r="L13" i="116"/>
  <c r="L19" i="116"/>
  <c r="L25" i="116"/>
  <c r="L31" i="116"/>
  <c r="L37" i="116"/>
  <c r="L43" i="116"/>
  <c r="L49" i="116"/>
  <c r="L55" i="116"/>
  <c r="L61" i="116"/>
  <c r="E46" i="117"/>
  <c r="G34" i="115"/>
  <c r="N34" i="115" s="1"/>
  <c r="K103" i="116"/>
  <c r="L78" i="116"/>
  <c r="L84" i="116"/>
  <c r="L90" i="116"/>
  <c r="F46" i="117"/>
  <c r="G11" i="117"/>
  <c r="N11" i="117" s="1"/>
  <c r="G15" i="117"/>
  <c r="N15" i="117" s="1"/>
  <c r="G19" i="117"/>
  <c r="N19" i="117" s="1"/>
  <c r="G23" i="117"/>
  <c r="N23" i="117" s="1"/>
  <c r="G27" i="117"/>
  <c r="N27" i="117" s="1"/>
  <c r="G31" i="117"/>
  <c r="N31" i="117" s="1"/>
  <c r="G35" i="117"/>
  <c r="N35" i="117" s="1"/>
  <c r="G39" i="117"/>
  <c r="N39" i="117" s="1"/>
  <c r="G43" i="117"/>
  <c r="N43" i="117" s="1"/>
  <c r="M103" i="116"/>
  <c r="L12" i="116"/>
  <c r="L18" i="116"/>
  <c r="L24" i="116"/>
  <c r="L30" i="116"/>
  <c r="L36" i="116"/>
  <c r="L42" i="116"/>
  <c r="L48" i="116"/>
  <c r="L54" i="116"/>
  <c r="L60" i="116"/>
  <c r="L66" i="116"/>
  <c r="M46" i="115"/>
  <c r="L11" i="116"/>
  <c r="L17" i="116"/>
  <c r="L23" i="116"/>
  <c r="L29" i="116"/>
  <c r="L35" i="116"/>
  <c r="L41" i="116"/>
  <c r="G10" i="117"/>
  <c r="N10" i="117" s="1"/>
  <c r="G14" i="117"/>
  <c r="N14" i="117" s="1"/>
  <c r="G18" i="117"/>
  <c r="N18" i="117" s="1"/>
  <c r="G22" i="117"/>
  <c r="N22" i="117" s="1"/>
  <c r="G26" i="117"/>
  <c r="N26" i="117" s="1"/>
  <c r="G30" i="117"/>
  <c r="N30" i="117" s="1"/>
  <c r="G34" i="117"/>
  <c r="N34" i="117" s="1"/>
  <c r="G38" i="117"/>
  <c r="N38" i="117" s="1"/>
  <c r="G42" i="117"/>
  <c r="N42" i="117" s="1"/>
  <c r="C103" i="116"/>
  <c r="L82" i="116"/>
  <c r="L88" i="116"/>
  <c r="L94" i="116"/>
  <c r="C46" i="115"/>
  <c r="D103" i="116"/>
  <c r="L10" i="116"/>
  <c r="L16" i="116"/>
  <c r="L22" i="116"/>
  <c r="L28" i="116"/>
  <c r="L34" i="116"/>
  <c r="L40" i="116"/>
  <c r="L46" i="116"/>
  <c r="L52" i="116"/>
  <c r="L58" i="116"/>
  <c r="L64" i="116"/>
  <c r="G8" i="117"/>
  <c r="H46" i="117"/>
  <c r="G46" i="157" l="1"/>
  <c r="K103" i="161"/>
  <c r="T61" i="161"/>
  <c r="T9" i="161"/>
  <c r="T24" i="160"/>
  <c r="S19" i="118"/>
  <c r="T39" i="161"/>
  <c r="T21" i="162"/>
  <c r="T41" i="162"/>
  <c r="T15" i="161"/>
  <c r="T26" i="160"/>
  <c r="G103" i="158"/>
  <c r="T15" i="162"/>
  <c r="G46" i="159"/>
  <c r="L46" i="157"/>
  <c r="R103" i="161"/>
  <c r="T47" i="161"/>
  <c r="T35" i="161"/>
  <c r="T22" i="160"/>
  <c r="R46" i="162"/>
  <c r="S29" i="119"/>
  <c r="T70" i="161"/>
  <c r="T27" i="162"/>
  <c r="T31" i="161"/>
  <c r="T42" i="160"/>
  <c r="T18" i="160"/>
  <c r="L46" i="159"/>
  <c r="T14" i="160"/>
  <c r="K46" i="160"/>
  <c r="T46" i="160" s="1"/>
  <c r="T80" i="161"/>
  <c r="T23" i="161"/>
  <c r="T34" i="160"/>
  <c r="T10" i="160"/>
  <c r="P103" i="155"/>
  <c r="L103" i="158"/>
  <c r="T9" i="162"/>
  <c r="T46" i="162" s="1"/>
  <c r="T8" i="161"/>
  <c r="S45" i="120"/>
  <c r="S17" i="119"/>
  <c r="R63" i="122"/>
  <c r="R14" i="123"/>
  <c r="S23" i="120"/>
  <c r="S20" i="119"/>
  <c r="R10" i="122"/>
  <c r="S101" i="119"/>
  <c r="S30" i="120"/>
  <c r="S84" i="119"/>
  <c r="R78" i="122"/>
  <c r="L103" i="152"/>
  <c r="S62" i="119"/>
  <c r="R15" i="122"/>
  <c r="P46" i="154"/>
  <c r="S15" i="119"/>
  <c r="R61" i="122"/>
  <c r="R40" i="123"/>
  <c r="S85" i="119"/>
  <c r="R77" i="122"/>
  <c r="R80" i="122"/>
  <c r="L46" i="151"/>
  <c r="S16" i="118"/>
  <c r="R13" i="123"/>
  <c r="R38" i="123"/>
  <c r="R26" i="123"/>
  <c r="S26" i="120"/>
  <c r="P46" i="156"/>
  <c r="R25" i="123"/>
  <c r="D103" i="149"/>
  <c r="D46" i="150"/>
  <c r="S31" i="120"/>
  <c r="L46" i="153"/>
  <c r="M10" i="150"/>
  <c r="M46" i="150" s="1"/>
  <c r="S44" i="118"/>
  <c r="D46" i="148"/>
  <c r="R71" i="122"/>
  <c r="R43" i="121"/>
  <c r="S11" i="119"/>
  <c r="R72" i="122"/>
  <c r="S42" i="119"/>
  <c r="R25" i="121"/>
  <c r="G46" i="147"/>
  <c r="S29" i="120"/>
  <c r="S41" i="119"/>
  <c r="M46" i="148"/>
  <c r="M103" i="149"/>
  <c r="S61" i="119"/>
  <c r="C103" i="146"/>
  <c r="C46" i="145"/>
  <c r="G46" i="145" s="1"/>
  <c r="S92" i="119"/>
  <c r="R83" i="122"/>
  <c r="R47" i="122"/>
  <c r="S59" i="119"/>
  <c r="R15" i="123"/>
  <c r="R64" i="122"/>
  <c r="F103" i="143"/>
  <c r="S19" i="120"/>
  <c r="S9" i="120"/>
  <c r="R54" i="122"/>
  <c r="R20" i="123"/>
  <c r="S41" i="118"/>
  <c r="S58" i="119"/>
  <c r="R28" i="121"/>
  <c r="G103" i="146"/>
  <c r="S32" i="120"/>
  <c r="S23" i="119"/>
  <c r="R33" i="123"/>
  <c r="R41" i="123"/>
  <c r="R98" i="122"/>
  <c r="S34" i="118"/>
  <c r="R19" i="122"/>
  <c r="R26" i="121"/>
  <c r="C46" i="147"/>
  <c r="S69" i="119"/>
  <c r="S11" i="118"/>
  <c r="S42" i="118"/>
  <c r="F46" i="144"/>
  <c r="L13" i="143"/>
  <c r="S93" i="119"/>
  <c r="S30" i="119"/>
  <c r="S90" i="119"/>
  <c r="S64" i="119"/>
  <c r="R37" i="121"/>
  <c r="R19" i="123"/>
  <c r="F46" i="142"/>
  <c r="S39" i="119"/>
  <c r="S22" i="119"/>
  <c r="S20" i="118"/>
  <c r="S16" i="120"/>
  <c r="R14" i="121"/>
  <c r="F46" i="141"/>
  <c r="S40" i="120"/>
  <c r="R35" i="123"/>
  <c r="R10" i="123"/>
  <c r="L9" i="144"/>
  <c r="R52" i="122"/>
  <c r="R31" i="123"/>
  <c r="R16" i="122"/>
  <c r="L8" i="143"/>
  <c r="C103" i="143"/>
  <c r="C46" i="144"/>
  <c r="L8" i="144"/>
  <c r="L46" i="142"/>
  <c r="S94" i="119"/>
  <c r="S10" i="118"/>
  <c r="S56" i="119"/>
  <c r="S43" i="119"/>
  <c r="S12" i="120"/>
  <c r="R8" i="122"/>
  <c r="R28" i="122"/>
  <c r="R13" i="122"/>
  <c r="R20" i="122"/>
  <c r="S45" i="118"/>
  <c r="S34" i="120"/>
  <c r="R12" i="122"/>
  <c r="R22" i="123"/>
  <c r="S89" i="119"/>
  <c r="S40" i="118"/>
  <c r="S18" i="118"/>
  <c r="R40" i="121"/>
  <c r="R8" i="121"/>
  <c r="R57" i="122"/>
  <c r="S31" i="118"/>
  <c r="S53" i="119"/>
  <c r="S52" i="119"/>
  <c r="R44" i="123"/>
  <c r="S9" i="118"/>
  <c r="R96" i="122"/>
  <c r="S22" i="118"/>
  <c r="R13" i="121"/>
  <c r="R32" i="122"/>
  <c r="S47" i="119"/>
  <c r="S14" i="118"/>
  <c r="R49" i="122"/>
  <c r="R12" i="121"/>
  <c r="R27" i="122"/>
  <c r="F103" i="140"/>
  <c r="R81" i="122"/>
  <c r="S37" i="119"/>
  <c r="S67" i="119"/>
  <c r="S32" i="119"/>
  <c r="S17" i="120"/>
  <c r="R10" i="121"/>
  <c r="R29" i="123"/>
  <c r="S21" i="119"/>
  <c r="R31" i="122"/>
  <c r="F46" i="139"/>
  <c r="S33" i="119"/>
  <c r="S15" i="120"/>
  <c r="R51" i="122"/>
  <c r="R69" i="122"/>
  <c r="R28" i="123"/>
  <c r="R16" i="123"/>
  <c r="R30" i="123"/>
  <c r="S68" i="119"/>
  <c r="S60" i="119"/>
  <c r="S27" i="118"/>
  <c r="G46" i="136"/>
  <c r="R36" i="122"/>
  <c r="F46" i="130"/>
  <c r="R30" i="122"/>
  <c r="S18" i="120"/>
  <c r="R18" i="123"/>
  <c r="R20" i="121"/>
  <c r="S27" i="119"/>
  <c r="S46" i="119"/>
  <c r="R99" i="122"/>
  <c r="R92" i="122"/>
  <c r="G103" i="137"/>
  <c r="S24" i="119"/>
  <c r="G46" i="138"/>
  <c r="S21" i="118"/>
  <c r="R33" i="122"/>
  <c r="S88" i="119"/>
  <c r="F103" i="131"/>
  <c r="R95" i="122"/>
  <c r="S39" i="120"/>
  <c r="S72" i="119"/>
  <c r="R38" i="122"/>
  <c r="I46" i="133"/>
  <c r="S26" i="119"/>
  <c r="S13" i="120"/>
  <c r="R94" i="122"/>
  <c r="S26" i="118"/>
  <c r="R93" i="122"/>
  <c r="R18" i="121"/>
  <c r="R17" i="122"/>
  <c r="R18" i="122"/>
  <c r="R66" i="122"/>
  <c r="F46" i="132"/>
  <c r="R43" i="123"/>
  <c r="S37" i="118"/>
  <c r="S13" i="118"/>
  <c r="S35" i="119"/>
  <c r="I46" i="135"/>
  <c r="R101" i="122"/>
  <c r="I103" i="134"/>
  <c r="S36" i="119"/>
  <c r="R85" i="122"/>
  <c r="F103" i="128"/>
  <c r="S80" i="119"/>
  <c r="R11" i="121"/>
  <c r="S50" i="119"/>
  <c r="R76" i="122"/>
  <c r="R23" i="121"/>
  <c r="R25" i="122"/>
  <c r="R37" i="122"/>
  <c r="Q44" i="126"/>
  <c r="S45" i="119"/>
  <c r="R21" i="122"/>
  <c r="R67" i="122"/>
  <c r="Q101" i="125"/>
  <c r="S33" i="118"/>
  <c r="K44" i="126"/>
  <c r="F46" i="127"/>
  <c r="R45" i="123"/>
  <c r="R39" i="122"/>
  <c r="K101" i="125"/>
  <c r="R59" i="122"/>
  <c r="K44" i="124"/>
  <c r="Q44" i="124"/>
  <c r="S12" i="119"/>
  <c r="S34" i="119"/>
  <c r="S24" i="120"/>
  <c r="S37" i="120"/>
  <c r="S29" i="118"/>
  <c r="F46" i="129"/>
  <c r="R34" i="121"/>
  <c r="S100" i="119"/>
  <c r="S79" i="119"/>
  <c r="S102" i="119"/>
  <c r="R88" i="122"/>
  <c r="R70" i="122"/>
  <c r="R45" i="121"/>
  <c r="S48" i="119"/>
  <c r="S15" i="118"/>
  <c r="S19" i="119"/>
  <c r="S13" i="119"/>
  <c r="R42" i="121"/>
  <c r="R34" i="122"/>
  <c r="R65" i="122"/>
  <c r="R19" i="121"/>
  <c r="S44" i="120"/>
  <c r="R39" i="121"/>
  <c r="R35" i="122"/>
  <c r="S81" i="119"/>
  <c r="R33" i="121"/>
  <c r="R17" i="121"/>
  <c r="S43" i="118"/>
  <c r="S35" i="118"/>
  <c r="S78" i="119"/>
  <c r="S73" i="119"/>
  <c r="R97" i="122"/>
  <c r="R79" i="122"/>
  <c r="R36" i="121"/>
  <c r="S24" i="118"/>
  <c r="R32" i="121"/>
  <c r="R23" i="122"/>
  <c r="R22" i="121"/>
  <c r="S12" i="118"/>
  <c r="S28" i="120"/>
  <c r="S49" i="119"/>
  <c r="S44" i="119"/>
  <c r="S39" i="118"/>
  <c r="R46" i="120"/>
  <c r="R100" i="122"/>
  <c r="R82" i="122"/>
  <c r="R29" i="122"/>
  <c r="R42" i="123"/>
  <c r="N46" i="121"/>
  <c r="F46" i="121"/>
  <c r="R91" i="122"/>
  <c r="R73" i="122"/>
  <c r="R68" i="122"/>
  <c r="R50" i="122"/>
  <c r="S75" i="119"/>
  <c r="J46" i="121"/>
  <c r="S25" i="120"/>
  <c r="S70" i="119"/>
  <c r="S82" i="119"/>
  <c r="S86" i="119"/>
  <c r="S33" i="120"/>
  <c r="S21" i="120"/>
  <c r="R27" i="121"/>
  <c r="S28" i="118"/>
  <c r="S43" i="120"/>
  <c r="S14" i="120"/>
  <c r="S91" i="119"/>
  <c r="S30" i="118"/>
  <c r="R53" i="122"/>
  <c r="R30" i="121"/>
  <c r="S23" i="118"/>
  <c r="N103" i="122"/>
  <c r="J103" i="122"/>
  <c r="L46" i="115"/>
  <c r="S10" i="119"/>
  <c r="S22" i="120"/>
  <c r="R24" i="121"/>
  <c r="S83" i="119"/>
  <c r="N46" i="123"/>
  <c r="R62" i="122"/>
  <c r="R44" i="121"/>
  <c r="S66" i="119"/>
  <c r="R41" i="121"/>
  <c r="S11" i="120"/>
  <c r="S38" i="120"/>
  <c r="R38" i="121"/>
  <c r="R103" i="119"/>
  <c r="S25" i="118"/>
  <c r="R39" i="123"/>
  <c r="R35" i="121"/>
  <c r="S97" i="119"/>
  <c r="S38" i="118"/>
  <c r="R56" i="122"/>
  <c r="R42" i="122"/>
  <c r="F46" i="123"/>
  <c r="F103" i="122"/>
  <c r="R43" i="122"/>
  <c r="J46" i="123"/>
  <c r="R8" i="123"/>
  <c r="S54" i="119"/>
  <c r="S41" i="120"/>
  <c r="S35" i="120"/>
  <c r="S99" i="119"/>
  <c r="N46" i="115"/>
  <c r="R46" i="118"/>
  <c r="S36" i="120"/>
  <c r="L46" i="117"/>
  <c r="M46" i="118"/>
  <c r="S40" i="119"/>
  <c r="S57" i="119"/>
  <c r="S8" i="120"/>
  <c r="M46" i="120"/>
  <c r="M103" i="119"/>
  <c r="S8" i="119"/>
  <c r="S8" i="118"/>
  <c r="G46" i="115"/>
  <c r="N8" i="117"/>
  <c r="N46" i="117" s="1"/>
  <c r="G46" i="117"/>
  <c r="L103" i="116"/>
  <c r="N8" i="116"/>
  <c r="N103" i="116" s="1"/>
  <c r="G103" i="116"/>
  <c r="T103" i="161" l="1"/>
  <c r="L103" i="143"/>
  <c r="L46" i="144"/>
  <c r="R103" i="122"/>
  <c r="R46" i="121"/>
  <c r="R46" i="123"/>
  <c r="S46" i="118"/>
  <c r="S46" i="120"/>
  <c r="S103" i="119"/>
</calcChain>
</file>

<file path=xl/sharedStrings.xml><?xml version="1.0" encoding="utf-8"?>
<sst xmlns="http://schemas.openxmlformats.org/spreadsheetml/2006/main" count="4423" uniqueCount="531">
  <si>
    <t>COMPARATIVE REPORT OF LOCAL GOVERNMENT</t>
  </si>
  <si>
    <t>REVENUES AND EXPENDITURES</t>
  </si>
  <si>
    <t>Modified Version for Printing</t>
  </si>
  <si>
    <t>Comparative Report of Local Government Revenues and Expenditures</t>
  </si>
  <si>
    <t>Table of Contents</t>
  </si>
  <si>
    <t xml:space="preserve">Exhibit </t>
  </si>
  <si>
    <t>A</t>
  </si>
  <si>
    <t>General Government</t>
  </si>
  <si>
    <t>B</t>
  </si>
  <si>
    <t>Local Revenue</t>
  </si>
  <si>
    <t>B-1</t>
  </si>
  <si>
    <t>Inter-Governmental Revenue</t>
  </si>
  <si>
    <t>B-2</t>
  </si>
  <si>
    <t>Other Local Taxes</t>
  </si>
  <si>
    <t>C</t>
  </si>
  <si>
    <t>Summary of Maintenance and Operation Expenditures</t>
  </si>
  <si>
    <t>C-1</t>
  </si>
  <si>
    <t>General Government Administration Expenditures by Activity</t>
  </si>
  <si>
    <t>C-2</t>
  </si>
  <si>
    <t>Judicial Administration Expenditures by Activity</t>
  </si>
  <si>
    <t>C-3</t>
  </si>
  <si>
    <t>Public Safety Expenditures by Activity</t>
  </si>
  <si>
    <t>C-4</t>
  </si>
  <si>
    <t>Public Works Expenditures by Activity</t>
  </si>
  <si>
    <t>C-5</t>
  </si>
  <si>
    <t>Health and Welfare Expenditures by Activity</t>
  </si>
  <si>
    <t>C-6</t>
  </si>
  <si>
    <t>Education Expenditures by Activity</t>
  </si>
  <si>
    <t>C-7</t>
  </si>
  <si>
    <t>Parks, Recreation, and Cultural Expenditures by Activity</t>
  </si>
  <si>
    <t>C-8</t>
  </si>
  <si>
    <t>Community Development Expenditures by Activity</t>
  </si>
  <si>
    <t>D</t>
  </si>
  <si>
    <t>Capital Projects for General Government</t>
  </si>
  <si>
    <t>E</t>
  </si>
  <si>
    <t>Debt Service for General Government</t>
  </si>
  <si>
    <t>F</t>
  </si>
  <si>
    <t>Summary of Enterprise Activities</t>
  </si>
  <si>
    <t>G</t>
  </si>
  <si>
    <t>Summary of Outstanding Debt</t>
  </si>
  <si>
    <t>H</t>
  </si>
  <si>
    <t>Demographic and Tax Data</t>
  </si>
  <si>
    <t>Notes to Comparative Report of Local Government Revenues and Expenditures</t>
  </si>
  <si>
    <t>For the Fiscal Year Ended June 30, 2018</t>
  </si>
  <si>
    <t>Year Ended June 30, 2018</t>
  </si>
  <si>
    <t>COMPARATIVE REPORT</t>
  </si>
  <si>
    <t>GENERAL GOVERNMENT</t>
  </si>
  <si>
    <t>For the Year Ended June 30, 2018</t>
  </si>
  <si>
    <t>Revenue</t>
  </si>
  <si>
    <t>Expenditures, Transfers and Contributions</t>
  </si>
  <si>
    <t>(Exhibit B)</t>
  </si>
  <si>
    <t>(Exhibit B-1)</t>
  </si>
  <si>
    <t>(Exhibit C)</t>
  </si>
  <si>
    <t>Transfers To</t>
  </si>
  <si>
    <t>No.</t>
  </si>
  <si>
    <t>Population</t>
  </si>
  <si>
    <t>Locality</t>
  </si>
  <si>
    <t>From the Commonwealth</t>
  </si>
  <si>
    <t>Federal Pass-Through</t>
  </si>
  <si>
    <t>Direct Federal Aid</t>
  </si>
  <si>
    <t>Total Revenue</t>
  </si>
  <si>
    <t>Non-Revenue Receipts</t>
  </si>
  <si>
    <t>Transfers from Other Funds</t>
  </si>
  <si>
    <t>Total Amount Available</t>
  </si>
  <si>
    <t xml:space="preserve">Maintenance and Operation Expenditures </t>
  </si>
  <si>
    <t>General Government Capital Projects</t>
  </si>
  <si>
    <t>General Government  Debt Service</t>
  </si>
  <si>
    <t>Enterprise Operations</t>
  </si>
  <si>
    <t>Alexandria</t>
  </si>
  <si>
    <t>Bristol</t>
  </si>
  <si>
    <t>Buena Vista</t>
  </si>
  <si>
    <t>Charlottesville</t>
  </si>
  <si>
    <t>Chesapeake</t>
  </si>
  <si>
    <t>Colonial Heights</t>
  </si>
  <si>
    <t>Covington</t>
  </si>
  <si>
    <t>Danville</t>
  </si>
  <si>
    <t>Emporia</t>
  </si>
  <si>
    <t>Fairfax</t>
  </si>
  <si>
    <t>Falls Church</t>
  </si>
  <si>
    <t>Franklin</t>
  </si>
  <si>
    <t>Fredericksburg</t>
  </si>
  <si>
    <t>Galax</t>
  </si>
  <si>
    <t>Hampton</t>
  </si>
  <si>
    <t>Harrisonburg</t>
  </si>
  <si>
    <t>#</t>
  </si>
  <si>
    <t>Hopewell</t>
  </si>
  <si>
    <t>Lexington</t>
  </si>
  <si>
    <t>Lynchburg</t>
  </si>
  <si>
    <t>Manassas</t>
  </si>
  <si>
    <t>Manassas Park</t>
  </si>
  <si>
    <t>Martinsville</t>
  </si>
  <si>
    <t>Newport News</t>
  </si>
  <si>
    <t>Norfolk</t>
  </si>
  <si>
    <t>Norton</t>
  </si>
  <si>
    <t>Petersburg</t>
  </si>
  <si>
    <t>Poquoson</t>
  </si>
  <si>
    <t>Portsmouth</t>
  </si>
  <si>
    <t>Radford</t>
  </si>
  <si>
    <t>Richmond</t>
  </si>
  <si>
    <t>Roanoke</t>
  </si>
  <si>
    <t>Salem</t>
  </si>
  <si>
    <t>Staunton</t>
  </si>
  <si>
    <t>Suffolk</t>
  </si>
  <si>
    <t>Virginia Beach</t>
  </si>
  <si>
    <t>Waynesboro</t>
  </si>
  <si>
    <t>Williamsburg</t>
  </si>
  <si>
    <t>Winchester</t>
  </si>
  <si>
    <t>Total</t>
  </si>
  <si>
    <t>Accomack</t>
  </si>
  <si>
    <t>Albemarle</t>
  </si>
  <si>
    <t>Alleghany</t>
  </si>
  <si>
    <t>Amelia</t>
  </si>
  <si>
    <t>Amherst</t>
  </si>
  <si>
    <t>Appomattox</t>
  </si>
  <si>
    <t>Arlington</t>
  </si>
  <si>
    <t>Augusta</t>
  </si>
  <si>
    <t>Bath</t>
  </si>
  <si>
    <t>Bedford</t>
  </si>
  <si>
    <t>Bland</t>
  </si>
  <si>
    <t>Botetourt</t>
  </si>
  <si>
    <t>Brunswick</t>
  </si>
  <si>
    <t>Buchanan</t>
  </si>
  <si>
    <t>Buckingham</t>
  </si>
  <si>
    <t>Campbell</t>
  </si>
  <si>
    <t>Caroline</t>
  </si>
  <si>
    <t>Carroll</t>
  </si>
  <si>
    <t>Charles City</t>
  </si>
  <si>
    <t>Charlotte</t>
  </si>
  <si>
    <t>Chesterfield</t>
  </si>
  <si>
    <t>Clarke</t>
  </si>
  <si>
    <t>Craig</t>
  </si>
  <si>
    <t>Culpeper</t>
  </si>
  <si>
    <t>Cumberland</t>
  </si>
  <si>
    <t>Dickenson</t>
  </si>
  <si>
    <t>Dinwiddie</t>
  </si>
  <si>
    <t>Essex</t>
  </si>
  <si>
    <t>Fauquier</t>
  </si>
  <si>
    <t>Floyd</t>
  </si>
  <si>
    <t>Fluvanna</t>
  </si>
  <si>
    <t>Frederick</t>
  </si>
  <si>
    <t>Giles</t>
  </si>
  <si>
    <t>Gloucester</t>
  </si>
  <si>
    <t>Goochland</t>
  </si>
  <si>
    <t>Grayson</t>
  </si>
  <si>
    <t>Greene</t>
  </si>
  <si>
    <t>Greensville</t>
  </si>
  <si>
    <t>Halifax</t>
  </si>
  <si>
    <t>Hanover</t>
  </si>
  <si>
    <t>Henrico</t>
  </si>
  <si>
    <t>Henry</t>
  </si>
  <si>
    <t>Highland</t>
  </si>
  <si>
    <t>Isle of Wight</t>
  </si>
  <si>
    <t>James City</t>
  </si>
  <si>
    <t>King &amp; Queen</t>
  </si>
  <si>
    <t>King George</t>
  </si>
  <si>
    <t>King William</t>
  </si>
  <si>
    <t>Lancaster</t>
  </si>
  <si>
    <t>Lee</t>
  </si>
  <si>
    <t>Loudoun</t>
  </si>
  <si>
    <t>Louisa</t>
  </si>
  <si>
    <t>Lunenburg</t>
  </si>
  <si>
    <t>Madison</t>
  </si>
  <si>
    <t>Mathews</t>
  </si>
  <si>
    <t>Mecklenburg</t>
  </si>
  <si>
    <t>Middlesex</t>
  </si>
  <si>
    <t>Montgomery</t>
  </si>
  <si>
    <t>Nelson</t>
  </si>
  <si>
    <t>New Kent</t>
  </si>
  <si>
    <t>Northampton</t>
  </si>
  <si>
    <t>Northumberland</t>
  </si>
  <si>
    <t>Nottoway</t>
  </si>
  <si>
    <t>Orange</t>
  </si>
  <si>
    <t>Page</t>
  </si>
  <si>
    <t>Patrick</t>
  </si>
  <si>
    <t>Pittsylvania</t>
  </si>
  <si>
    <t>Powhatan</t>
  </si>
  <si>
    <t>Prince Edward</t>
  </si>
  <si>
    <t>Prince George</t>
  </si>
  <si>
    <t>Prince William</t>
  </si>
  <si>
    <t>Pulaski</t>
  </si>
  <si>
    <t>Rappahannock</t>
  </si>
  <si>
    <t>Rockbridge</t>
  </si>
  <si>
    <t>Rockingham</t>
  </si>
  <si>
    <t>Russell</t>
  </si>
  <si>
    <t>Scott</t>
  </si>
  <si>
    <t>Shenandoah</t>
  </si>
  <si>
    <t>Smyth</t>
  </si>
  <si>
    <t>Southampton</t>
  </si>
  <si>
    <t>Spotsylvania</t>
  </si>
  <si>
    <t>Stafford</t>
  </si>
  <si>
    <t>Surry</t>
  </si>
  <si>
    <t>Sussex</t>
  </si>
  <si>
    <t>Tazewell</t>
  </si>
  <si>
    <t>Warren</t>
  </si>
  <si>
    <t>Washington</t>
  </si>
  <si>
    <t>Westmoreland</t>
  </si>
  <si>
    <t>Wise</t>
  </si>
  <si>
    <t>Wythe</t>
  </si>
  <si>
    <t>York</t>
  </si>
  <si>
    <t>Abingdon</t>
  </si>
  <si>
    <t>Ashland</t>
  </si>
  <si>
    <t>Berryville</t>
  </si>
  <si>
    <t>Big Stone Gap</t>
  </si>
  <si>
    <t>Blacksburg</t>
  </si>
  <si>
    <t>Blackstone</t>
  </si>
  <si>
    <t>Bluefield</t>
  </si>
  <si>
    <t>Bridgewater</t>
  </si>
  <si>
    <t>Broadway</t>
  </si>
  <si>
    <t>Christiansburg</t>
  </si>
  <si>
    <t>Clifton Forge</t>
  </si>
  <si>
    <t>Colonial Beach</t>
  </si>
  <si>
    <t>Dumfries</t>
  </si>
  <si>
    <t>Farmville</t>
  </si>
  <si>
    <t>Front Royal</t>
  </si>
  <si>
    <t>Herndon</t>
  </si>
  <si>
    <t>Leesburg</t>
  </si>
  <si>
    <t>Luray</t>
  </si>
  <si>
    <t>Marion</t>
  </si>
  <si>
    <t>Purcellville</t>
  </si>
  <si>
    <t>Richlands</t>
  </si>
  <si>
    <t>Rocky Mount</t>
  </si>
  <si>
    <t>Smithfield</t>
  </si>
  <si>
    <t>South Boston</t>
  </si>
  <si>
    <t>South Hill</t>
  </si>
  <si>
    <t>Strasburg</t>
  </si>
  <si>
    <t>Vienna</t>
  </si>
  <si>
    <t>Vinton</t>
  </si>
  <si>
    <t>Warrenton</t>
  </si>
  <si>
    <t>West Point</t>
  </si>
  <si>
    <t>Woodstock</t>
  </si>
  <si>
    <t>Wytheville</t>
  </si>
  <si>
    <t>LOCAL REVENUE</t>
  </si>
  <si>
    <t xml:space="preserve">    General Property Taxes</t>
  </si>
  <si>
    <t>Revenue from Use of Money and Property</t>
  </si>
  <si>
    <t>Real Property</t>
  </si>
  <si>
    <t>Public Service Corporations</t>
  </si>
  <si>
    <t>Personal Property - General</t>
  </si>
  <si>
    <t>Personal Property - Mobile Home</t>
  </si>
  <si>
    <t>Machinery and Tools</t>
  </si>
  <si>
    <t>Merchants' Capital</t>
  </si>
  <si>
    <t>Penalties</t>
  </si>
  <si>
    <t>Interest</t>
  </si>
  <si>
    <t>Total Amount</t>
  </si>
  <si>
    <t xml:space="preserve">    Other Local Taxes (Exhibit B-2)</t>
  </si>
  <si>
    <t>Permits, Privilege Fees, and Regulatory Licenses</t>
  </si>
  <si>
    <t>Fines and Forfeitures</t>
  </si>
  <si>
    <t>Charges for Services</t>
  </si>
  <si>
    <t>Rental and Sale of Property</t>
  </si>
  <si>
    <t>Miscellaneous</t>
  </si>
  <si>
    <t>Total Local Revenue</t>
  </si>
  <si>
    <t>MerchantsCapital</t>
  </si>
  <si>
    <t>INTER-GOVERNMENTAL REVENUE</t>
  </si>
  <si>
    <t>Memo Only</t>
  </si>
  <si>
    <t>From the Federal Government</t>
  </si>
  <si>
    <t>Expenditures Made on Behalf of the Local Government</t>
  </si>
  <si>
    <t>Payments in Lieu of Taxes</t>
  </si>
  <si>
    <t>Non- Categorical State Aid</t>
  </si>
  <si>
    <t>Shared Expenses (Categorical)</t>
  </si>
  <si>
    <t xml:space="preserve"> Categorical State Aid</t>
  </si>
  <si>
    <t>Total from the Commonwealth</t>
  </si>
  <si>
    <t>Non- Categorical Federal Aid</t>
  </si>
  <si>
    <t xml:space="preserve"> Categorical Federal Aid</t>
  </si>
  <si>
    <t>Total from the Federal Government</t>
  </si>
  <si>
    <t>State</t>
  </si>
  <si>
    <t>Federal</t>
  </si>
  <si>
    <t>Local Sales and Use Taxes</t>
  </si>
  <si>
    <t>Consumer Utility Taxes</t>
  </si>
  <si>
    <t>Business License Taxes</t>
  </si>
  <si>
    <t>Franchise License Taxes</t>
  </si>
  <si>
    <t>Motor Vehicle License Taxes</t>
  </si>
  <si>
    <t>Bank Stock Taxes</t>
  </si>
  <si>
    <t>Recordation and Will Taxes</t>
  </si>
  <si>
    <t xml:space="preserve"> Tobacco Taxes</t>
  </si>
  <si>
    <t xml:space="preserve"> Admission Taxes</t>
  </si>
  <si>
    <t>Hotel and Motel Room Taxes</t>
  </si>
  <si>
    <t>Restaurant Food Taxes</t>
  </si>
  <si>
    <t>Coal, Oil, and Gas Taxes</t>
  </si>
  <si>
    <t>SUMMARY OF MAINTENANCE AND OPERATIONS EXPENDITURES (by Function)</t>
  </si>
  <si>
    <t>General Government Administration (Exhibit C-1)</t>
  </si>
  <si>
    <t>Judicial Administration (Exhibit C-2)</t>
  </si>
  <si>
    <t>Public Safety (Exhibit C-3)</t>
  </si>
  <si>
    <t>Public Works (Exhibit C-4)</t>
  </si>
  <si>
    <t>Health and Welfare 
(Exhibit C-5)</t>
  </si>
  <si>
    <t>Education (Exhibit C-6)</t>
  </si>
  <si>
    <t>Parks, Recreation, and Cultural 
(Exhibit C-7)</t>
  </si>
  <si>
    <t>Community Development (Exhibit C-8)</t>
  </si>
  <si>
    <t>Nondepartmental</t>
  </si>
  <si>
    <t>Total Expenditures</t>
  </si>
  <si>
    <t>Education 
(Exhibit C-6)</t>
  </si>
  <si>
    <t>GENERAL GOVERNMENT ADMINISTRATION EXPEDITURES BY ACTIVITY</t>
  </si>
  <si>
    <t>General and Financial Administration</t>
  </si>
  <si>
    <t>Reported Elements (Memo Only)</t>
  </si>
  <si>
    <t>Sources of Funds for Expenditures</t>
  </si>
  <si>
    <t>Legislative</t>
  </si>
  <si>
    <t>Amount</t>
  </si>
  <si>
    <t>Commissioner of Revenue</t>
  </si>
  <si>
    <t>Treasurer</t>
  </si>
  <si>
    <t>Data Processing</t>
  </si>
  <si>
    <t>Automotive Motor Pool</t>
  </si>
  <si>
    <t>Central Purchasing/ Central Stores</t>
  </si>
  <si>
    <t>Print Shop</t>
  </si>
  <si>
    <t>Risk Management/ Self Insurance</t>
  </si>
  <si>
    <t>Board of Elections</t>
  </si>
  <si>
    <t>Commonwealth Categorical Aid</t>
  </si>
  <si>
    <t>Local Charges for Service</t>
  </si>
  <si>
    <t>JUDICIAL ADMINISTRATION EXPENDITURES BY ACTIVITY</t>
  </si>
  <si>
    <t>Courts</t>
  </si>
  <si>
    <t>Clerk of the Circuit Court</t>
  </si>
  <si>
    <t>Sheriff</t>
  </si>
  <si>
    <t>Commonwealth's Attorney</t>
  </si>
  <si>
    <t>PUBLIC SAFETY EXPENDITURES BY ACTIVITY</t>
  </si>
  <si>
    <t>Law Enforcement and Traffic Control</t>
  </si>
  <si>
    <t>Correction and Detention</t>
  </si>
  <si>
    <t>(Memo Only)</t>
  </si>
  <si>
    <t>Fire and Rescue Services</t>
  </si>
  <si>
    <t>City/County Operated Institutions</t>
  </si>
  <si>
    <t>Probabtion Office</t>
  </si>
  <si>
    <t>Inspections</t>
  </si>
  <si>
    <t>Other Protection</t>
  </si>
  <si>
    <t>PUBLIC WORKS EXPENDITURES BY ACTIVITY</t>
  </si>
  <si>
    <t>* Memo Only</t>
  </si>
  <si>
    <t>Maintenance of Highways, Streets, Bridges, and Sidewalks</t>
  </si>
  <si>
    <t>Sanitation and Waste Removal</t>
  </si>
  <si>
    <t>Maintenance of General Buildings and Grounds</t>
  </si>
  <si>
    <t>State Expenditures Made on Behalf of the Local Government</t>
  </si>
  <si>
    <t>HEALTH AND WELFARE EXPENDITURES BY ACTIVITY</t>
  </si>
  <si>
    <t>Health</t>
  </si>
  <si>
    <t>Mental Health and Mental Retardation</t>
  </si>
  <si>
    <t>Welfare/Social Services</t>
  </si>
  <si>
    <t>Tax Relief for the Elderly/Handicapped</t>
  </si>
  <si>
    <t>EDUCATION EXPENDITURES BY ACTIVITY</t>
  </si>
  <si>
    <t>Instruction</t>
  </si>
  <si>
    <t>Administration, Attendance and Health</t>
  </si>
  <si>
    <t>Pupil Transportation Services</t>
  </si>
  <si>
    <t>Operation and Maintenance Services</t>
  </si>
  <si>
    <t>School Food Services and Other Non-Instructional Operations</t>
  </si>
  <si>
    <t>Contributions to Community Colleges</t>
  </si>
  <si>
    <t>Total Education</t>
  </si>
  <si>
    <t>PARKS, RECREATION AND CULTURAL EXPENDITURES BY ACTIVITY</t>
  </si>
  <si>
    <t>Parks and Recreation</t>
  </si>
  <si>
    <t>Cultural Enrichment</t>
  </si>
  <si>
    <t>Public Libraries</t>
  </si>
  <si>
    <t>COMMUNITY DEVELOPMENT EXPENDITURES BY ACTIVITY</t>
  </si>
  <si>
    <t>Planning and Community Development</t>
  </si>
  <si>
    <t>Environmental Management</t>
  </si>
  <si>
    <t>Cooperative Extension Program</t>
  </si>
  <si>
    <t>CAPITAL PROJECTS FOR GENERAL GOVERNMENT</t>
  </si>
  <si>
    <t>Memo only</t>
  </si>
  <si>
    <t>S o u r c e s   o f   F u n d s</t>
  </si>
  <si>
    <t>A p p l i c a t i o n   o f   F u n d s</t>
  </si>
  <si>
    <t>Expenditures Made  on Behalf of the Local Government</t>
  </si>
  <si>
    <t xml:space="preserve">  State Grants</t>
  </si>
  <si>
    <t xml:space="preserve">  Federal Grants</t>
  </si>
  <si>
    <t xml:space="preserve">  Debt Proceeds</t>
  </si>
  <si>
    <t xml:space="preserve">  Interest Income</t>
  </si>
  <si>
    <t xml:space="preserve">  Sale of Property</t>
  </si>
  <si>
    <t>Transfers From General Government</t>
  </si>
  <si>
    <t>Payments From Other Governments</t>
  </si>
  <si>
    <t xml:space="preserve"> Other Sources</t>
  </si>
  <si>
    <t xml:space="preserve"> Total Sources</t>
  </si>
  <si>
    <t xml:space="preserve">  Education</t>
  </si>
  <si>
    <t xml:space="preserve"> Streets, Roads, and Bridges</t>
  </si>
  <si>
    <t xml:space="preserve"> Other General Government</t>
  </si>
  <si>
    <t xml:space="preserve"> Transfers to Other Funds</t>
  </si>
  <si>
    <t>Payments to Other Governments</t>
  </si>
  <si>
    <t xml:space="preserve"> Total Applications</t>
  </si>
  <si>
    <t>State/Federal</t>
  </si>
  <si>
    <t>DEBT SERVICE FOR GENERAL GOVERNMENT</t>
  </si>
  <si>
    <t>Application  of  Funds</t>
  </si>
  <si>
    <t>Sources of Funds</t>
  </si>
  <si>
    <t>Redemption of Debt</t>
  </si>
  <si>
    <t>Debt Interest Costs</t>
  </si>
  <si>
    <t>Direct Sources</t>
  </si>
  <si>
    <t xml:space="preserve"> Transfers From Other Funds</t>
  </si>
  <si>
    <t xml:space="preserve">  Total</t>
  </si>
  <si>
    <t>Transfers to General Government</t>
  </si>
  <si>
    <t xml:space="preserve">  Other</t>
  </si>
  <si>
    <t>SUMMARY OF ENTERPRISE ACTIVITIES</t>
  </si>
  <si>
    <t>Payments to Other Local Governments for Enterprise Activities</t>
  </si>
  <si>
    <t>Payments To Enterprise Type Authorities</t>
  </si>
  <si>
    <t>Revenues From Direct Charges and Contributions
Contributions/Payments in Support of Operating Expenditures</t>
  </si>
  <si>
    <t>Local Government Enterprise Expenses</t>
  </si>
  <si>
    <t xml:space="preserve"> General Operating and Interest</t>
  </si>
  <si>
    <t xml:space="preserve">  Capital</t>
  </si>
  <si>
    <t xml:space="preserve">  User Charges</t>
  </si>
  <si>
    <t>Net Transfers (To) From General Government Funds</t>
  </si>
  <si>
    <t xml:space="preserve"> From Other Local Governments</t>
  </si>
  <si>
    <t xml:space="preserve"> From the Commonwealth</t>
  </si>
  <si>
    <t xml:space="preserve"> Miscellaneous Revenue</t>
  </si>
  <si>
    <t xml:space="preserve"> Funds Available for Operations</t>
  </si>
  <si>
    <t>General Operating Expenses</t>
  </si>
  <si>
    <t xml:space="preserve">  Depreciation</t>
  </si>
  <si>
    <t xml:space="preserve"> Debt Interest Expenses</t>
  </si>
  <si>
    <t xml:space="preserve"> Other Expenses</t>
  </si>
  <si>
    <t xml:space="preserve"> Total Expenses</t>
  </si>
  <si>
    <t xml:space="preserve"> Funds Available After Expenses</t>
  </si>
  <si>
    <t xml:space="preserve">  No.</t>
  </si>
  <si>
    <t>SUMMARY OF OUTSTANDING DEBT</t>
  </si>
  <si>
    <t>G r o s s  D e b t</t>
  </si>
  <si>
    <t>Gross Debt by Function</t>
  </si>
  <si>
    <t>Balance of Net Debt</t>
  </si>
  <si>
    <t>Bond and Bond Issue Anticipation Loans</t>
  </si>
  <si>
    <t xml:space="preserve"> Literary Fund Loans</t>
  </si>
  <si>
    <t>Other Long-Term Obligations</t>
  </si>
  <si>
    <t xml:space="preserve"> Temporary Loans</t>
  </si>
  <si>
    <t>Streets, Roads, and Bridges</t>
  </si>
  <si>
    <t>Other General Government</t>
  </si>
  <si>
    <t xml:space="preserve"> Enterprise Activities</t>
  </si>
  <si>
    <t xml:space="preserve"> Funds Restricted</t>
  </si>
  <si>
    <t xml:space="preserve">  Amount</t>
  </si>
  <si>
    <t>Population
2017</t>
  </si>
  <si>
    <t>Land Area Density 
(Square Miles)
2010</t>
  </si>
  <si>
    <t>Unemployment Rate (%)
2018</t>
  </si>
  <si>
    <t>Average Daily Membership in Public Schools
2018</t>
  </si>
  <si>
    <t>Real Estate Tax Rate 
CY2017 or FY2018
(per $100 of Assessed Value)</t>
  </si>
  <si>
    <t>Total Real Estate Taxable Valuation 2017 (in millions)</t>
  </si>
  <si>
    <t xml:space="preserve">    Locality</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</si>
  <si>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</si>
  <si>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</si>
  <si>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</si>
  <si>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</si>
  <si>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</si>
  <si>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</si>
  <si>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</si>
  <si>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</si>
  <si>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</si>
  <si>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</si>
  <si>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</si>
  <si>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</si>
  <si>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</si>
  <si>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</si>
  <si>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</si>
  <si>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</si>
  <si>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</si>
  <si>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</si>
  <si>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</si>
  <si>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</si>
  <si>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</si>
  <si>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</si>
  <si>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</si>
  <si>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</si>
  <si>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</si>
  <si>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</si>
  <si>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</si>
  <si>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</si>
  <si>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</si>
  <si>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</si>
  <si>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</si>
  <si>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</si>
  <si>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</si>
  <si>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</si>
  <si>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</si>
  <si>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</si>
  <si>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</si>
  <si>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</si>
  <si>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 xml:space="preserve">NOTES:  </t>
  </si>
  <si>
    <t>1)  For detailed explanation of information in this section, please see the Notes to this report, located in the "2018 Footnotes.docx" electronic file.</t>
  </si>
  <si>
    <t>2) Towns are excluded from presentation in this exhibit due to a lack of available complete data.</t>
  </si>
  <si>
    <t xml:space="preserve">Bland  </t>
  </si>
  <si>
    <t>39</t>
  </si>
  <si>
    <t>40</t>
  </si>
  <si>
    <t>41</t>
  </si>
  <si>
    <t xml:space="preserve">Halifax </t>
  </si>
  <si>
    <t>42</t>
  </si>
  <si>
    <t>43</t>
  </si>
  <si>
    <t>44</t>
  </si>
  <si>
    <t>45</t>
  </si>
  <si>
    <t>46</t>
  </si>
  <si>
    <t>47</t>
  </si>
  <si>
    <t>48</t>
  </si>
  <si>
    <t>49</t>
  </si>
  <si>
    <t>50</t>
  </si>
  <si>
    <t>51</t>
  </si>
  <si>
    <t>52</t>
  </si>
  <si>
    <t>53</t>
  </si>
  <si>
    <t>54</t>
  </si>
  <si>
    <t>55</t>
  </si>
  <si>
    <t>56</t>
  </si>
  <si>
    <t>57</t>
  </si>
  <si>
    <t>58</t>
  </si>
  <si>
    <t>59</t>
  </si>
  <si>
    <t>60</t>
  </si>
  <si>
    <t>61</t>
  </si>
  <si>
    <t>62</t>
  </si>
  <si>
    <t xml:space="preserve">New Kent </t>
  </si>
  <si>
    <t>63</t>
  </si>
  <si>
    <t>64</t>
  </si>
  <si>
    <t>65</t>
  </si>
  <si>
    <t>66</t>
  </si>
  <si>
    <t>67</t>
  </si>
  <si>
    <t xml:space="preserve">Page  </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</si>
  <si>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</si>
  <si>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</si>
  <si>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</si>
  <si>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</si>
  <si>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</si>
  <si>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</si>
  <si>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</si>
  <si>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</si>
  <si>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</si>
  <si>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</si>
  <si>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</si>
  <si>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</si>
  <si>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</si>
  <si>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</si>
  <si>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</si>
  <si>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</si>
  <si>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</si>
  <si>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</si>
  <si>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</si>
  <si>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</si>
  <si>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</si>
  <si>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</si>
  <si>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</si>
  <si>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</si>
  <si>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</si>
  <si>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</si>
  <si>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</si>
  <si>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</si>
  <si>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This version of the Comparative Report has been modified to allow users to easily print and manipulate the data. The exhibits include the basic revenue and expenditure amounts.  The additional analysis data such as per capita and percent of revenue shown on the original report are not included in this modified version.  Please refer to the full version of the report for this additional analysis.</t>
  </si>
  <si>
    <t>Website link to the full 2018 electronic report (amended version)</t>
  </si>
  <si>
    <t>Website link to the original report issued May 6, 2019</t>
  </si>
  <si>
    <t>Note: (#) As of the date of this amended report, these localities have not yet submitted their required financial reporting for inclusion in the 2018 report.</t>
  </si>
  <si>
    <t>Population Estimates
2017</t>
  </si>
  <si>
    <t xml:space="preserve"> Revenue Capacity per Capita 
Rank Score
2017</t>
  </si>
  <si>
    <t>Composite Fiscal Stress Rank Score
2017</t>
  </si>
  <si>
    <t>Amended June 8, 2022</t>
  </si>
  <si>
    <t>Additional Amendments:</t>
  </si>
  <si>
    <t>City of Roanoke</t>
  </si>
  <si>
    <t>Adjustments were made to the data for the City of Roanoke after the published report dated May 6, 2019, to properly allocate internal service activities according to the Uniform Financial Reporting Manual reporting criteria. The adjustments primarily reflect a decrease to the functional expenses for General Government Administration on Exhibits C and C-1.</t>
  </si>
  <si>
    <r>
      <t xml:space="preserve">This file reflects amendments to the Comparative Report published on May 6, 2019.  This amended report now contains the data for the following previously missing localities, which were not included in the original report due to their delinquency in submitting their data and audited financial reports in time for our original report issuance: </t>
    </r>
    <r>
      <rPr>
        <b/>
        <sz val="12"/>
        <color theme="1"/>
        <rFont val="Calibri"/>
        <family val="2"/>
        <scheme val="minor"/>
      </rPr>
      <t>Cities of Hopewell, Norton, and Petersburg, and Counties of Clarke, Russell, and Warren.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</si>
</sst>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0_);_(&quot;$&quot;* \(#,##0\);_(&quot;$&quot;* &quot;-&quot;_);_(@_)"/>
    <numFmt numFmtId="44" formatCode="_(&quot;$&quot;* #,##0.00_);_(&quot;$&quot;* \(#,##0.00\);_(&quot;$&quot;* &quot;-&quot;??_);_(@_)"/>
    <numFmt numFmtId="43" formatCode="_(* #,##0.00_);_(* \(#,##0.00\);_(* &quot;-&quot;??_);_(@_)"/>
    <numFmt numFmtId="164" formatCode="General_)"/>
    <numFmt numFmtId="165" formatCode="_(* #,##0_);_(* \(#,##0\);_(* &quot;-&quot;??_);_(@_)"/>
    <numFmt numFmtId="166" formatCode="_(&quot;$&quot;* #,##0_);_(&quot;$&quot;* \(#,##0\);_(&quot;$&quot;* &quot;-&quot;??_);_(@_)"/>
    <numFmt numFmtId="167" formatCode="General_);[Red]\-General_)"/>
    <numFmt numFmtId="168" formatCode="#,##0.0"/>
    <numFmt numFmtId="169" formatCode="0.0"/>
    <numFmt numFmtId="170" formatCode="0.000"/>
    <numFmt numFmtId="171" formatCode="_(* #,##0.0_);_(* \(#,##0.0\);_(* &quot;-&quot;??_);_(@_)"/>
    <numFmt numFmtId="172" formatCode="_(* #,##0.000_);_(* \(#,##0.000\);_(* &quot;-&quot;??_);_(@_)"/>
  </numFmts>
  <fonts count="26" x14ac:knownFonts="1">
    <font>
      <sz val="11"/>
      <color theme="1"/>
      <name val="Calibri"/>
      <family val="2"/>
      <scheme val="minor"/>
    </font>
    <font>
      <sz val="11"/>
      <color theme="1"/>
      <name val="Calibri"/>
      <family val="2"/>
      <scheme val="minor"/>
    </font>
    <font>
      <sz val="8"/>
      <name val="Helv"/>
    </font>
    <font>
      <b/>
      <sz val="12"/>
      <name val="Calibri"/>
      <family val="2"/>
      <scheme val="minor"/>
    </font>
    <font>
      <sz val="12"/>
      <name val="Calibri"/>
      <family val="2"/>
      <scheme val="minor"/>
    </font>
    <font>
      <u/>
      <sz val="8"/>
      <color theme="10"/>
      <name val="Helv"/>
    </font>
    <font>
      <sz val="12"/>
      <color theme="1"/>
      <name val="Calibri"/>
      <family val="2"/>
      <scheme val="minor"/>
    </font>
    <font>
      <b/>
      <u/>
      <sz val="12"/>
      <color theme="10"/>
      <name val="Calibri"/>
      <family val="2"/>
      <scheme val="minor"/>
    </font>
    <font>
      <sz val="10"/>
      <name val="Calibri"/>
      <family val="2"/>
      <scheme val="minor"/>
    </font>
    <font>
      <sz val="10"/>
      <name val="MS Serif"/>
      <family val="1"/>
    </font>
    <font>
      <b/>
      <sz val="10"/>
      <name val="Calibri"/>
      <family val="2"/>
      <scheme val="minor"/>
    </font>
    <font>
      <sz val="6"/>
      <name val="MS Serif"/>
      <family val="1"/>
    </font>
    <font>
      <u/>
      <sz val="10"/>
      <name val="Calibri"/>
      <family val="2"/>
      <scheme val="minor"/>
    </font>
    <font>
      <sz val="10"/>
      <name val="Arial"/>
      <family val="2"/>
    </font>
    <font>
      <i/>
      <sz val="10"/>
      <name val="Calibri"/>
      <family val="2"/>
      <scheme val="minor"/>
    </font>
    <font>
      <u/>
      <sz val="10"/>
      <color indexed="12"/>
      <name val="Arial"/>
      <family val="2"/>
    </font>
    <font>
      <vertAlign val="superscript"/>
      <sz val="10"/>
      <name val="Calibri"/>
      <family val="2"/>
      <scheme val="minor"/>
    </font>
    <font>
      <sz val="9"/>
      <name val="Calibri"/>
      <family val="2"/>
      <scheme val="minor"/>
    </font>
    <font>
      <sz val="10"/>
      <name val="Arial"/>
    </font>
    <font>
      <b/>
      <u/>
      <sz val="9"/>
      <color theme="10"/>
      <name val="Calibri"/>
      <family val="2"/>
      <scheme val="minor"/>
    </font>
    <font>
      <b/>
      <sz val="12"/>
      <color rgb="FFFF0000"/>
      <name val="Calibri"/>
      <family val="2"/>
      <scheme val="minor"/>
    </font>
    <font>
      <b/>
      <sz val="12"/>
      <color theme="1"/>
      <name val="Calibri"/>
      <family val="2"/>
      <scheme val="minor"/>
    </font>
    <font>
      <b/>
      <sz val="9"/>
      <name val="Calibri"/>
      <family val="2"/>
      <scheme val="minor"/>
    </font>
    <font>
      <sz val="11"/>
      <name val="Calibri"/>
      <family val="2"/>
      <scheme val="minor"/>
    </font>
    <font>
      <b/>
      <u/>
      <sz val="12"/>
      <color theme="4"/>
      <name val="Calibri"/>
      <family val="2"/>
      <scheme val="minor"/>
    </font>
    <font>
      <sz val="12"/>
      <color theme="4"/>
      <name val="Calibri"/>
      <family val="2"/>
      <scheme val="minor"/>
    </font>
  </fonts>
  <fills count="2">
    <fill>
      <patternFill patternType="none"/>
    </fill>
    <fill>
      <patternFill patternType="gray125"/>
    </fill>
  </fills>
  <borders count="4">
    <border>
      <left/>
      <right/>
      <top/>
      <bottom/>
      <diagonal/>
    </border>
    <border>
      <left/>
      <right/>
      <top/>
      <bottom style="thin">
        <color indexed="8"/>
      </bottom>
      <diagonal/>
    </border>
    <border>
      <left/>
      <right/>
      <top/>
      <bottom style="thin">
        <color indexed="64"/>
      </bottom>
      <diagonal/>
    </border>
    <border>
      <left/>
      <right/>
      <top style="thin">
        <color indexed="8"/>
      </top>
      <bottom style="thin">
        <color indexed="8"/>
      </bottom>
      <diagonal/>
    </border>
  </borders>
  <cellStyleXfs count="16">
    <xf numFmtId="0" fontId="0" fillId="0" borderId="0"/>
    <xf numFmtId="164" fontId="2" fillId="0" borderId="0"/>
    <xf numFmtId="164" fontId="5" fillId="0" borderId="0" applyNumberFormat="0" applyFill="0" applyBorder="0" applyAlignment="0" applyProtection="0"/>
    <xf numFmtId="164" fontId="2" fillId="0" borderId="0"/>
    <xf numFmtId="0" fontId="1" fillId="0" borderId="0"/>
    <xf numFmtId="43" fontId="9" fillId="0" borderId="0" applyFont="0" applyFill="0" applyBorder="0" applyAlignment="0" applyProtection="0"/>
    <xf numFmtId="44" fontId="9" fillId="0" borderId="0" applyFont="0" applyFill="0" applyBorder="0" applyAlignment="0" applyProtection="0"/>
    <xf numFmtId="167" fontId="2" fillId="0" borderId="0"/>
    <xf numFmtId="44" fontId="11" fillId="0" borderId="0" applyFont="0" applyFill="0" applyBorder="0" applyAlignment="0" applyProtection="0"/>
    <xf numFmtId="43" fontId="11" fillId="0" borderId="0" applyFont="0" applyFill="0" applyBorder="0" applyAlignment="0" applyProtection="0"/>
    <xf numFmtId="0" fontId="13" fillId="0" borderId="0"/>
    <xf numFmtId="43" fontId="13" fillId="0" borderId="0" applyFont="0" applyFill="0" applyBorder="0" applyAlignment="0" applyProtection="0"/>
    <xf numFmtId="0" fontId="15" fillId="0" borderId="0" applyNumberFormat="0" applyFill="0" applyBorder="0" applyAlignment="0" applyProtection="0">
      <alignment vertical="top"/>
      <protection locked="0"/>
    </xf>
    <xf numFmtId="43" fontId="9" fillId="0" borderId="0" applyFont="0" applyFill="0" applyBorder="0" applyAlignment="0" applyProtection="0"/>
    <xf numFmtId="0" fontId="18" fillId="0" borderId="0"/>
    <xf numFmtId="43" fontId="18" fillId="0" borderId="0" applyFont="0" applyFill="0" applyBorder="0" applyAlignment="0" applyProtection="0"/>
  </cellStyleXfs>
  <cellXfs count="169">
    <xf numFmtId="0" fontId="0" fillId="0" borderId="0" xfId="0"/>
    <xf numFmtId="164" fontId="3" fillId="0" borderId="0" xfId="1" quotePrefix="1" applyFont="1" applyAlignment="1">
      <alignment horizontal="left"/>
    </xf>
    <xf numFmtId="164" fontId="4" fillId="0" borderId="0" xfId="1" applyFont="1"/>
    <xf numFmtId="164" fontId="4" fillId="0" borderId="0" xfId="1" quotePrefix="1" applyFont="1" applyAlignment="1">
      <alignment horizontal="left"/>
    </xf>
    <xf numFmtId="164" fontId="4" fillId="0" borderId="0" xfId="3" quotePrefix="1" applyFont="1" applyAlignment="1">
      <alignment horizontal="left"/>
    </xf>
    <xf numFmtId="164" fontId="4" fillId="0" borderId="0" xfId="3" applyFont="1"/>
    <xf numFmtId="164" fontId="4" fillId="0" borderId="0" xfId="1" quotePrefix="1" applyFont="1"/>
    <xf numFmtId="164" fontId="4" fillId="0" borderId="0" xfId="1" quotePrefix="1" applyFont="1" applyAlignment="1">
      <alignment vertical="center" wrapText="1"/>
    </xf>
    <xf numFmtId="164" fontId="7" fillId="0" borderId="0" xfId="2" quotePrefix="1" applyFont="1" applyAlignment="1">
      <alignment horizontal="left"/>
    </xf>
    <xf numFmtId="164" fontId="8" fillId="0" borderId="0" xfId="1" applyFont="1"/>
    <xf numFmtId="164" fontId="8" fillId="0" borderId="0" xfId="1" quotePrefix="1" applyFont="1" applyAlignment="1">
      <alignment horizontal="left"/>
    </xf>
    <xf numFmtId="166" fontId="8" fillId="0" borderId="0" xfId="6" applyNumberFormat="1" applyFont="1" applyFill="1" applyAlignment="1" applyProtection="1"/>
    <xf numFmtId="165" fontId="8" fillId="0" borderId="0" xfId="5" applyNumberFormat="1" applyFont="1" applyFill="1" applyAlignment="1" applyProtection="1"/>
    <xf numFmtId="165" fontId="8" fillId="0" borderId="2" xfId="5" applyNumberFormat="1" applyFont="1" applyFill="1" applyBorder="1" applyAlignment="1" applyProtection="1"/>
    <xf numFmtId="165" fontId="8" fillId="0" borderId="0" xfId="5" applyNumberFormat="1" applyFont="1" applyFill="1" applyBorder="1" applyAlignment="1" applyProtection="1"/>
    <xf numFmtId="166" fontId="8" fillId="0" borderId="2" xfId="6" applyNumberFormat="1" applyFont="1" applyFill="1" applyBorder="1" applyAlignment="1" applyProtection="1"/>
    <xf numFmtId="164" fontId="10" fillId="0" borderId="0" xfId="1" applyFont="1"/>
    <xf numFmtId="167" fontId="8" fillId="0" borderId="0" xfId="7" applyFont="1"/>
    <xf numFmtId="167" fontId="8" fillId="0" borderId="0" xfId="7" applyFont="1" applyAlignment="1">
      <alignment wrapText="1"/>
    </xf>
    <xf numFmtId="166" fontId="8" fillId="0" borderId="0" xfId="8" applyNumberFormat="1" applyFont="1" applyAlignment="1" applyProtection="1"/>
    <xf numFmtId="165" fontId="8" fillId="0" borderId="0" xfId="9" applyNumberFormat="1" applyFont="1" applyAlignment="1" applyProtection="1"/>
    <xf numFmtId="165" fontId="8" fillId="0" borderId="2" xfId="9" applyNumberFormat="1" applyFont="1" applyBorder="1" applyAlignment="1" applyProtection="1"/>
    <xf numFmtId="166" fontId="8" fillId="0" borderId="2" xfId="8" applyNumberFormat="1" applyFont="1" applyBorder="1" applyAlignment="1" applyProtection="1"/>
    <xf numFmtId="167" fontId="8" fillId="0" borderId="0" xfId="7" applyFont="1" applyAlignment="1">
      <alignment horizontal="centerContinuous"/>
    </xf>
    <xf numFmtId="165" fontId="8" fillId="0" borderId="0" xfId="9" applyNumberFormat="1" applyFont="1" applyBorder="1" applyAlignment="1" applyProtection="1"/>
    <xf numFmtId="165" fontId="8" fillId="0" borderId="0" xfId="9" applyNumberFormat="1" applyFont="1" applyFill="1" applyAlignment="1" applyProtection="1"/>
    <xf numFmtId="167" fontId="8" fillId="0" borderId="0" xfId="7" quotePrefix="1" applyFont="1" applyAlignment="1">
      <alignment horizontal="left"/>
    </xf>
    <xf numFmtId="164" fontId="8" fillId="0" borderId="0" xfId="1" applyFont="1" applyAlignment="1">
      <alignment wrapText="1"/>
    </xf>
    <xf numFmtId="166" fontId="8" fillId="0" borderId="0" xfId="8" applyNumberFormat="1" applyFont="1" applyBorder="1" applyAlignment="1" applyProtection="1"/>
    <xf numFmtId="166" fontId="8" fillId="0" borderId="1" xfId="8" applyNumberFormat="1" applyFont="1" applyBorder="1" applyAlignment="1" applyProtection="1"/>
    <xf numFmtId="166" fontId="8" fillId="0" borderId="0" xfId="6" applyNumberFormat="1" applyFont="1" applyAlignment="1" applyProtection="1"/>
    <xf numFmtId="165" fontId="8" fillId="0" borderId="0" xfId="5" applyNumberFormat="1" applyFont="1" applyAlignment="1" applyProtection="1"/>
    <xf numFmtId="165" fontId="8" fillId="0" borderId="2" xfId="5" applyNumberFormat="1" applyFont="1" applyBorder="1" applyAlignment="1" applyProtection="1"/>
    <xf numFmtId="166" fontId="8" fillId="0" borderId="2" xfId="6" applyNumberFormat="1" applyFont="1" applyBorder="1" applyAlignment="1" applyProtection="1"/>
    <xf numFmtId="165" fontId="8" fillId="0" borderId="0" xfId="5" applyNumberFormat="1" applyFont="1" applyBorder="1" applyAlignment="1" applyProtection="1"/>
    <xf numFmtId="166" fontId="8" fillId="0" borderId="0" xfId="8" applyNumberFormat="1" applyFont="1" applyFill="1" applyAlignment="1" applyProtection="1"/>
    <xf numFmtId="165" fontId="8" fillId="0" borderId="2" xfId="9" applyNumberFormat="1" applyFont="1" applyFill="1" applyBorder="1" applyAlignment="1" applyProtection="1"/>
    <xf numFmtId="166" fontId="8" fillId="0" borderId="1" xfId="8" applyNumberFormat="1" applyFont="1" applyFill="1" applyBorder="1" applyAlignment="1" applyProtection="1"/>
    <xf numFmtId="165" fontId="8" fillId="0" borderId="0" xfId="9" applyNumberFormat="1" applyFont="1" applyFill="1" applyBorder="1" applyAlignment="1" applyProtection="1"/>
    <xf numFmtId="164" fontId="8" fillId="0" borderId="0" xfId="1" applyFont="1" applyAlignment="1">
      <alignment horizontal="center"/>
    </xf>
    <xf numFmtId="165" fontId="8" fillId="0" borderId="0" xfId="13" applyNumberFormat="1" applyFont="1" applyFill="1" applyAlignment="1" applyProtection="1">
      <alignment vertical="center"/>
    </xf>
    <xf numFmtId="165" fontId="8" fillId="0" borderId="0" xfId="13" applyNumberFormat="1" applyFont="1" applyFill="1" applyBorder="1" applyAlignment="1" applyProtection="1">
      <alignment vertical="center"/>
    </xf>
    <xf numFmtId="164" fontId="4" fillId="0" borderId="0" xfId="1" quotePrefix="1" applyFont="1" applyAlignment="1">
      <alignment horizontal="left" vertical="center" wrapText="1"/>
    </xf>
    <xf numFmtId="164" fontId="4" fillId="0" borderId="0" xfId="1" quotePrefix="1" applyFont="1" applyAlignment="1">
      <alignment vertical="center"/>
    </xf>
    <xf numFmtId="0" fontId="4" fillId="0" borderId="0" xfId="0" quotePrefix="1" applyFont="1" applyAlignment="1"/>
    <xf numFmtId="164" fontId="19" fillId="0" borderId="0" xfId="2" quotePrefix="1" applyFont="1" applyAlignment="1"/>
    <xf numFmtId="0" fontId="20" fillId="0" borderId="0" xfId="0" applyFont="1" applyAlignment="1">
      <alignment vertical="center"/>
    </xf>
    <xf numFmtId="0" fontId="6" fillId="0" borderId="0" xfId="0" applyFont="1" applyAlignment="1"/>
    <xf numFmtId="3" fontId="8" fillId="0" borderId="0" xfId="11" applyNumberFormat="1" applyFont="1" applyFill="1" applyBorder="1" applyAlignment="1">
      <alignment vertical="center"/>
    </xf>
    <xf numFmtId="0" fontId="6" fillId="0" borderId="0" xfId="0" applyFont="1"/>
    <xf numFmtId="0" fontId="21" fillId="0" borderId="0" xfId="0" applyFont="1"/>
    <xf numFmtId="0" fontId="21" fillId="0" borderId="0" xfId="0" applyFont="1" applyAlignment="1">
      <alignment vertical="top" wrapText="1"/>
    </xf>
    <xf numFmtId="0" fontId="8" fillId="0" borderId="0" xfId="10" applyFont="1" applyAlignment="1">
      <alignment horizontal="left" vertical="center"/>
    </xf>
    <xf numFmtId="0" fontId="8" fillId="0" borderId="0" xfId="10" applyFont="1" applyAlignment="1">
      <alignment vertical="center"/>
    </xf>
    <xf numFmtId="0" fontId="8" fillId="0" borderId="0" xfId="10" quotePrefix="1" applyFont="1" applyAlignment="1">
      <alignment horizontal="left" vertical="center"/>
    </xf>
    <xf numFmtId="3" fontId="8" fillId="0" borderId="0" xfId="10" applyNumberFormat="1" applyFont="1" applyAlignment="1">
      <alignment vertical="center"/>
    </xf>
    <xf numFmtId="4" fontId="8" fillId="0" borderId="0" xfId="10" applyNumberFormat="1" applyFont="1" applyAlignment="1">
      <alignment vertical="center"/>
    </xf>
    <xf numFmtId="0" fontId="8" fillId="0" borderId="0" xfId="10" applyFont="1" applyAlignment="1">
      <alignment horizontal="right" vertical="center"/>
    </xf>
    <xf numFmtId="168" fontId="8" fillId="0" borderId="0" xfId="10" applyNumberFormat="1" applyFont="1" applyAlignment="1">
      <alignment horizontal="right" vertical="center"/>
    </xf>
    <xf numFmtId="169" fontId="8" fillId="0" borderId="0" xfId="10" applyNumberFormat="1" applyFont="1" applyAlignment="1">
      <alignment horizontal="right" vertical="center"/>
    </xf>
    <xf numFmtId="170" fontId="8" fillId="0" borderId="0" xfId="10" applyNumberFormat="1" applyFont="1" applyAlignment="1">
      <alignment horizontal="right" vertical="center"/>
    </xf>
    <xf numFmtId="3" fontId="8" fillId="0" borderId="0" xfId="10" quotePrefix="1" applyNumberFormat="1" applyFont="1" applyAlignment="1">
      <alignment horizontal="right" vertical="center"/>
    </xf>
    <xf numFmtId="0" fontId="14" fillId="0" borderId="0" xfId="10" quotePrefix="1" applyFont="1" applyAlignment="1">
      <alignment horizontal="left" vertical="center"/>
    </xf>
    <xf numFmtId="0" fontId="14" fillId="0" borderId="0" xfId="10" applyFont="1" applyAlignment="1">
      <alignment vertical="center"/>
    </xf>
    <xf numFmtId="3" fontId="8" fillId="0" borderId="0" xfId="10" applyNumberFormat="1" applyFont="1" applyAlignment="1">
      <alignment horizontal="right" vertical="center"/>
    </xf>
    <xf numFmtId="168" fontId="8" fillId="0" borderId="0" xfId="10" applyNumberFormat="1" applyFont="1" applyAlignment="1">
      <alignment horizontal="center" vertical="center"/>
    </xf>
    <xf numFmtId="169" fontId="8" fillId="0" borderId="0" xfId="10" applyNumberFormat="1" applyFont="1" applyAlignment="1">
      <alignment horizontal="center" vertical="center"/>
    </xf>
    <xf numFmtId="170" fontId="8" fillId="0" borderId="0" xfId="10" applyNumberFormat="1" applyFont="1" applyAlignment="1">
      <alignment horizontal="center" vertical="center"/>
    </xf>
    <xf numFmtId="3" fontId="8" fillId="0" borderId="0" xfId="10" quotePrefix="1" applyNumberFormat="1" applyFont="1" applyAlignment="1">
      <alignment horizontal="center" vertical="center"/>
    </xf>
    <xf numFmtId="0" fontId="8" fillId="0" borderId="2" xfId="10" applyFont="1" applyBorder="1" applyAlignment="1">
      <alignment horizontal="center" vertical="center"/>
    </xf>
    <xf numFmtId="0" fontId="8" fillId="0" borderId="0" xfId="10" applyFont="1" applyAlignment="1">
      <alignment horizontal="center" vertical="center"/>
    </xf>
    <xf numFmtId="3" fontId="17" fillId="0" borderId="2" xfId="10" quotePrefix="1" applyNumberFormat="1" applyFont="1" applyBorder="1" applyAlignment="1">
      <alignment horizontal="center" vertical="center" wrapText="1"/>
    </xf>
    <xf numFmtId="3" fontId="8" fillId="0" borderId="2" xfId="10" applyNumberFormat="1" applyFont="1" applyBorder="1" applyAlignment="1">
      <alignment horizontal="center" vertical="center" wrapText="1"/>
    </xf>
    <xf numFmtId="4" fontId="8" fillId="0" borderId="2" xfId="10" applyNumberFormat="1" applyFont="1" applyBorder="1" applyAlignment="1">
      <alignment horizontal="center" vertical="center" wrapText="1"/>
    </xf>
    <xf numFmtId="0" fontId="8" fillId="0" borderId="2" xfId="10" applyFont="1" applyBorder="1" applyAlignment="1">
      <alignment horizontal="center" vertical="center" wrapText="1"/>
    </xf>
    <xf numFmtId="168" fontId="8" fillId="0" borderId="2" xfId="10" applyNumberFormat="1" applyFont="1" applyBorder="1" applyAlignment="1">
      <alignment horizontal="center" vertical="center" wrapText="1"/>
    </xf>
    <xf numFmtId="170" fontId="8" fillId="0" borderId="2" xfId="10" quotePrefix="1" applyNumberFormat="1" applyFont="1" applyBorder="1" applyAlignment="1">
      <alignment horizontal="center" vertical="center" wrapText="1"/>
    </xf>
    <xf numFmtId="3" fontId="8" fillId="0" borderId="2" xfId="10" quotePrefix="1" applyNumberFormat="1" applyFont="1" applyBorder="1" applyAlignment="1">
      <alignment horizontal="center" vertical="center" wrapText="1"/>
    </xf>
    <xf numFmtId="0" fontId="8" fillId="0" borderId="0" xfId="10" quotePrefix="1" applyFont="1" applyAlignment="1">
      <alignment horizontal="right" vertical="center"/>
    </xf>
    <xf numFmtId="4" fontId="8" fillId="0" borderId="0" xfId="10" applyNumberFormat="1" applyFont="1" applyAlignment="1">
      <alignment horizontal="right" vertical="center"/>
    </xf>
    <xf numFmtId="165" fontId="8" fillId="0" borderId="0" xfId="10" applyNumberFormat="1" applyFont="1" applyAlignment="1">
      <alignment vertical="center"/>
    </xf>
    <xf numFmtId="43" fontId="8" fillId="0" borderId="0" xfId="10" applyNumberFormat="1" applyFont="1" applyAlignment="1">
      <alignment horizontal="right" vertical="center"/>
    </xf>
    <xf numFmtId="3" fontId="10" fillId="0" borderId="0" xfId="10" applyNumberFormat="1" applyFont="1" applyAlignment="1">
      <alignment horizontal="right" vertical="center"/>
    </xf>
    <xf numFmtId="171" fontId="8" fillId="0" borderId="0" xfId="10" applyNumberFormat="1" applyFont="1" applyAlignment="1">
      <alignment horizontal="right" vertical="center"/>
    </xf>
    <xf numFmtId="0" fontId="8" fillId="0" borderId="0" xfId="10" applyFont="1" applyAlignment="1">
      <alignment horizontal="left" vertical="center" wrapText="1"/>
    </xf>
    <xf numFmtId="170" fontId="8" fillId="0" borderId="0" xfId="10" applyNumberFormat="1" applyFont="1" applyAlignment="1">
      <alignment horizontal="left" vertical="center"/>
    </xf>
    <xf numFmtId="0" fontId="16" fillId="0" borderId="0" xfId="10" applyFont="1" applyAlignment="1">
      <alignment horizontal="left" vertical="center"/>
    </xf>
    <xf numFmtId="170" fontId="16" fillId="0" borderId="0" xfId="10" applyNumberFormat="1" applyFont="1" applyAlignment="1">
      <alignment horizontal="left" vertical="center"/>
    </xf>
    <xf numFmtId="3" fontId="8" fillId="0" borderId="0" xfId="10" applyNumberFormat="1" applyFont="1" applyAlignment="1">
      <alignment horizontal="left" vertical="center"/>
    </xf>
    <xf numFmtId="3" fontId="16" fillId="0" borderId="0" xfId="10" applyNumberFormat="1" applyFont="1" applyAlignment="1">
      <alignment horizontal="left" vertical="center"/>
    </xf>
    <xf numFmtId="3" fontId="17" fillId="0" borderId="2" xfId="10" applyNumberFormat="1" applyFont="1" applyBorder="1" applyAlignment="1">
      <alignment horizontal="center" vertical="center" wrapText="1"/>
    </xf>
    <xf numFmtId="4" fontId="17" fillId="0" borderId="2" xfId="10" applyNumberFormat="1" applyFont="1" applyBorder="1" applyAlignment="1">
      <alignment horizontal="center" vertical="center" wrapText="1"/>
    </xf>
    <xf numFmtId="0" fontId="17" fillId="0" borderId="2" xfId="10" applyFont="1" applyBorder="1" applyAlignment="1">
      <alignment horizontal="center" vertical="center" wrapText="1"/>
    </xf>
    <xf numFmtId="168" fontId="17" fillId="0" borderId="2" xfId="10" applyNumberFormat="1" applyFont="1" applyBorder="1" applyAlignment="1">
      <alignment horizontal="center" vertical="center" wrapText="1"/>
    </xf>
    <xf numFmtId="170" fontId="17" fillId="0" borderId="2" xfId="10" quotePrefix="1" applyNumberFormat="1" applyFont="1" applyBorder="1" applyAlignment="1">
      <alignment horizontal="center" vertical="center" wrapText="1"/>
    </xf>
    <xf numFmtId="37" fontId="8" fillId="0" borderId="0" xfId="1" applyNumberFormat="1" applyFont="1"/>
    <xf numFmtId="0" fontId="8" fillId="0" borderId="0" xfId="1" quotePrefix="1" applyNumberFormat="1" applyFont="1" applyAlignment="1">
      <alignment horizontal="left"/>
    </xf>
    <xf numFmtId="0" fontId="8" fillId="0" borderId="0" xfId="1" applyNumberFormat="1" applyFont="1"/>
    <xf numFmtId="164" fontId="8" fillId="0" borderId="1" xfId="1" applyFont="1" applyBorder="1" applyAlignment="1">
      <alignment horizontal="centerContinuous"/>
    </xf>
    <xf numFmtId="164" fontId="8" fillId="0" borderId="0" xfId="1" applyFont="1" applyAlignment="1">
      <alignment horizontal="centerContinuous"/>
    </xf>
    <xf numFmtId="164" fontId="8" fillId="0" borderId="2" xfId="1" quotePrefix="1" applyFont="1" applyBorder="1" applyAlignment="1">
      <alignment horizontal="center" wrapText="1"/>
    </xf>
    <xf numFmtId="164" fontId="8" fillId="0" borderId="2" xfId="1" applyFont="1" applyBorder="1"/>
    <xf numFmtId="164" fontId="8" fillId="0" borderId="2" xfId="1" applyFont="1" applyBorder="1" applyAlignment="1">
      <alignment horizontal="center"/>
    </xf>
    <xf numFmtId="164" fontId="8" fillId="0" borderId="0" xfId="1" quotePrefix="1" applyFont="1" applyAlignment="1">
      <alignment horizontal="right" vertical="center"/>
    </xf>
    <xf numFmtId="164" fontId="8" fillId="0" borderId="0" xfId="1" applyFont="1" applyAlignment="1">
      <alignment horizontal="right"/>
    </xf>
    <xf numFmtId="164" fontId="8" fillId="0" borderId="0" xfId="1" applyFont="1" applyAlignment="1">
      <alignment horizontal="left"/>
    </xf>
    <xf numFmtId="164" fontId="8" fillId="0" borderId="0" xfId="1" applyFont="1" applyAlignment="1">
      <alignment horizontal="centerContinuous" wrapText="1"/>
    </xf>
    <xf numFmtId="164" fontId="8" fillId="0" borderId="1" xfId="1" applyFont="1" applyBorder="1" applyAlignment="1">
      <alignment horizontal="centerContinuous" wrapText="1"/>
    </xf>
    <xf numFmtId="164" fontId="8" fillId="0" borderId="1" xfId="1" applyFont="1" applyBorder="1" applyAlignment="1">
      <alignment horizontal="center" wrapText="1"/>
    </xf>
    <xf numFmtId="164" fontId="8" fillId="0" borderId="0" xfId="1" quotePrefix="1" applyFont="1" applyAlignment="1">
      <alignment horizontal="right"/>
    </xf>
    <xf numFmtId="164" fontId="8" fillId="0" borderId="0" xfId="1" quotePrefix="1" applyFont="1" applyAlignment="1">
      <alignment horizontal="center"/>
    </xf>
    <xf numFmtId="164" fontId="8" fillId="0" borderId="1" xfId="1" applyFont="1" applyBorder="1" applyAlignment="1">
      <alignment horizontal="center"/>
    </xf>
    <xf numFmtId="14" fontId="8" fillId="0" borderId="1" xfId="1" quotePrefix="1" applyNumberFormat="1" applyFont="1" applyBorder="1" applyAlignment="1">
      <alignment horizontal="center" wrapText="1"/>
    </xf>
    <xf numFmtId="164" fontId="8" fillId="0" borderId="2" xfId="1" applyFont="1" applyBorder="1" applyAlignment="1">
      <alignment horizontal="centerContinuous"/>
    </xf>
    <xf numFmtId="164" fontId="8" fillId="0" borderId="2" xfId="1" applyFont="1" applyBorder="1" applyAlignment="1">
      <alignment horizontal="centerContinuous" wrapText="1"/>
    </xf>
    <xf numFmtId="0" fontId="8" fillId="0" borderId="0" xfId="1" applyNumberFormat="1" applyFont="1" applyAlignment="1">
      <alignment horizontal="center" wrapText="1"/>
    </xf>
    <xf numFmtId="164" fontId="8" fillId="0" borderId="2" xfId="1" applyFont="1" applyBorder="1" applyAlignment="1">
      <alignment horizontal="center" wrapText="1"/>
    </xf>
    <xf numFmtId="164" fontId="8" fillId="0" borderId="1" xfId="1" quotePrefix="1" applyFont="1" applyBorder="1" applyAlignment="1">
      <alignment horizontal="center" wrapText="1"/>
    </xf>
    <xf numFmtId="164" fontId="8" fillId="0" borderId="0" xfId="1" applyFont="1" applyAlignment="1">
      <alignment vertical="center"/>
    </xf>
    <xf numFmtId="37" fontId="8" fillId="0" borderId="0" xfId="1" quotePrefix="1" applyNumberFormat="1" applyFont="1" applyAlignment="1">
      <alignment horizontal="left"/>
    </xf>
    <xf numFmtId="164" fontId="12" fillId="0" borderId="0" xfId="1" applyFont="1"/>
    <xf numFmtId="37" fontId="8" fillId="0" borderId="0" xfId="7" quotePrefix="1" applyNumberFormat="1" applyFont="1" applyAlignment="1">
      <alignment horizontal="left"/>
    </xf>
    <xf numFmtId="167" fontId="8" fillId="0" borderId="0" xfId="7" applyFont="1" applyAlignment="1">
      <alignment horizontal="left"/>
    </xf>
    <xf numFmtId="167" fontId="8" fillId="0" borderId="0" xfId="7" applyFont="1" applyAlignment="1">
      <alignment horizontal="right"/>
    </xf>
    <xf numFmtId="0" fontId="8" fillId="0" borderId="0" xfId="7" quotePrefix="1" applyNumberFormat="1" applyFont="1" applyAlignment="1">
      <alignment horizontal="left"/>
    </xf>
    <xf numFmtId="167" fontId="8" fillId="0" borderId="0" xfId="7" quotePrefix="1" applyFont="1" applyAlignment="1">
      <alignment horizontal="right"/>
    </xf>
    <xf numFmtId="167" fontId="8" fillId="0" borderId="0" xfId="7" applyFont="1" applyAlignment="1">
      <alignment horizontal="center"/>
    </xf>
    <xf numFmtId="167" fontId="8" fillId="0" borderId="1" xfId="7" applyFont="1" applyBorder="1" applyAlignment="1">
      <alignment horizontal="center" wrapText="1"/>
    </xf>
    <xf numFmtId="167" fontId="8" fillId="0" borderId="2" xfId="7" applyFont="1" applyBorder="1" applyAlignment="1">
      <alignment horizontal="centerContinuous" wrapText="1"/>
    </xf>
    <xf numFmtId="167" fontId="8" fillId="0" borderId="1" xfId="7" applyFont="1" applyBorder="1" applyAlignment="1">
      <alignment horizontal="centerContinuous" wrapText="1"/>
    </xf>
    <xf numFmtId="167" fontId="8" fillId="0" borderId="1" xfId="7" quotePrefix="1" applyFont="1" applyBorder="1" applyAlignment="1">
      <alignment horizontal="center" wrapText="1"/>
    </xf>
    <xf numFmtId="167" fontId="8" fillId="0" borderId="2" xfId="7" applyFont="1" applyBorder="1"/>
    <xf numFmtId="37" fontId="8" fillId="0" borderId="0" xfId="7" applyNumberFormat="1" applyFont="1"/>
    <xf numFmtId="167" fontId="8" fillId="0" borderId="0" xfId="7" applyFont="1" applyAlignment="1">
      <alignment vertical="center"/>
    </xf>
    <xf numFmtId="167" fontId="8" fillId="0" borderId="2" xfId="7" applyFont="1" applyBorder="1" applyAlignment="1">
      <alignment horizontal="centerContinuous"/>
    </xf>
    <xf numFmtId="167" fontId="8" fillId="0" borderId="1" xfId="7" applyFont="1" applyBorder="1" applyAlignment="1">
      <alignment horizontal="centerContinuous"/>
    </xf>
    <xf numFmtId="167" fontId="8" fillId="0" borderId="0" xfId="7" quotePrefix="1" applyFont="1" applyAlignment="1">
      <alignment horizontal="center"/>
    </xf>
    <xf numFmtId="167" fontId="12" fillId="0" borderId="2" xfId="7" applyFont="1" applyBorder="1" applyAlignment="1">
      <alignment horizontal="centerContinuous"/>
    </xf>
    <xf numFmtId="167" fontId="8" fillId="0" borderId="0" xfId="7" applyFont="1" applyAlignment="1">
      <alignment horizontal="center" wrapText="1"/>
    </xf>
    <xf numFmtId="164" fontId="8" fillId="0" borderId="1" xfId="1" applyFont="1" applyBorder="1"/>
    <xf numFmtId="164" fontId="4" fillId="0" borderId="0" xfId="1" quotePrefix="1" applyFont="1" applyAlignment="1">
      <alignment horizontal="left" vertical="center" wrapText="1"/>
    </xf>
    <xf numFmtId="0" fontId="6" fillId="0" borderId="0" xfId="0" applyFont="1" applyAlignment="1">
      <alignment horizontal="left" vertical="top" wrapText="1"/>
    </xf>
    <xf numFmtId="0" fontId="6" fillId="0" borderId="0" xfId="0" applyFont="1" applyAlignment="1">
      <alignment horizontal="left" wrapText="1"/>
    </xf>
    <xf numFmtId="167" fontId="8" fillId="0" borderId="1" xfId="7" applyFont="1" applyBorder="1" applyAlignment="1">
      <alignment horizontal="center"/>
    </xf>
    <xf numFmtId="167" fontId="8" fillId="0" borderId="0" xfId="7" applyFont="1" applyAlignment="1">
      <alignment horizontal="center" wrapText="1"/>
    </xf>
    <xf numFmtId="167" fontId="8" fillId="0" borderId="2" xfId="7" applyFont="1" applyBorder="1" applyAlignment="1">
      <alignment horizontal="center" wrapText="1"/>
    </xf>
    <xf numFmtId="164" fontId="8" fillId="0" borderId="2" xfId="1" applyFont="1" applyBorder="1" applyAlignment="1">
      <alignment horizontal="center" wrapText="1"/>
    </xf>
    <xf numFmtId="164" fontId="8" fillId="0" borderId="1" xfId="1" applyFont="1" applyBorder="1" applyAlignment="1">
      <alignment horizontal="center"/>
    </xf>
    <xf numFmtId="164" fontId="8" fillId="0" borderId="3" xfId="1" applyFont="1" applyBorder="1" applyAlignment="1">
      <alignment horizontal="center"/>
    </xf>
    <xf numFmtId="164" fontId="8" fillId="0" borderId="1" xfId="1" applyFont="1" applyBorder="1" applyAlignment="1">
      <alignment horizontal="center" wrapText="1"/>
    </xf>
    <xf numFmtId="165" fontId="22" fillId="0" borderId="0" xfId="5" applyNumberFormat="1" applyFont="1" applyFill="1" applyAlignment="1" applyProtection="1">
      <alignment horizontal="center"/>
    </xf>
    <xf numFmtId="165" fontId="17" fillId="0" borderId="0" xfId="5" applyNumberFormat="1" applyFont="1" applyFill="1" applyAlignment="1" applyProtection="1">
      <alignment horizontal="left"/>
    </xf>
    <xf numFmtId="3" fontId="10" fillId="0" borderId="0" xfId="10" applyNumberFormat="1" applyFont="1" applyAlignment="1">
      <alignment vertical="center"/>
    </xf>
    <xf numFmtId="170" fontId="10" fillId="0" borderId="0" xfId="10" applyNumberFormat="1" applyFont="1" applyAlignment="1">
      <alignment vertical="center"/>
    </xf>
    <xf numFmtId="39" fontId="8" fillId="0" borderId="0" xfId="11" applyNumberFormat="1" applyFont="1" applyFill="1" applyBorder="1" applyAlignment="1">
      <alignment vertical="center"/>
    </xf>
    <xf numFmtId="171" fontId="8" fillId="0" borderId="0" xfId="11" applyNumberFormat="1" applyFont="1" applyFill="1" applyBorder="1" applyAlignment="1">
      <alignment vertical="center"/>
    </xf>
    <xf numFmtId="165" fontId="8" fillId="0" borderId="0" xfId="11" applyNumberFormat="1" applyFont="1" applyFill="1" applyBorder="1" applyAlignment="1">
      <alignment vertical="center"/>
    </xf>
    <xf numFmtId="172" fontId="8" fillId="0" borderId="0" xfId="11" applyNumberFormat="1" applyFont="1" applyFill="1" applyBorder="1" applyAlignment="1">
      <alignment vertical="center"/>
    </xf>
    <xf numFmtId="42" fontId="8" fillId="0" borderId="0" xfId="11" applyNumberFormat="1" applyFont="1" applyFill="1" applyBorder="1" applyAlignment="1">
      <alignment vertical="center"/>
    </xf>
    <xf numFmtId="169" fontId="12" fillId="0" borderId="0" xfId="12" applyNumberFormat="1" applyFont="1" applyFill="1" applyAlignment="1" applyProtection="1">
      <alignment horizontal="left" vertical="center"/>
    </xf>
    <xf numFmtId="43" fontId="8" fillId="0" borderId="0" xfId="11" applyFont="1" applyFill="1" applyBorder="1" applyAlignment="1">
      <alignment vertical="center"/>
    </xf>
    <xf numFmtId="0" fontId="4" fillId="0" borderId="0" xfId="4" applyFont="1"/>
    <xf numFmtId="0" fontId="23" fillId="0" borderId="0" xfId="4" applyFont="1"/>
    <xf numFmtId="165" fontId="8" fillId="0" borderId="0" xfId="8" applyNumberFormat="1" applyFont="1" applyAlignment="1" applyProtection="1"/>
    <xf numFmtId="165" fontId="8" fillId="0" borderId="0" xfId="8" applyNumberFormat="1" applyFont="1" applyBorder="1" applyAlignment="1" applyProtection="1"/>
    <xf numFmtId="165" fontId="8" fillId="0" borderId="2" xfId="8" applyNumberFormat="1" applyFont="1" applyBorder="1" applyAlignment="1" applyProtection="1"/>
    <xf numFmtId="164" fontId="24" fillId="0" borderId="0" xfId="2" applyNumberFormat="1" applyFont="1" applyAlignment="1">
      <alignment horizontal="left"/>
    </xf>
    <xf numFmtId="0" fontId="24" fillId="0" borderId="0" xfId="2" quotePrefix="1" applyNumberFormat="1" applyFont="1" applyAlignment="1">
      <alignment horizontal="left"/>
    </xf>
    <xf numFmtId="0" fontId="25" fillId="0" borderId="0" xfId="0" applyFont="1"/>
  </cellXfs>
  <cellStyles count="16">
    <cellStyle name="Comma 2" xfId="5" xr:uid="{00000000-0005-0000-0000-000000000000}"/>
    <cellStyle name="Comma 3" xfId="9" xr:uid="{00000000-0005-0000-0000-000001000000}"/>
    <cellStyle name="Comma 3 2" xfId="13" xr:uid="{00000000-0005-0000-0000-000002000000}"/>
    <cellStyle name="Comma 4" xfId="11" xr:uid="{00000000-0005-0000-0000-000003000000}"/>
    <cellStyle name="Comma 5" xfId="15" xr:uid="{00000000-0005-0000-0000-000004000000}"/>
    <cellStyle name="Currency 2" xfId="6" xr:uid="{00000000-0005-0000-0000-000005000000}"/>
    <cellStyle name="Currency 3" xfId="8" xr:uid="{00000000-0005-0000-0000-000006000000}"/>
    <cellStyle name="Hyperlink" xfId="2" builtinId="8"/>
    <cellStyle name="Hyperlink 2" xfId="12" xr:uid="{00000000-0005-0000-0000-000008000000}"/>
    <cellStyle name="Normal" xfId="0" builtinId="0"/>
    <cellStyle name="Normal 2" xfId="1" xr:uid="{00000000-0005-0000-0000-00000A000000}"/>
    <cellStyle name="Normal 2 2" xfId="3" xr:uid="{00000000-0005-0000-0000-00000B000000}"/>
    <cellStyle name="Normal 3" xfId="7" xr:uid="{00000000-0005-0000-0000-00000C000000}"/>
    <cellStyle name="Normal 4" xfId="4" xr:uid="{00000000-0005-0000-0000-00000D000000}"/>
    <cellStyle name="Normal 5" xfId="10" xr:uid="{00000000-0005-0000-0000-00000E000000}"/>
    <cellStyle name="Normal 6" xfId="14"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OCALGVT/2016/COSTREPT/Modified%20Exhibits/Blank%20Master%20CR%20Modified%20Valu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Table of Contents"/>
      <sheetName val="Exhibit A - City"/>
      <sheetName val="Exhibit A - County"/>
      <sheetName val="Exhibit A - Town"/>
      <sheetName val="Exhibit B - City"/>
      <sheetName val="Exhibit B - County"/>
      <sheetName val="Exhibit B - Town"/>
      <sheetName val="Exhibit B1 - City"/>
      <sheetName val="Exhibit B1 - County"/>
      <sheetName val="Exhibit B1 - Town"/>
      <sheetName val="Exhibit B2 - City"/>
      <sheetName val="Exhibit B2 - County"/>
      <sheetName val="Exhibit B2 - Town"/>
      <sheetName val="Exhibit C - City"/>
      <sheetName val="Exhibit C - County"/>
      <sheetName val="Exhibit C - Town"/>
      <sheetName val="Exhibit C1 - City"/>
      <sheetName val="Exhibit C1 - County"/>
      <sheetName val="Exhibit C1 - Town"/>
      <sheetName val="Exhibit C2 - City"/>
      <sheetName val="Exhibit C2 - County"/>
      <sheetName val="Exhibit C2 - Town"/>
      <sheetName val="Exhibit C3 - City"/>
      <sheetName val="Exhibit C3 - County"/>
      <sheetName val="Exhibit C3 - Town"/>
      <sheetName val="Exhibit C4 - City"/>
      <sheetName val="Exhibit C4 - County"/>
      <sheetName val="Exhibit C4 - Town"/>
      <sheetName val="Exhibit C5 - City"/>
      <sheetName val="Exhibit C5 - County"/>
      <sheetName val="Exibit C5 - Town"/>
      <sheetName val="Exhibit C6 - City"/>
      <sheetName val="Exhibit C6 - County"/>
      <sheetName val="Exhibit C6 - Town"/>
      <sheetName val="Exhibit C7 - City"/>
      <sheetName val="Exhibit C7 - County"/>
      <sheetName val="Exhibit C7 - Town"/>
      <sheetName val="Exhibit C8 - City"/>
      <sheetName val="Exhibit C8 - County"/>
      <sheetName val="Exhibit C8 - Town"/>
      <sheetName val="Exhibit D - City"/>
      <sheetName val="Exhibit D - County"/>
      <sheetName val="Exhibit D - Town"/>
      <sheetName val="Exhibit E - City"/>
      <sheetName val="Exhibit E - County"/>
      <sheetName val="Exhibit E - Town"/>
      <sheetName val="Exhibit F - City"/>
      <sheetName val="Exhibit F - County"/>
      <sheetName val="Exhibit F - Town"/>
      <sheetName val="Exhibit G - City"/>
      <sheetName val="Exhibit G - County"/>
      <sheetName val="Exhibit G - Town"/>
      <sheetName val="Exhibit H - City"/>
      <sheetName val="Exhibit H - County"/>
      <sheetName val="Exhibit H - Town"/>
      <sheetName val="Exhibit I - City"/>
      <sheetName val="Exhibit I - County"/>
      <sheetName val="Exhibit I - Tow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pa.virginia.gov/data/download/local_government/comparative_cost/Cost18.xlsx" TargetMode="External"/><Relationship Id="rId1" Type="http://schemas.openxmlformats.org/officeDocument/2006/relationships/hyperlink" Target="http://www.apa.virginia.gov/data/download/local_government/comparative_cost/Amended%20Cost18.xlsx"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pa.virginia.gov/data/download/local_government/comparative_cost/2018%20footnotes.docx" TargetMode="External"/><Relationship Id="rId1" Type="http://schemas.openxmlformats.org/officeDocument/2006/relationships/hyperlink" Target="http://www.apa.virginia.gov/data/download/local_government/comparative_cost/2014footnotes.doc"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19"/>
  <sheetViews>
    <sheetView showGridLines="0" showRowColHeaders="0" tabSelected="1" zoomScaleNormal="100" workbookViewId="0">
      <selection activeCell="B1" sqref="B1"/>
    </sheetView>
  </sheetViews>
  <sheetFormatPr defaultColWidth="9.109375" defaultRowHeight="15.6" x14ac:dyDescent="0.3"/>
  <cols>
    <col min="1" max="1" width="4.44140625" style="2" customWidth="1"/>
    <col min="2" max="6" width="9.109375" style="2"/>
    <col min="7" max="7" width="5" style="2" customWidth="1"/>
    <col min="8" max="11" width="9.109375" style="2"/>
    <col min="12" max="14" width="9.109375" style="2" customWidth="1"/>
    <col min="15" max="15" width="12.44140625" style="2" customWidth="1"/>
    <col min="16" max="16384" width="9.109375" style="2"/>
  </cols>
  <sheetData>
    <row r="1" spans="2:15" x14ac:dyDescent="0.3">
      <c r="B1" s="46" t="s">
        <v>526</v>
      </c>
    </row>
    <row r="2" spans="2:15" x14ac:dyDescent="0.3">
      <c r="B2" s="2" t="s">
        <v>0</v>
      </c>
    </row>
    <row r="3" spans="2:15" x14ac:dyDescent="0.3">
      <c r="B3" s="2" t="s">
        <v>1</v>
      </c>
    </row>
    <row r="4" spans="2:15" x14ac:dyDescent="0.3">
      <c r="B4" s="3" t="s">
        <v>43</v>
      </c>
    </row>
    <row r="5" spans="2:15" x14ac:dyDescent="0.3">
      <c r="B5" s="1" t="s">
        <v>2</v>
      </c>
    </row>
    <row r="7" spans="2:15" ht="58.5" customHeight="1" x14ac:dyDescent="0.3">
      <c r="B7" s="140" t="s">
        <v>519</v>
      </c>
      <c r="C7" s="140"/>
      <c r="D7" s="140"/>
      <c r="E7" s="140"/>
      <c r="F7" s="140"/>
      <c r="G7" s="140"/>
      <c r="H7" s="140"/>
      <c r="I7" s="140"/>
      <c r="J7" s="140"/>
      <c r="K7" s="140"/>
      <c r="L7" s="140"/>
      <c r="M7" s="140"/>
      <c r="N7" s="140"/>
      <c r="O7" s="140"/>
    </row>
    <row r="8" spans="2:15" ht="15.75" customHeight="1" x14ac:dyDescent="0.3">
      <c r="B8" s="43"/>
      <c r="C8" s="43"/>
      <c r="D8" s="43"/>
      <c r="E8" s="43"/>
      <c r="F8" s="43"/>
      <c r="G8" s="43"/>
      <c r="H8" s="43"/>
      <c r="I8" s="43"/>
      <c r="J8" s="43"/>
      <c r="K8" s="43"/>
      <c r="L8" s="43"/>
      <c r="M8" s="43"/>
      <c r="N8" s="43"/>
      <c r="O8" s="43"/>
    </row>
    <row r="9" spans="2:15" ht="15.75" customHeight="1" x14ac:dyDescent="0.3">
      <c r="B9" s="167" t="s">
        <v>520</v>
      </c>
      <c r="C9" s="44"/>
      <c r="D9" s="44"/>
      <c r="E9" s="44"/>
      <c r="F9" s="44"/>
      <c r="G9" s="44"/>
      <c r="H9" s="44"/>
      <c r="I9" s="45"/>
      <c r="K9" s="42"/>
      <c r="L9" s="42"/>
      <c r="M9" s="42"/>
      <c r="N9" s="42"/>
    </row>
    <row r="10" spans="2:15" ht="8.25" customHeight="1" x14ac:dyDescent="0.3">
      <c r="B10" s="168"/>
      <c r="C10" s="44"/>
      <c r="D10" s="44"/>
      <c r="E10" s="44"/>
      <c r="F10" s="44"/>
      <c r="G10" s="44"/>
      <c r="H10" s="44"/>
      <c r="I10" s="44"/>
      <c r="K10" s="42"/>
      <c r="L10" s="42"/>
      <c r="M10" s="42"/>
      <c r="N10" s="42"/>
    </row>
    <row r="11" spans="2:15" ht="15.75" customHeight="1" x14ac:dyDescent="0.3">
      <c r="B11" s="167" t="s">
        <v>521</v>
      </c>
      <c r="C11" s="44"/>
      <c r="D11" s="44"/>
      <c r="E11" s="44"/>
      <c r="F11" s="44"/>
      <c r="G11" s="44"/>
      <c r="H11" s="44"/>
      <c r="I11" s="45"/>
      <c r="K11" s="42"/>
      <c r="L11" s="42"/>
      <c r="M11" s="42"/>
      <c r="N11" s="42"/>
    </row>
    <row r="12" spans="2:15" x14ac:dyDescent="0.3">
      <c r="B12" s="8"/>
      <c r="C12" s="3"/>
      <c r="D12" s="3"/>
      <c r="E12" s="3"/>
      <c r="F12" s="3"/>
      <c r="G12" s="3"/>
      <c r="H12" s="3"/>
      <c r="I12" s="3"/>
      <c r="J12" s="3"/>
      <c r="K12" s="3"/>
      <c r="L12" s="3"/>
      <c r="M12" s="3"/>
      <c r="N12" s="3"/>
    </row>
    <row r="13" spans="2:15" ht="70.2" customHeight="1" x14ac:dyDescent="0.3">
      <c r="B13" s="141" t="s">
        <v>530</v>
      </c>
      <c r="C13" s="141"/>
      <c r="D13" s="141"/>
      <c r="E13" s="141"/>
      <c r="F13" s="141"/>
      <c r="G13" s="141"/>
      <c r="H13" s="141"/>
      <c r="I13" s="141"/>
      <c r="J13" s="141"/>
      <c r="K13" s="141"/>
      <c r="L13" s="141"/>
      <c r="M13" s="141"/>
      <c r="N13" s="141"/>
      <c r="O13" s="141"/>
    </row>
    <row r="14" spans="2:15" x14ac:dyDescent="0.3">
      <c r="B14" s="51"/>
      <c r="C14" s="51"/>
      <c r="D14" s="51"/>
      <c r="E14" s="51"/>
      <c r="F14" s="51"/>
      <c r="G14" s="51"/>
      <c r="H14" s="51"/>
      <c r="I14" s="51"/>
      <c r="J14" s="51"/>
      <c r="K14" s="51"/>
      <c r="L14" s="51"/>
      <c r="M14" s="51"/>
      <c r="N14" s="51"/>
      <c r="O14" s="51"/>
    </row>
    <row r="15" spans="2:15" x14ac:dyDescent="0.3">
      <c r="B15" s="50" t="s">
        <v>527</v>
      </c>
      <c r="C15" s="49"/>
      <c r="D15" s="49"/>
      <c r="E15" s="49"/>
      <c r="F15" s="49"/>
      <c r="G15" s="49"/>
      <c r="H15" s="49"/>
      <c r="I15" s="49"/>
      <c r="J15" s="49"/>
      <c r="K15" s="49"/>
      <c r="L15" s="49"/>
      <c r="M15" s="49"/>
      <c r="N15" s="47"/>
      <c r="O15" s="47"/>
    </row>
    <row r="16" spans="2:15" x14ac:dyDescent="0.3">
      <c r="B16" s="50" t="s">
        <v>528</v>
      </c>
      <c r="C16" s="49"/>
      <c r="D16" s="49"/>
      <c r="E16" s="49"/>
      <c r="F16" s="49"/>
      <c r="G16" s="49"/>
      <c r="H16" s="49"/>
      <c r="I16" s="49"/>
      <c r="J16" s="49"/>
      <c r="K16" s="49"/>
      <c r="L16" s="49"/>
      <c r="M16" s="49"/>
      <c r="N16" s="47"/>
      <c r="O16" s="47"/>
    </row>
    <row r="17" spans="2:18" ht="68.400000000000006" customHeight="1" x14ac:dyDescent="0.3">
      <c r="B17" s="142" t="s">
        <v>529</v>
      </c>
      <c r="C17" s="142"/>
      <c r="D17" s="142"/>
      <c r="E17" s="142"/>
      <c r="F17" s="142"/>
      <c r="G17" s="142"/>
      <c r="H17" s="142"/>
      <c r="I17" s="142"/>
      <c r="J17" s="142"/>
      <c r="K17" s="142"/>
      <c r="L17" s="142"/>
      <c r="M17" s="142"/>
      <c r="N17" s="43"/>
    </row>
    <row r="18" spans="2:18" x14ac:dyDescent="0.3">
      <c r="N18" s="7"/>
    </row>
    <row r="19" spans="2:18" x14ac:dyDescent="0.3">
      <c r="B19" s="44"/>
      <c r="C19" s="44"/>
      <c r="D19" s="44"/>
      <c r="E19" s="44"/>
      <c r="F19" s="44"/>
      <c r="G19" s="44"/>
      <c r="H19" s="44"/>
      <c r="I19" s="44"/>
      <c r="J19" s="44"/>
      <c r="K19" s="44"/>
      <c r="L19" s="44"/>
      <c r="M19" s="44"/>
      <c r="N19" s="44"/>
      <c r="O19" s="44"/>
      <c r="P19" s="44"/>
      <c r="Q19" s="44"/>
      <c r="R19" s="44"/>
    </row>
  </sheetData>
  <mergeCells count="3">
    <mergeCell ref="B7:O7"/>
    <mergeCell ref="B13:O13"/>
    <mergeCell ref="B17:M17"/>
  </mergeCells>
  <hyperlinks>
    <hyperlink ref="B9" r:id="rId1" xr:uid="{00000000-0004-0000-0000-000000000000}"/>
    <hyperlink ref="B11" r:id="rId2" xr:uid="{00000000-0004-0000-0000-000001000000}"/>
  </hyperlinks>
  <pageMargins left="0.75" right="0.75" top="1" bottom="1" header="0.5" footer="0.5"/>
  <pageSetup paperSize="5" fitToHeight="0"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23"/>
  <sheetViews>
    <sheetView showGridLines="0" workbookViewId="0"/>
  </sheetViews>
  <sheetFormatPr defaultColWidth="7.88671875" defaultRowHeight="15.6" x14ac:dyDescent="0.3"/>
  <cols>
    <col min="1" max="1" width="11.5546875" style="161" customWidth="1"/>
    <col min="2" max="2" width="5.6640625" style="161" customWidth="1"/>
    <col min="3" max="3" width="74.109375" style="161" customWidth="1"/>
    <col min="4" max="256" width="7.88671875" style="161"/>
    <col min="257" max="257" width="11.5546875" style="161" customWidth="1"/>
    <col min="258" max="258" width="5.6640625" style="161" customWidth="1"/>
    <col min="259" max="259" width="74.109375" style="161" customWidth="1"/>
    <col min="260" max="512" width="7.88671875" style="161"/>
    <col min="513" max="513" width="11.5546875" style="161" customWidth="1"/>
    <col min="514" max="514" width="5.6640625" style="161" customWidth="1"/>
    <col min="515" max="515" width="74.109375" style="161" customWidth="1"/>
    <col min="516" max="768" width="7.88671875" style="161"/>
    <col min="769" max="769" width="11.5546875" style="161" customWidth="1"/>
    <col min="770" max="770" width="5.6640625" style="161" customWidth="1"/>
    <col min="771" max="771" width="74.109375" style="161" customWidth="1"/>
    <col min="772" max="1024" width="7.88671875" style="161"/>
    <col min="1025" max="1025" width="11.5546875" style="161" customWidth="1"/>
    <col min="1026" max="1026" width="5.6640625" style="161" customWidth="1"/>
    <col min="1027" max="1027" width="74.109375" style="161" customWidth="1"/>
    <col min="1028" max="1280" width="7.88671875" style="161"/>
    <col min="1281" max="1281" width="11.5546875" style="161" customWidth="1"/>
    <col min="1282" max="1282" width="5.6640625" style="161" customWidth="1"/>
    <col min="1283" max="1283" width="74.109375" style="161" customWidth="1"/>
    <col min="1284" max="1536" width="7.88671875" style="161"/>
    <col min="1537" max="1537" width="11.5546875" style="161" customWidth="1"/>
    <col min="1538" max="1538" width="5.6640625" style="161" customWidth="1"/>
    <col min="1539" max="1539" width="74.109375" style="161" customWidth="1"/>
    <col min="1540" max="1792" width="7.88671875" style="161"/>
    <col min="1793" max="1793" width="11.5546875" style="161" customWidth="1"/>
    <col min="1794" max="1794" width="5.6640625" style="161" customWidth="1"/>
    <col min="1795" max="1795" width="74.109375" style="161" customWidth="1"/>
    <col min="1796" max="2048" width="7.88671875" style="161"/>
    <col min="2049" max="2049" width="11.5546875" style="161" customWidth="1"/>
    <col min="2050" max="2050" width="5.6640625" style="161" customWidth="1"/>
    <col min="2051" max="2051" width="74.109375" style="161" customWidth="1"/>
    <col min="2052" max="2304" width="7.88671875" style="161"/>
    <col min="2305" max="2305" width="11.5546875" style="161" customWidth="1"/>
    <col min="2306" max="2306" width="5.6640625" style="161" customWidth="1"/>
    <col min="2307" max="2307" width="74.109375" style="161" customWidth="1"/>
    <col min="2308" max="2560" width="7.88671875" style="161"/>
    <col min="2561" max="2561" width="11.5546875" style="161" customWidth="1"/>
    <col min="2562" max="2562" width="5.6640625" style="161" customWidth="1"/>
    <col min="2563" max="2563" width="74.109375" style="161" customWidth="1"/>
    <col min="2564" max="2816" width="7.88671875" style="161"/>
    <col min="2817" max="2817" width="11.5546875" style="161" customWidth="1"/>
    <col min="2818" max="2818" width="5.6640625" style="161" customWidth="1"/>
    <col min="2819" max="2819" width="74.109375" style="161" customWidth="1"/>
    <col min="2820" max="3072" width="7.88671875" style="161"/>
    <col min="3073" max="3073" width="11.5546875" style="161" customWidth="1"/>
    <col min="3074" max="3074" width="5.6640625" style="161" customWidth="1"/>
    <col min="3075" max="3075" width="74.109375" style="161" customWidth="1"/>
    <col min="3076" max="3328" width="7.88671875" style="161"/>
    <col min="3329" max="3329" width="11.5546875" style="161" customWidth="1"/>
    <col min="3330" max="3330" width="5.6640625" style="161" customWidth="1"/>
    <col min="3331" max="3331" width="74.109375" style="161" customWidth="1"/>
    <col min="3332" max="3584" width="7.88671875" style="161"/>
    <col min="3585" max="3585" width="11.5546875" style="161" customWidth="1"/>
    <col min="3586" max="3586" width="5.6640625" style="161" customWidth="1"/>
    <col min="3587" max="3587" width="74.109375" style="161" customWidth="1"/>
    <col min="3588" max="3840" width="7.88671875" style="161"/>
    <col min="3841" max="3841" width="11.5546875" style="161" customWidth="1"/>
    <col min="3842" max="3842" width="5.6640625" style="161" customWidth="1"/>
    <col min="3843" max="3843" width="74.109375" style="161" customWidth="1"/>
    <col min="3844" max="4096" width="7.88671875" style="161"/>
    <col min="4097" max="4097" width="11.5546875" style="161" customWidth="1"/>
    <col min="4098" max="4098" width="5.6640625" style="161" customWidth="1"/>
    <col min="4099" max="4099" width="74.109375" style="161" customWidth="1"/>
    <col min="4100" max="4352" width="7.88671875" style="161"/>
    <col min="4353" max="4353" width="11.5546875" style="161" customWidth="1"/>
    <col min="4354" max="4354" width="5.6640625" style="161" customWidth="1"/>
    <col min="4355" max="4355" width="74.109375" style="161" customWidth="1"/>
    <col min="4356" max="4608" width="7.88671875" style="161"/>
    <col min="4609" max="4609" width="11.5546875" style="161" customWidth="1"/>
    <col min="4610" max="4610" width="5.6640625" style="161" customWidth="1"/>
    <col min="4611" max="4611" width="74.109375" style="161" customWidth="1"/>
    <col min="4612" max="4864" width="7.88671875" style="161"/>
    <col min="4865" max="4865" width="11.5546875" style="161" customWidth="1"/>
    <col min="4866" max="4866" width="5.6640625" style="161" customWidth="1"/>
    <col min="4867" max="4867" width="74.109375" style="161" customWidth="1"/>
    <col min="4868" max="5120" width="7.88671875" style="161"/>
    <col min="5121" max="5121" width="11.5546875" style="161" customWidth="1"/>
    <col min="5122" max="5122" width="5.6640625" style="161" customWidth="1"/>
    <col min="5123" max="5123" width="74.109375" style="161" customWidth="1"/>
    <col min="5124" max="5376" width="7.88671875" style="161"/>
    <col min="5377" max="5377" width="11.5546875" style="161" customWidth="1"/>
    <col min="5378" max="5378" width="5.6640625" style="161" customWidth="1"/>
    <col min="5379" max="5379" width="74.109375" style="161" customWidth="1"/>
    <col min="5380" max="5632" width="7.88671875" style="161"/>
    <col min="5633" max="5633" width="11.5546875" style="161" customWidth="1"/>
    <col min="5634" max="5634" width="5.6640625" style="161" customWidth="1"/>
    <col min="5635" max="5635" width="74.109375" style="161" customWidth="1"/>
    <col min="5636" max="5888" width="7.88671875" style="161"/>
    <col min="5889" max="5889" width="11.5546875" style="161" customWidth="1"/>
    <col min="5890" max="5890" width="5.6640625" style="161" customWidth="1"/>
    <col min="5891" max="5891" width="74.109375" style="161" customWidth="1"/>
    <col min="5892" max="6144" width="7.88671875" style="161"/>
    <col min="6145" max="6145" width="11.5546875" style="161" customWidth="1"/>
    <col min="6146" max="6146" width="5.6640625" style="161" customWidth="1"/>
    <col min="6147" max="6147" width="74.109375" style="161" customWidth="1"/>
    <col min="6148" max="6400" width="7.88671875" style="161"/>
    <col min="6401" max="6401" width="11.5546875" style="161" customWidth="1"/>
    <col min="6402" max="6402" width="5.6640625" style="161" customWidth="1"/>
    <col min="6403" max="6403" width="74.109375" style="161" customWidth="1"/>
    <col min="6404" max="6656" width="7.88671875" style="161"/>
    <col min="6657" max="6657" width="11.5546875" style="161" customWidth="1"/>
    <col min="6658" max="6658" width="5.6640625" style="161" customWidth="1"/>
    <col min="6659" max="6659" width="74.109375" style="161" customWidth="1"/>
    <col min="6660" max="6912" width="7.88671875" style="161"/>
    <col min="6913" max="6913" width="11.5546875" style="161" customWidth="1"/>
    <col min="6914" max="6914" width="5.6640625" style="161" customWidth="1"/>
    <col min="6915" max="6915" width="74.109375" style="161" customWidth="1"/>
    <col min="6916" max="7168" width="7.88671875" style="161"/>
    <col min="7169" max="7169" width="11.5546875" style="161" customWidth="1"/>
    <col min="7170" max="7170" width="5.6640625" style="161" customWidth="1"/>
    <col min="7171" max="7171" width="74.109375" style="161" customWidth="1"/>
    <col min="7172" max="7424" width="7.88671875" style="161"/>
    <col min="7425" max="7425" width="11.5546875" style="161" customWidth="1"/>
    <col min="7426" max="7426" width="5.6640625" style="161" customWidth="1"/>
    <col min="7427" max="7427" width="74.109375" style="161" customWidth="1"/>
    <col min="7428" max="7680" width="7.88671875" style="161"/>
    <col min="7681" max="7681" width="11.5546875" style="161" customWidth="1"/>
    <col min="7682" max="7682" width="5.6640625" style="161" customWidth="1"/>
    <col min="7683" max="7683" width="74.109375" style="161" customWidth="1"/>
    <col min="7684" max="7936" width="7.88671875" style="161"/>
    <col min="7937" max="7937" width="11.5546875" style="161" customWidth="1"/>
    <col min="7938" max="7938" width="5.6640625" style="161" customWidth="1"/>
    <col min="7939" max="7939" width="74.109375" style="161" customWidth="1"/>
    <col min="7940" max="8192" width="7.88671875" style="161"/>
    <col min="8193" max="8193" width="11.5546875" style="161" customWidth="1"/>
    <col min="8194" max="8194" width="5.6640625" style="161" customWidth="1"/>
    <col min="8195" max="8195" width="74.109375" style="161" customWidth="1"/>
    <col min="8196" max="8448" width="7.88671875" style="161"/>
    <col min="8449" max="8449" width="11.5546875" style="161" customWidth="1"/>
    <col min="8450" max="8450" width="5.6640625" style="161" customWidth="1"/>
    <col min="8451" max="8451" width="74.109375" style="161" customWidth="1"/>
    <col min="8452" max="8704" width="7.88671875" style="161"/>
    <col min="8705" max="8705" width="11.5546875" style="161" customWidth="1"/>
    <col min="8706" max="8706" width="5.6640625" style="161" customWidth="1"/>
    <col min="8707" max="8707" width="74.109375" style="161" customWidth="1"/>
    <col min="8708" max="8960" width="7.88671875" style="161"/>
    <col min="8961" max="8961" width="11.5546875" style="161" customWidth="1"/>
    <col min="8962" max="8962" width="5.6640625" style="161" customWidth="1"/>
    <col min="8963" max="8963" width="74.109375" style="161" customWidth="1"/>
    <col min="8964" max="9216" width="7.88671875" style="161"/>
    <col min="9217" max="9217" width="11.5546875" style="161" customWidth="1"/>
    <col min="9218" max="9218" width="5.6640625" style="161" customWidth="1"/>
    <col min="9219" max="9219" width="74.109375" style="161" customWidth="1"/>
    <col min="9220" max="9472" width="7.88671875" style="161"/>
    <col min="9473" max="9473" width="11.5546875" style="161" customWidth="1"/>
    <col min="9474" max="9474" width="5.6640625" style="161" customWidth="1"/>
    <col min="9475" max="9475" width="74.109375" style="161" customWidth="1"/>
    <col min="9476" max="9728" width="7.88671875" style="161"/>
    <col min="9729" max="9729" width="11.5546875" style="161" customWidth="1"/>
    <col min="9730" max="9730" width="5.6640625" style="161" customWidth="1"/>
    <col min="9731" max="9731" width="74.109375" style="161" customWidth="1"/>
    <col min="9732" max="9984" width="7.88671875" style="161"/>
    <col min="9985" max="9985" width="11.5546875" style="161" customWidth="1"/>
    <col min="9986" max="9986" width="5.6640625" style="161" customWidth="1"/>
    <col min="9987" max="9987" width="74.109375" style="161" customWidth="1"/>
    <col min="9988" max="10240" width="7.88671875" style="161"/>
    <col min="10241" max="10241" width="11.5546875" style="161" customWidth="1"/>
    <col min="10242" max="10242" width="5.6640625" style="161" customWidth="1"/>
    <col min="10243" max="10243" width="74.109375" style="161" customWidth="1"/>
    <col min="10244" max="10496" width="7.88671875" style="161"/>
    <col min="10497" max="10497" width="11.5546875" style="161" customWidth="1"/>
    <col min="10498" max="10498" width="5.6640625" style="161" customWidth="1"/>
    <col min="10499" max="10499" width="74.109375" style="161" customWidth="1"/>
    <col min="10500" max="10752" width="7.88671875" style="161"/>
    <col min="10753" max="10753" width="11.5546875" style="161" customWidth="1"/>
    <col min="10754" max="10754" width="5.6640625" style="161" customWidth="1"/>
    <col min="10755" max="10755" width="74.109375" style="161" customWidth="1"/>
    <col min="10756" max="11008" width="7.88671875" style="161"/>
    <col min="11009" max="11009" width="11.5546875" style="161" customWidth="1"/>
    <col min="11010" max="11010" width="5.6640625" style="161" customWidth="1"/>
    <col min="11011" max="11011" width="74.109375" style="161" customWidth="1"/>
    <col min="11012" max="11264" width="7.88671875" style="161"/>
    <col min="11265" max="11265" width="11.5546875" style="161" customWidth="1"/>
    <col min="11266" max="11266" width="5.6640625" style="161" customWidth="1"/>
    <col min="11267" max="11267" width="74.109375" style="161" customWidth="1"/>
    <col min="11268" max="11520" width="7.88671875" style="161"/>
    <col min="11521" max="11521" width="11.5546875" style="161" customWidth="1"/>
    <col min="11522" max="11522" width="5.6640625" style="161" customWidth="1"/>
    <col min="11523" max="11523" width="74.109375" style="161" customWidth="1"/>
    <col min="11524" max="11776" width="7.88671875" style="161"/>
    <col min="11777" max="11777" width="11.5546875" style="161" customWidth="1"/>
    <col min="11778" max="11778" width="5.6640625" style="161" customWidth="1"/>
    <col min="11779" max="11779" width="74.109375" style="161" customWidth="1"/>
    <col min="11780" max="12032" width="7.88671875" style="161"/>
    <col min="12033" max="12033" width="11.5546875" style="161" customWidth="1"/>
    <col min="12034" max="12034" width="5.6640625" style="161" customWidth="1"/>
    <col min="12035" max="12035" width="74.109375" style="161" customWidth="1"/>
    <col min="12036" max="12288" width="7.88671875" style="161"/>
    <col min="12289" max="12289" width="11.5546875" style="161" customWidth="1"/>
    <col min="12290" max="12290" width="5.6640625" style="161" customWidth="1"/>
    <col min="12291" max="12291" width="74.109375" style="161" customWidth="1"/>
    <col min="12292" max="12544" width="7.88671875" style="161"/>
    <col min="12545" max="12545" width="11.5546875" style="161" customWidth="1"/>
    <col min="12546" max="12546" width="5.6640625" style="161" customWidth="1"/>
    <col min="12547" max="12547" width="74.109375" style="161" customWidth="1"/>
    <col min="12548" max="12800" width="7.88671875" style="161"/>
    <col min="12801" max="12801" width="11.5546875" style="161" customWidth="1"/>
    <col min="12802" max="12802" width="5.6640625" style="161" customWidth="1"/>
    <col min="12803" max="12803" width="74.109375" style="161" customWidth="1"/>
    <col min="12804" max="13056" width="7.88671875" style="161"/>
    <col min="13057" max="13057" width="11.5546875" style="161" customWidth="1"/>
    <col min="13058" max="13058" width="5.6640625" style="161" customWidth="1"/>
    <col min="13059" max="13059" width="74.109375" style="161" customWidth="1"/>
    <col min="13060" max="13312" width="7.88671875" style="161"/>
    <col min="13313" max="13313" width="11.5546875" style="161" customWidth="1"/>
    <col min="13314" max="13314" width="5.6640625" style="161" customWidth="1"/>
    <col min="13315" max="13315" width="74.109375" style="161" customWidth="1"/>
    <col min="13316" max="13568" width="7.88671875" style="161"/>
    <col min="13569" max="13569" width="11.5546875" style="161" customWidth="1"/>
    <col min="13570" max="13570" width="5.6640625" style="161" customWidth="1"/>
    <col min="13571" max="13571" width="74.109375" style="161" customWidth="1"/>
    <col min="13572" max="13824" width="7.88671875" style="161"/>
    <col min="13825" max="13825" width="11.5546875" style="161" customWidth="1"/>
    <col min="13826" max="13826" width="5.6640625" style="161" customWidth="1"/>
    <col min="13827" max="13827" width="74.109375" style="161" customWidth="1"/>
    <col min="13828" max="14080" width="7.88671875" style="161"/>
    <col min="14081" max="14081" width="11.5546875" style="161" customWidth="1"/>
    <col min="14082" max="14082" width="5.6640625" style="161" customWidth="1"/>
    <col min="14083" max="14083" width="74.109375" style="161" customWidth="1"/>
    <col min="14084" max="14336" width="7.88671875" style="161"/>
    <col min="14337" max="14337" width="11.5546875" style="161" customWidth="1"/>
    <col min="14338" max="14338" width="5.6640625" style="161" customWidth="1"/>
    <col min="14339" max="14339" width="74.109375" style="161" customWidth="1"/>
    <col min="14340" max="14592" width="7.88671875" style="161"/>
    <col min="14593" max="14593" width="11.5546875" style="161" customWidth="1"/>
    <col min="14594" max="14594" width="5.6640625" style="161" customWidth="1"/>
    <col min="14595" max="14595" width="74.109375" style="161" customWidth="1"/>
    <col min="14596" max="14848" width="7.88671875" style="161"/>
    <col min="14849" max="14849" width="11.5546875" style="161" customWidth="1"/>
    <col min="14850" max="14850" width="5.6640625" style="161" customWidth="1"/>
    <col min="14851" max="14851" width="74.109375" style="161" customWidth="1"/>
    <col min="14852" max="15104" width="7.88671875" style="161"/>
    <col min="15105" max="15105" width="11.5546875" style="161" customWidth="1"/>
    <col min="15106" max="15106" width="5.6640625" style="161" customWidth="1"/>
    <col min="15107" max="15107" width="74.109375" style="161" customWidth="1"/>
    <col min="15108" max="15360" width="7.88671875" style="161"/>
    <col min="15361" max="15361" width="11.5546875" style="161" customWidth="1"/>
    <col min="15362" max="15362" width="5.6640625" style="161" customWidth="1"/>
    <col min="15363" max="15363" width="74.109375" style="161" customWidth="1"/>
    <col min="15364" max="15616" width="7.88671875" style="161"/>
    <col min="15617" max="15617" width="11.5546875" style="161" customWidth="1"/>
    <col min="15618" max="15618" width="5.6640625" style="161" customWidth="1"/>
    <col min="15619" max="15619" width="74.109375" style="161" customWidth="1"/>
    <col min="15620" max="15872" width="7.88671875" style="161"/>
    <col min="15873" max="15873" width="11.5546875" style="161" customWidth="1"/>
    <col min="15874" max="15874" width="5.6640625" style="161" customWidth="1"/>
    <col min="15875" max="15875" width="74.109375" style="161" customWidth="1"/>
    <col min="15876" max="16128" width="7.88671875" style="161"/>
    <col min="16129" max="16129" width="11.5546875" style="161" customWidth="1"/>
    <col min="16130" max="16130" width="5.6640625" style="161" customWidth="1"/>
    <col min="16131" max="16131" width="74.109375" style="161" customWidth="1"/>
    <col min="16132" max="16384" width="7.88671875" style="161"/>
  </cols>
  <sheetData>
    <row r="1" spans="1:3" x14ac:dyDescent="0.3">
      <c r="A1" s="4" t="s">
        <v>3</v>
      </c>
      <c r="B1" s="5"/>
    </row>
    <row r="2" spans="1:3" x14ac:dyDescent="0.3">
      <c r="A2" s="4" t="s">
        <v>4</v>
      </c>
      <c r="B2" s="5"/>
    </row>
    <row r="3" spans="1:3" x14ac:dyDescent="0.3">
      <c r="A3" s="4" t="s">
        <v>44</v>
      </c>
      <c r="B3" s="5"/>
    </row>
    <row r="4" spans="1:3" x14ac:dyDescent="0.3">
      <c r="A4" s="5"/>
      <c r="B4" s="5"/>
      <c r="C4" s="162"/>
    </row>
    <row r="5" spans="1:3" x14ac:dyDescent="0.3">
      <c r="A5" s="5" t="s">
        <v>5</v>
      </c>
      <c r="B5" s="5" t="s">
        <v>6</v>
      </c>
      <c r="C5" s="2" t="s">
        <v>7</v>
      </c>
    </row>
    <row r="6" spans="1:3" x14ac:dyDescent="0.3">
      <c r="A6" s="5" t="s">
        <v>5</v>
      </c>
      <c r="B6" s="5" t="s">
        <v>8</v>
      </c>
      <c r="C6" s="2" t="s">
        <v>9</v>
      </c>
    </row>
    <row r="7" spans="1:3" x14ac:dyDescent="0.3">
      <c r="A7" s="5" t="s">
        <v>5</v>
      </c>
      <c r="B7" s="5" t="s">
        <v>10</v>
      </c>
      <c r="C7" s="2" t="s">
        <v>11</v>
      </c>
    </row>
    <row r="8" spans="1:3" x14ac:dyDescent="0.3">
      <c r="A8" s="5" t="s">
        <v>5</v>
      </c>
      <c r="B8" s="5" t="s">
        <v>12</v>
      </c>
      <c r="C8" s="2" t="s">
        <v>13</v>
      </c>
    </row>
    <row r="9" spans="1:3" x14ac:dyDescent="0.3">
      <c r="A9" s="5" t="s">
        <v>5</v>
      </c>
      <c r="B9" s="5" t="s">
        <v>14</v>
      </c>
      <c r="C9" s="2" t="s">
        <v>15</v>
      </c>
    </row>
    <row r="10" spans="1:3" x14ac:dyDescent="0.3">
      <c r="A10" s="5" t="s">
        <v>5</v>
      </c>
      <c r="B10" s="5" t="s">
        <v>16</v>
      </c>
      <c r="C10" s="2" t="s">
        <v>17</v>
      </c>
    </row>
    <row r="11" spans="1:3" x14ac:dyDescent="0.3">
      <c r="A11" s="5" t="s">
        <v>5</v>
      </c>
      <c r="B11" s="5" t="s">
        <v>18</v>
      </c>
      <c r="C11" s="6" t="s">
        <v>19</v>
      </c>
    </row>
    <row r="12" spans="1:3" x14ac:dyDescent="0.3">
      <c r="A12" s="5" t="s">
        <v>5</v>
      </c>
      <c r="B12" s="5" t="s">
        <v>20</v>
      </c>
      <c r="C12" s="2" t="s">
        <v>21</v>
      </c>
    </row>
    <row r="13" spans="1:3" x14ac:dyDescent="0.3">
      <c r="A13" s="5" t="s">
        <v>5</v>
      </c>
      <c r="B13" s="5" t="s">
        <v>22</v>
      </c>
      <c r="C13" s="2" t="s">
        <v>23</v>
      </c>
    </row>
    <row r="14" spans="1:3" x14ac:dyDescent="0.3">
      <c r="A14" s="5" t="s">
        <v>5</v>
      </c>
      <c r="B14" s="5" t="s">
        <v>24</v>
      </c>
      <c r="C14" s="2" t="s">
        <v>25</v>
      </c>
    </row>
    <row r="15" spans="1:3" x14ac:dyDescent="0.3">
      <c r="A15" s="5" t="s">
        <v>5</v>
      </c>
      <c r="B15" s="5" t="s">
        <v>26</v>
      </c>
      <c r="C15" s="2" t="s">
        <v>27</v>
      </c>
    </row>
    <row r="16" spans="1:3" x14ac:dyDescent="0.3">
      <c r="A16" s="5" t="s">
        <v>5</v>
      </c>
      <c r="B16" s="5" t="s">
        <v>28</v>
      </c>
      <c r="C16" s="6" t="s">
        <v>29</v>
      </c>
    </row>
    <row r="17" spans="1:3" x14ac:dyDescent="0.3">
      <c r="A17" s="5" t="s">
        <v>5</v>
      </c>
      <c r="B17" s="5" t="s">
        <v>30</v>
      </c>
      <c r="C17" s="2" t="s">
        <v>31</v>
      </c>
    </row>
    <row r="18" spans="1:3" x14ac:dyDescent="0.3">
      <c r="A18" s="5" t="s">
        <v>5</v>
      </c>
      <c r="B18" s="5" t="s">
        <v>32</v>
      </c>
      <c r="C18" s="2" t="s">
        <v>33</v>
      </c>
    </row>
    <row r="19" spans="1:3" x14ac:dyDescent="0.3">
      <c r="A19" s="5" t="s">
        <v>5</v>
      </c>
      <c r="B19" s="5" t="s">
        <v>34</v>
      </c>
      <c r="C19" s="2" t="s">
        <v>35</v>
      </c>
    </row>
    <row r="20" spans="1:3" x14ac:dyDescent="0.3">
      <c r="A20" s="5" t="s">
        <v>5</v>
      </c>
      <c r="B20" s="5" t="s">
        <v>36</v>
      </c>
      <c r="C20" s="2" t="s">
        <v>37</v>
      </c>
    </row>
    <row r="21" spans="1:3" x14ac:dyDescent="0.3">
      <c r="A21" s="5" t="s">
        <v>5</v>
      </c>
      <c r="B21" s="5" t="s">
        <v>38</v>
      </c>
      <c r="C21" s="2" t="s">
        <v>39</v>
      </c>
    </row>
    <row r="22" spans="1:3" x14ac:dyDescent="0.3">
      <c r="A22" s="5" t="s">
        <v>5</v>
      </c>
      <c r="B22" s="5" t="s">
        <v>40</v>
      </c>
      <c r="C22" s="2" t="s">
        <v>41</v>
      </c>
    </row>
    <row r="23" spans="1:3" x14ac:dyDescent="0.3">
      <c r="A23" s="166" t="s">
        <v>42</v>
      </c>
      <c r="B23" s="166"/>
      <c r="C23" s="166"/>
    </row>
  </sheetData>
  <mergeCells count="1">
    <mergeCell ref="A23:C23"/>
  </mergeCells>
  <hyperlinks>
    <hyperlink ref="A23" r:id="rId1" xr:uid="{00000000-0004-0000-0100-000000000000}"/>
    <hyperlink ref="A23:C23" r:id="rId2" display="Notes to Comparative Report of Local Government Revenues and Expenditures" xr:uid="{00000000-0004-0000-0100-000001000000}"/>
  </hyperlinks>
  <pageMargins left="0.7" right="0.7" top="0.75" bottom="0.75" header="0.3" footer="0.3"/>
  <pageSetup scale="84" fitToHeight="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0D898-2EF8-4844-A3A0-4FBA5DAD5C8E}">
  <sheetPr transitionEvaluation="1">
    <pageSetUpPr fitToPage="1"/>
  </sheetPr>
  <dimension ref="A1:Q48"/>
  <sheetViews>
    <sheetView zoomScaleNormal="100" workbookViewId="0"/>
  </sheetViews>
  <sheetFormatPr defaultColWidth="8.33203125" defaultRowHeight="9.75" customHeight="1" x14ac:dyDescent="0.3"/>
  <cols>
    <col min="1" max="1" width="8.33203125" style="9"/>
    <col min="2" max="2" width="10.44140625" style="9" customWidth="1"/>
    <col min="3" max="3" width="2.6640625" style="9" bestFit="1" customWidth="1"/>
    <col min="4" max="4" width="8.33203125" style="9"/>
    <col min="5" max="5" width="14.5546875" style="9" bestFit="1" customWidth="1"/>
    <col min="6" max="6" width="17.109375" style="9" customWidth="1"/>
    <col min="7" max="8" width="13.109375" style="9" bestFit="1" customWidth="1"/>
    <col min="9" max="9" width="15.5546875" style="9" bestFit="1" customWidth="1"/>
    <col min="10" max="10" width="15.6640625" style="9" customWidth="1"/>
    <col min="11" max="11" width="14.77734375" style="9" customWidth="1"/>
    <col min="12" max="12" width="16.6640625" style="9" customWidth="1"/>
    <col min="13" max="13" width="19" style="9" customWidth="1"/>
    <col min="14" max="14" width="15" style="9" customWidth="1"/>
    <col min="15" max="15" width="13.44140625" style="9" customWidth="1"/>
    <col min="16" max="16" width="12" style="9" bestFit="1" customWidth="1"/>
    <col min="17" max="16384" width="8.33203125" style="9"/>
  </cols>
  <sheetData>
    <row r="1" spans="1:17" ht="13.8" x14ac:dyDescent="0.3">
      <c r="A1" s="9" t="s">
        <v>45</v>
      </c>
      <c r="E1" s="104"/>
    </row>
    <row r="2" spans="1:17" ht="13.8" x14ac:dyDescent="0.3">
      <c r="A2" s="9" t="s">
        <v>46</v>
      </c>
      <c r="E2" s="104"/>
      <c r="Q2" s="104"/>
    </row>
    <row r="3" spans="1:17" ht="13.8" x14ac:dyDescent="0.3">
      <c r="A3" s="10" t="s">
        <v>47</v>
      </c>
      <c r="E3" s="104"/>
      <c r="F3" s="10"/>
      <c r="Q3" s="104"/>
    </row>
    <row r="4" spans="1:17" ht="13.8" x14ac:dyDescent="0.3">
      <c r="M4" s="99"/>
      <c r="N4" s="99"/>
      <c r="O4" s="99"/>
      <c r="P4" s="99"/>
    </row>
    <row r="5" spans="1:17" ht="13.8" x14ac:dyDescent="0.3">
      <c r="E5" s="98" t="s">
        <v>48</v>
      </c>
      <c r="F5" s="98"/>
      <c r="G5" s="98"/>
      <c r="H5" s="98"/>
      <c r="K5" s="39"/>
      <c r="M5" s="98" t="s">
        <v>49</v>
      </c>
      <c r="N5" s="98"/>
      <c r="O5" s="98"/>
      <c r="P5" s="98"/>
    </row>
    <row r="6" spans="1:17" ht="13.8" x14ac:dyDescent="0.3">
      <c r="E6" s="98" t="s">
        <v>50</v>
      </c>
      <c r="F6" s="98" t="s">
        <v>51</v>
      </c>
      <c r="G6" s="98" t="s">
        <v>51</v>
      </c>
      <c r="H6" s="98"/>
      <c r="I6" s="39"/>
      <c r="J6" s="39"/>
      <c r="K6" s="39"/>
      <c r="L6" s="39"/>
      <c r="M6" s="98" t="s">
        <v>52</v>
      </c>
      <c r="N6" s="98" t="s">
        <v>53</v>
      </c>
      <c r="O6" s="98"/>
      <c r="P6" s="98"/>
    </row>
    <row r="7" spans="1:17" ht="42.75" customHeight="1" x14ac:dyDescent="0.3">
      <c r="A7" s="111" t="s">
        <v>54</v>
      </c>
      <c r="B7" s="111" t="s">
        <v>55</v>
      </c>
      <c r="C7" s="111"/>
      <c r="D7" s="111" t="s">
        <v>56</v>
      </c>
      <c r="E7" s="113" t="s">
        <v>9</v>
      </c>
      <c r="F7" s="114" t="s">
        <v>57</v>
      </c>
      <c r="G7" s="107" t="s">
        <v>58</v>
      </c>
      <c r="H7" s="107" t="s">
        <v>59</v>
      </c>
      <c r="I7" s="111" t="s">
        <v>60</v>
      </c>
      <c r="J7" s="107" t="s">
        <v>61</v>
      </c>
      <c r="K7" s="107" t="s">
        <v>62</v>
      </c>
      <c r="L7" s="107" t="s">
        <v>63</v>
      </c>
      <c r="M7" s="107" t="s">
        <v>64</v>
      </c>
      <c r="N7" s="107" t="s">
        <v>65</v>
      </c>
      <c r="O7" s="107" t="s">
        <v>66</v>
      </c>
      <c r="P7" s="107" t="s">
        <v>67</v>
      </c>
      <c r="Q7" s="139" t="s">
        <v>54</v>
      </c>
    </row>
    <row r="8" spans="1:17" ht="13.8" x14ac:dyDescent="0.3">
      <c r="A8" s="9">
        <v>1</v>
      </c>
      <c r="B8" s="12">
        <v>160719</v>
      </c>
      <c r="C8" s="12"/>
      <c r="D8" s="9" t="s">
        <v>68</v>
      </c>
      <c r="E8" s="11">
        <v>690590302</v>
      </c>
      <c r="F8" s="11">
        <v>129555442</v>
      </c>
      <c r="G8" s="11">
        <v>33456771</v>
      </c>
      <c r="H8" s="11">
        <v>7197704</v>
      </c>
      <c r="I8" s="11">
        <f t="shared" ref="I8:I46" si="0">(E8+F8+G8+H8)</f>
        <v>860800219</v>
      </c>
      <c r="J8" s="11">
        <v>216391</v>
      </c>
      <c r="K8" s="11">
        <v>0</v>
      </c>
      <c r="L8" s="11">
        <f t="shared" ref="L8:L46" si="1">(I8+J8+K8)</f>
        <v>861016610</v>
      </c>
      <c r="M8" s="11">
        <v>699122111</v>
      </c>
      <c r="N8" s="11">
        <v>56500690</v>
      </c>
      <c r="O8" s="11">
        <v>66846787</v>
      </c>
      <c r="P8" s="11">
        <v>12340890</v>
      </c>
      <c r="Q8" s="9">
        <v>1</v>
      </c>
    </row>
    <row r="9" spans="1:17" ht="13.8" x14ac:dyDescent="0.3">
      <c r="A9" s="9">
        <v>2</v>
      </c>
      <c r="B9" s="12">
        <v>17160</v>
      </c>
      <c r="C9" s="12"/>
      <c r="D9" s="9" t="s">
        <v>69</v>
      </c>
      <c r="E9" s="12">
        <v>47221767</v>
      </c>
      <c r="F9" s="12">
        <v>32788956</v>
      </c>
      <c r="G9" s="12">
        <v>10520171</v>
      </c>
      <c r="H9" s="12">
        <v>5346</v>
      </c>
      <c r="I9" s="12">
        <f t="shared" si="0"/>
        <v>90536240</v>
      </c>
      <c r="J9" s="12">
        <v>87043</v>
      </c>
      <c r="K9" s="12">
        <v>0</v>
      </c>
      <c r="L9" s="12">
        <f t="shared" si="1"/>
        <v>90623283</v>
      </c>
      <c r="M9" s="12">
        <v>75661182</v>
      </c>
      <c r="N9" s="12">
        <v>6837944</v>
      </c>
      <c r="O9" s="12">
        <v>841982</v>
      </c>
      <c r="P9" s="12">
        <v>0</v>
      </c>
      <c r="Q9" s="9">
        <v>2</v>
      </c>
    </row>
    <row r="10" spans="1:17" ht="13.8" x14ac:dyDescent="0.3">
      <c r="A10" s="9">
        <v>3</v>
      </c>
      <c r="B10" s="12">
        <v>6424</v>
      </c>
      <c r="C10" s="12"/>
      <c r="D10" s="9" t="s">
        <v>70</v>
      </c>
      <c r="E10" s="12">
        <v>10090179</v>
      </c>
      <c r="F10" s="12">
        <v>14434160</v>
      </c>
      <c r="G10" s="12">
        <v>1977842</v>
      </c>
      <c r="H10" s="12">
        <v>33037</v>
      </c>
      <c r="I10" s="12">
        <f t="shared" si="0"/>
        <v>26535218</v>
      </c>
      <c r="J10" s="12">
        <v>0</v>
      </c>
      <c r="K10" s="12">
        <v>121</v>
      </c>
      <c r="L10" s="12">
        <f t="shared" si="1"/>
        <v>26535339</v>
      </c>
      <c r="M10" s="12">
        <v>26302641</v>
      </c>
      <c r="N10" s="12">
        <v>499111</v>
      </c>
      <c r="O10" s="12">
        <v>754459</v>
      </c>
      <c r="P10" s="12">
        <v>7850</v>
      </c>
      <c r="Q10" s="9">
        <v>3</v>
      </c>
    </row>
    <row r="11" spans="1:17" ht="13.8" x14ac:dyDescent="0.3">
      <c r="A11" s="9">
        <v>4</v>
      </c>
      <c r="B11" s="12">
        <v>49132</v>
      </c>
      <c r="C11" s="12"/>
      <c r="D11" s="9" t="s">
        <v>71</v>
      </c>
      <c r="E11" s="12">
        <v>171470518</v>
      </c>
      <c r="F11" s="12">
        <v>50573852</v>
      </c>
      <c r="G11" s="12">
        <v>20464412</v>
      </c>
      <c r="H11" s="12">
        <v>747622</v>
      </c>
      <c r="I11" s="12">
        <f t="shared" si="0"/>
        <v>243256404</v>
      </c>
      <c r="J11" s="12">
        <v>0</v>
      </c>
      <c r="K11" s="12">
        <v>10631197</v>
      </c>
      <c r="L11" s="12">
        <f t="shared" si="1"/>
        <v>253887601</v>
      </c>
      <c r="M11" s="12">
        <v>228222669</v>
      </c>
      <c r="N11" s="12">
        <v>11450231</v>
      </c>
      <c r="O11" s="12">
        <v>10371750</v>
      </c>
      <c r="P11" s="12">
        <v>7802492</v>
      </c>
      <c r="Q11" s="9">
        <v>4</v>
      </c>
    </row>
    <row r="12" spans="1:17" ht="13.8" x14ac:dyDescent="0.3">
      <c r="A12" s="9">
        <v>5</v>
      </c>
      <c r="B12" s="12">
        <v>242655</v>
      </c>
      <c r="C12" s="12"/>
      <c r="D12" s="9" t="s">
        <v>72</v>
      </c>
      <c r="E12" s="12">
        <v>547006007</v>
      </c>
      <c r="F12" s="12">
        <v>364957758</v>
      </c>
      <c r="G12" s="12">
        <v>40134877</v>
      </c>
      <c r="H12" s="12">
        <v>5616374</v>
      </c>
      <c r="I12" s="12">
        <f t="shared" si="0"/>
        <v>957715016</v>
      </c>
      <c r="J12" s="12">
        <v>5579260</v>
      </c>
      <c r="K12" s="12">
        <v>0</v>
      </c>
      <c r="L12" s="12">
        <f t="shared" si="1"/>
        <v>963294276</v>
      </c>
      <c r="M12" s="12">
        <v>840980296</v>
      </c>
      <c r="N12" s="12">
        <v>48917150</v>
      </c>
      <c r="O12" s="12">
        <v>41205161</v>
      </c>
      <c r="P12" s="12">
        <v>0</v>
      </c>
      <c r="Q12" s="9">
        <v>5</v>
      </c>
    </row>
    <row r="13" spans="1:17" ht="13.8" x14ac:dyDescent="0.3">
      <c r="A13" s="9">
        <v>6</v>
      </c>
      <c r="B13" s="12">
        <v>17320</v>
      </c>
      <c r="C13" s="12"/>
      <c r="D13" s="9" t="s">
        <v>73</v>
      </c>
      <c r="E13" s="12">
        <v>50031005</v>
      </c>
      <c r="F13" s="12">
        <v>25363122</v>
      </c>
      <c r="G13" s="12">
        <v>3349131</v>
      </c>
      <c r="H13" s="12">
        <v>1943</v>
      </c>
      <c r="I13" s="12">
        <f t="shared" si="0"/>
        <v>78745201</v>
      </c>
      <c r="J13" s="12">
        <v>0</v>
      </c>
      <c r="K13" s="12">
        <v>0</v>
      </c>
      <c r="L13" s="12">
        <f t="shared" si="1"/>
        <v>78745201</v>
      </c>
      <c r="M13" s="12">
        <v>73528330</v>
      </c>
      <c r="N13" s="12">
        <v>0</v>
      </c>
      <c r="O13" s="12">
        <v>0</v>
      </c>
      <c r="P13" s="12">
        <v>0</v>
      </c>
      <c r="Q13" s="9">
        <v>6</v>
      </c>
    </row>
    <row r="14" spans="1:17" ht="13.8" x14ac:dyDescent="0.3">
      <c r="A14" s="9">
        <v>7</v>
      </c>
      <c r="B14" s="12">
        <v>5850</v>
      </c>
      <c r="C14" s="12"/>
      <c r="D14" s="9" t="s">
        <v>74</v>
      </c>
      <c r="E14" s="12">
        <v>16015415</v>
      </c>
      <c r="F14" s="12">
        <v>11873747</v>
      </c>
      <c r="G14" s="12">
        <v>1559159</v>
      </c>
      <c r="H14" s="12">
        <v>48812</v>
      </c>
      <c r="I14" s="12">
        <f t="shared" si="0"/>
        <v>29497133</v>
      </c>
      <c r="J14" s="12">
        <v>3243445</v>
      </c>
      <c r="K14" s="12">
        <v>838649</v>
      </c>
      <c r="L14" s="12">
        <f t="shared" si="1"/>
        <v>33579227</v>
      </c>
      <c r="M14" s="12">
        <v>29330746</v>
      </c>
      <c r="N14" s="12">
        <v>427090</v>
      </c>
      <c r="O14" s="12">
        <v>2036832</v>
      </c>
      <c r="P14" s="12">
        <v>431444</v>
      </c>
      <c r="Q14" s="9">
        <v>7</v>
      </c>
    </row>
    <row r="15" spans="1:17" ht="13.8" x14ac:dyDescent="0.3">
      <c r="A15" s="9">
        <v>8</v>
      </c>
      <c r="B15" s="12">
        <v>41358</v>
      </c>
      <c r="C15" s="12"/>
      <c r="D15" s="9" t="s">
        <v>75</v>
      </c>
      <c r="E15" s="12">
        <v>72854834</v>
      </c>
      <c r="F15" s="12">
        <v>80129713</v>
      </c>
      <c r="G15" s="12">
        <v>15044744</v>
      </c>
      <c r="H15" s="12">
        <v>494445</v>
      </c>
      <c r="I15" s="12">
        <f t="shared" si="0"/>
        <v>168523736</v>
      </c>
      <c r="J15" s="12">
        <v>4242000</v>
      </c>
      <c r="K15" s="12">
        <v>15199567</v>
      </c>
      <c r="L15" s="12">
        <f t="shared" si="1"/>
        <v>187965303</v>
      </c>
      <c r="M15" s="12">
        <v>180878917</v>
      </c>
      <c r="N15" s="12">
        <v>5993096</v>
      </c>
      <c r="O15" s="12">
        <v>1461024</v>
      </c>
      <c r="P15" s="12">
        <v>227471</v>
      </c>
      <c r="Q15" s="9">
        <v>8</v>
      </c>
    </row>
    <row r="16" spans="1:17" ht="13.8" x14ac:dyDescent="0.3">
      <c r="A16" s="9">
        <v>9</v>
      </c>
      <c r="B16" s="12">
        <v>5797</v>
      </c>
      <c r="C16" s="12"/>
      <c r="D16" s="9" t="s">
        <v>76</v>
      </c>
      <c r="E16" s="12">
        <v>14688058</v>
      </c>
      <c r="F16" s="12">
        <v>13532997</v>
      </c>
      <c r="G16" s="12">
        <v>3454478</v>
      </c>
      <c r="H16" s="12">
        <v>0</v>
      </c>
      <c r="I16" s="12">
        <f t="shared" si="0"/>
        <v>31675533</v>
      </c>
      <c r="J16" s="12">
        <v>110117</v>
      </c>
      <c r="K16" s="12">
        <v>0</v>
      </c>
      <c r="L16" s="12">
        <f t="shared" si="1"/>
        <v>31785650</v>
      </c>
      <c r="M16" s="12">
        <v>30222377</v>
      </c>
      <c r="N16" s="12">
        <v>0</v>
      </c>
      <c r="O16" s="12">
        <v>0</v>
      </c>
      <c r="P16" s="12">
        <v>0</v>
      </c>
      <c r="Q16" s="9">
        <v>9</v>
      </c>
    </row>
    <row r="17" spans="1:17" ht="13.8" x14ac:dyDescent="0.3">
      <c r="A17" s="9">
        <v>10</v>
      </c>
      <c r="B17" s="12">
        <v>23825</v>
      </c>
      <c r="C17" s="12"/>
      <c r="D17" s="9" t="s">
        <v>77</v>
      </c>
      <c r="E17" s="12">
        <v>121871295</v>
      </c>
      <c r="F17" s="12">
        <v>17704343</v>
      </c>
      <c r="G17" s="12">
        <v>175038</v>
      </c>
      <c r="H17" s="12">
        <v>885533</v>
      </c>
      <c r="I17" s="12">
        <f t="shared" si="0"/>
        <v>140636209</v>
      </c>
      <c r="J17" s="12">
        <v>0</v>
      </c>
      <c r="K17" s="12">
        <v>3126987</v>
      </c>
      <c r="L17" s="12">
        <f t="shared" si="1"/>
        <v>143763196</v>
      </c>
      <c r="M17" s="12">
        <v>117560177</v>
      </c>
      <c r="N17" s="12">
        <v>13123310</v>
      </c>
      <c r="O17" s="12">
        <v>0</v>
      </c>
      <c r="P17" s="12">
        <v>1681987</v>
      </c>
      <c r="Q17" s="9">
        <v>10</v>
      </c>
    </row>
    <row r="18" spans="1:17" ht="13.8" x14ac:dyDescent="0.3">
      <c r="A18" s="9">
        <v>11</v>
      </c>
      <c r="B18" s="12">
        <v>14269</v>
      </c>
      <c r="C18" s="12"/>
      <c r="D18" s="9" t="s">
        <v>78</v>
      </c>
      <c r="E18" s="12">
        <v>86378535</v>
      </c>
      <c r="F18" s="12">
        <v>12192032</v>
      </c>
      <c r="G18" s="12">
        <v>675072</v>
      </c>
      <c r="H18" s="12">
        <v>177941</v>
      </c>
      <c r="I18" s="12">
        <f t="shared" si="0"/>
        <v>99423580</v>
      </c>
      <c r="J18" s="12">
        <v>468103</v>
      </c>
      <c r="K18" s="12">
        <v>0</v>
      </c>
      <c r="L18" s="12">
        <f t="shared" si="1"/>
        <v>99891683</v>
      </c>
      <c r="M18" s="12">
        <v>87833832</v>
      </c>
      <c r="N18" s="12">
        <v>2141121</v>
      </c>
      <c r="O18" s="12">
        <v>6809006</v>
      </c>
      <c r="P18" s="12">
        <v>961945</v>
      </c>
      <c r="Q18" s="9">
        <v>11</v>
      </c>
    </row>
    <row r="19" spans="1:17" ht="13.8" x14ac:dyDescent="0.3">
      <c r="A19" s="9">
        <v>12</v>
      </c>
      <c r="B19" s="12">
        <v>8474</v>
      </c>
      <c r="C19" s="12"/>
      <c r="D19" s="9" t="s">
        <v>79</v>
      </c>
      <c r="E19" s="12">
        <v>20812975</v>
      </c>
      <c r="F19" s="12">
        <v>14749138</v>
      </c>
      <c r="G19" s="12">
        <v>3807020</v>
      </c>
      <c r="H19" s="12">
        <v>50000</v>
      </c>
      <c r="I19" s="12">
        <f t="shared" si="0"/>
        <v>39419133</v>
      </c>
      <c r="J19" s="12">
        <v>0</v>
      </c>
      <c r="K19" s="12">
        <v>1577582</v>
      </c>
      <c r="L19" s="12">
        <f t="shared" si="1"/>
        <v>40996715</v>
      </c>
      <c r="M19" s="12">
        <v>39276007</v>
      </c>
      <c r="N19" s="12">
        <v>0</v>
      </c>
      <c r="O19" s="12">
        <v>1134308</v>
      </c>
      <c r="P19" s="12">
        <v>153725</v>
      </c>
      <c r="Q19" s="9">
        <v>12</v>
      </c>
    </row>
    <row r="20" spans="1:17" ht="13.8" x14ac:dyDescent="0.3">
      <c r="A20" s="9">
        <v>13</v>
      </c>
      <c r="B20" s="12">
        <v>27645</v>
      </c>
      <c r="C20" s="12"/>
      <c r="D20" s="9" t="s">
        <v>80</v>
      </c>
      <c r="E20" s="12">
        <v>96167183</v>
      </c>
      <c r="F20" s="12">
        <v>34473208</v>
      </c>
      <c r="G20" s="12">
        <v>7728166</v>
      </c>
      <c r="H20" s="12">
        <v>1358360</v>
      </c>
      <c r="I20" s="12">
        <f t="shared" si="0"/>
        <v>139726917</v>
      </c>
      <c r="J20" s="12">
        <v>15416</v>
      </c>
      <c r="K20" s="12">
        <v>605665</v>
      </c>
      <c r="L20" s="12">
        <f t="shared" si="1"/>
        <v>140347998</v>
      </c>
      <c r="M20" s="12">
        <v>124778591</v>
      </c>
      <c r="N20" s="12">
        <v>3036916</v>
      </c>
      <c r="O20" s="12">
        <v>8441269</v>
      </c>
      <c r="P20" s="12">
        <v>0</v>
      </c>
      <c r="Q20" s="9">
        <v>13</v>
      </c>
    </row>
    <row r="21" spans="1:17" ht="13.8" x14ac:dyDescent="0.3">
      <c r="A21" s="9">
        <v>14</v>
      </c>
      <c r="B21" s="12">
        <v>6748</v>
      </c>
      <c r="C21" s="12"/>
      <c r="D21" s="9" t="s">
        <v>81</v>
      </c>
      <c r="E21" s="12">
        <v>16747206</v>
      </c>
      <c r="F21" s="12">
        <v>13446240</v>
      </c>
      <c r="G21" s="12">
        <v>3104485</v>
      </c>
      <c r="H21" s="12">
        <v>0</v>
      </c>
      <c r="I21" s="12">
        <f t="shared" si="0"/>
        <v>33297931</v>
      </c>
      <c r="J21" s="12">
        <v>23786</v>
      </c>
      <c r="K21" s="12">
        <v>37700</v>
      </c>
      <c r="L21" s="12">
        <f t="shared" si="1"/>
        <v>33359417</v>
      </c>
      <c r="M21" s="12">
        <v>30883953</v>
      </c>
      <c r="N21" s="12">
        <v>1347489</v>
      </c>
      <c r="O21" s="12">
        <v>837126</v>
      </c>
      <c r="P21" s="12">
        <v>0</v>
      </c>
      <c r="Q21" s="9">
        <v>14</v>
      </c>
    </row>
    <row r="22" spans="1:17" ht="13.8" x14ac:dyDescent="0.3">
      <c r="A22" s="9">
        <v>15</v>
      </c>
      <c r="B22" s="12">
        <v>136743</v>
      </c>
      <c r="C22" s="12"/>
      <c r="D22" s="9" t="s">
        <v>82</v>
      </c>
      <c r="E22" s="12">
        <v>313515767</v>
      </c>
      <c r="F22" s="12">
        <v>211677950</v>
      </c>
      <c r="G22" s="12">
        <v>36575679</v>
      </c>
      <c r="H22" s="12">
        <v>5624862</v>
      </c>
      <c r="I22" s="12">
        <f t="shared" si="0"/>
        <v>567394258</v>
      </c>
      <c r="J22" s="12">
        <v>2600000</v>
      </c>
      <c r="K22" s="12">
        <v>35988626</v>
      </c>
      <c r="L22" s="12">
        <f t="shared" si="1"/>
        <v>605982884</v>
      </c>
      <c r="M22" s="12">
        <v>535141189</v>
      </c>
      <c r="N22" s="12">
        <v>21272946</v>
      </c>
      <c r="O22" s="12">
        <v>33026243</v>
      </c>
      <c r="P22" s="12">
        <v>0</v>
      </c>
      <c r="Q22" s="9">
        <v>15</v>
      </c>
    </row>
    <row r="23" spans="1:17" ht="13.8" x14ac:dyDescent="0.3">
      <c r="A23" s="9">
        <v>16</v>
      </c>
      <c r="B23" s="12">
        <v>54689</v>
      </c>
      <c r="C23" s="12"/>
      <c r="D23" s="9" t="s">
        <v>83</v>
      </c>
      <c r="E23" s="12">
        <v>107447448</v>
      </c>
      <c r="F23" s="12">
        <v>61197818</v>
      </c>
      <c r="G23" s="12">
        <v>10727824</v>
      </c>
      <c r="H23" s="12">
        <v>1894069</v>
      </c>
      <c r="I23" s="12">
        <f t="shared" si="0"/>
        <v>181267159</v>
      </c>
      <c r="J23" s="12">
        <v>2350000</v>
      </c>
      <c r="K23" s="12">
        <v>3027200</v>
      </c>
      <c r="L23" s="12">
        <f t="shared" si="1"/>
        <v>186644359</v>
      </c>
      <c r="M23" s="12">
        <v>169374143</v>
      </c>
      <c r="N23" s="12">
        <v>1597850</v>
      </c>
      <c r="O23" s="12">
        <v>14381109</v>
      </c>
      <c r="P23" s="12">
        <v>322858</v>
      </c>
      <c r="Q23" s="9">
        <v>16</v>
      </c>
    </row>
    <row r="24" spans="1:17" ht="13.8" x14ac:dyDescent="0.3">
      <c r="A24" s="9">
        <v>17</v>
      </c>
      <c r="B24" s="12">
        <v>22817</v>
      </c>
      <c r="C24" s="150" t="s">
        <v>84</v>
      </c>
      <c r="D24" s="9" t="s">
        <v>85</v>
      </c>
      <c r="E24" s="12">
        <v>48661326</v>
      </c>
      <c r="F24" s="12">
        <v>48452496</v>
      </c>
      <c r="G24" s="12">
        <v>6210279</v>
      </c>
      <c r="H24" s="12">
        <v>1960795</v>
      </c>
      <c r="I24" s="12">
        <f t="shared" si="0"/>
        <v>105284896</v>
      </c>
      <c r="J24" s="12">
        <v>0</v>
      </c>
      <c r="K24" s="12">
        <v>0</v>
      </c>
      <c r="L24" s="12">
        <f t="shared" si="1"/>
        <v>105284896</v>
      </c>
      <c r="M24" s="12">
        <v>96001501</v>
      </c>
      <c r="N24" s="12">
        <v>6535643</v>
      </c>
      <c r="O24" s="12">
        <v>0</v>
      </c>
      <c r="P24" s="12">
        <v>0</v>
      </c>
      <c r="Q24" s="9">
        <v>17</v>
      </c>
    </row>
    <row r="25" spans="1:17" ht="13.8" x14ac:dyDescent="0.3">
      <c r="A25" s="9">
        <v>18</v>
      </c>
      <c r="B25" s="12">
        <v>7284</v>
      </c>
      <c r="C25" s="12"/>
      <c r="D25" s="9" t="s">
        <v>86</v>
      </c>
      <c r="E25" s="12">
        <v>16385043</v>
      </c>
      <c r="F25" s="12">
        <v>7610095</v>
      </c>
      <c r="G25" s="12">
        <v>880106</v>
      </c>
      <c r="H25" s="12">
        <v>5486</v>
      </c>
      <c r="I25" s="12">
        <f t="shared" si="0"/>
        <v>24880730</v>
      </c>
      <c r="J25" s="12">
        <v>97766</v>
      </c>
      <c r="K25" s="12">
        <v>175000</v>
      </c>
      <c r="L25" s="12">
        <f t="shared" si="1"/>
        <v>25153496</v>
      </c>
      <c r="M25" s="12">
        <v>20937308</v>
      </c>
      <c r="N25" s="12">
        <v>594181</v>
      </c>
      <c r="O25" s="12">
        <v>2160929</v>
      </c>
      <c r="P25" s="12">
        <v>0</v>
      </c>
      <c r="Q25" s="9">
        <v>18</v>
      </c>
    </row>
    <row r="26" spans="1:17" ht="13.8" x14ac:dyDescent="0.3">
      <c r="A26" s="9">
        <v>19</v>
      </c>
      <c r="B26" s="12">
        <v>80380</v>
      </c>
      <c r="C26" s="12"/>
      <c r="D26" s="9" t="s">
        <v>87</v>
      </c>
      <c r="E26" s="12">
        <v>178667820</v>
      </c>
      <c r="F26" s="12">
        <v>105516836</v>
      </c>
      <c r="G26" s="12">
        <v>25302506</v>
      </c>
      <c r="H26" s="12">
        <v>1456715</v>
      </c>
      <c r="I26" s="12">
        <f t="shared" si="0"/>
        <v>310943877</v>
      </c>
      <c r="J26" s="12">
        <v>5000</v>
      </c>
      <c r="K26" s="12">
        <v>5274432</v>
      </c>
      <c r="L26" s="12">
        <f t="shared" si="1"/>
        <v>316223309</v>
      </c>
      <c r="M26" s="12">
        <v>279610654</v>
      </c>
      <c r="N26" s="12">
        <v>5099581</v>
      </c>
      <c r="O26" s="12">
        <v>5248073</v>
      </c>
      <c r="P26" s="12">
        <v>1582436</v>
      </c>
      <c r="Q26" s="9">
        <v>19</v>
      </c>
    </row>
    <row r="27" spans="1:17" ht="13.8" x14ac:dyDescent="0.3">
      <c r="A27" s="9">
        <v>20</v>
      </c>
      <c r="B27" s="12">
        <v>41783</v>
      </c>
      <c r="C27" s="12"/>
      <c r="D27" s="9" t="s">
        <v>88</v>
      </c>
      <c r="E27" s="12">
        <v>117642309</v>
      </c>
      <c r="F27" s="12">
        <v>67296041</v>
      </c>
      <c r="G27" s="12">
        <v>8829895</v>
      </c>
      <c r="H27" s="12">
        <v>73568</v>
      </c>
      <c r="I27" s="12">
        <f t="shared" si="0"/>
        <v>193841813</v>
      </c>
      <c r="J27" s="12">
        <v>167662</v>
      </c>
      <c r="K27" s="12">
        <v>5793003</v>
      </c>
      <c r="L27" s="12">
        <f t="shared" si="1"/>
        <v>199802478</v>
      </c>
      <c r="M27" s="12">
        <v>174930380</v>
      </c>
      <c r="N27" s="12">
        <v>8058830</v>
      </c>
      <c r="O27" s="12">
        <v>12680496</v>
      </c>
      <c r="P27" s="12">
        <v>0</v>
      </c>
      <c r="Q27" s="9">
        <v>20</v>
      </c>
    </row>
    <row r="28" spans="1:17" ht="13.8" x14ac:dyDescent="0.3">
      <c r="A28" s="9">
        <v>21</v>
      </c>
      <c r="B28" s="12">
        <v>16142</v>
      </c>
      <c r="C28" s="12"/>
      <c r="D28" s="9" t="s">
        <v>89</v>
      </c>
      <c r="E28" s="12">
        <v>40262917</v>
      </c>
      <c r="F28" s="12">
        <v>30924560</v>
      </c>
      <c r="G28" s="12">
        <v>3603294</v>
      </c>
      <c r="H28" s="12">
        <v>84251</v>
      </c>
      <c r="I28" s="12">
        <f t="shared" si="0"/>
        <v>74875022</v>
      </c>
      <c r="J28" s="12">
        <v>654474</v>
      </c>
      <c r="K28" s="12">
        <v>1491077</v>
      </c>
      <c r="L28" s="12">
        <f t="shared" si="1"/>
        <v>77020573</v>
      </c>
      <c r="M28" s="12">
        <v>63637457</v>
      </c>
      <c r="N28" s="12">
        <v>1014474</v>
      </c>
      <c r="O28" s="12">
        <v>0</v>
      </c>
      <c r="P28" s="12">
        <v>0</v>
      </c>
      <c r="Q28" s="9">
        <v>21</v>
      </c>
    </row>
    <row r="29" spans="1:17" ht="13.8" x14ac:dyDescent="0.3">
      <c r="A29" s="9">
        <v>22</v>
      </c>
      <c r="B29" s="12">
        <v>13382</v>
      </c>
      <c r="C29" s="12"/>
      <c r="D29" s="9" t="s">
        <v>90</v>
      </c>
      <c r="E29" s="12">
        <v>26481816</v>
      </c>
      <c r="F29" s="12">
        <v>27226781</v>
      </c>
      <c r="G29" s="12">
        <v>5327174</v>
      </c>
      <c r="H29" s="12">
        <v>433201</v>
      </c>
      <c r="I29" s="12">
        <f t="shared" si="0"/>
        <v>59468972</v>
      </c>
      <c r="J29" s="12">
        <v>0</v>
      </c>
      <c r="K29" s="12">
        <v>0</v>
      </c>
      <c r="L29" s="12">
        <f t="shared" si="1"/>
        <v>59468972</v>
      </c>
      <c r="M29" s="12">
        <v>58963079</v>
      </c>
      <c r="N29" s="12">
        <v>0</v>
      </c>
      <c r="O29" s="12">
        <v>1641285</v>
      </c>
      <c r="P29" s="12">
        <v>0</v>
      </c>
      <c r="Q29" s="9">
        <v>22</v>
      </c>
    </row>
    <row r="30" spans="1:17" ht="13.8" x14ac:dyDescent="0.3">
      <c r="A30" s="9">
        <v>23</v>
      </c>
      <c r="B30" s="12">
        <v>182155</v>
      </c>
      <c r="C30" s="12"/>
      <c r="D30" s="9" t="s">
        <v>91</v>
      </c>
      <c r="E30" s="12">
        <v>433380823</v>
      </c>
      <c r="F30" s="12">
        <v>277791666</v>
      </c>
      <c r="G30" s="12">
        <v>56212426</v>
      </c>
      <c r="H30" s="12">
        <v>5811986</v>
      </c>
      <c r="I30" s="12">
        <f t="shared" si="0"/>
        <v>773196901</v>
      </c>
      <c r="J30" s="12">
        <v>0</v>
      </c>
      <c r="K30" s="12">
        <v>19567408</v>
      </c>
      <c r="L30" s="12">
        <f t="shared" si="1"/>
        <v>792764309</v>
      </c>
      <c r="M30" s="12">
        <v>698473978</v>
      </c>
      <c r="N30" s="12">
        <v>29649199</v>
      </c>
      <c r="O30" s="12">
        <v>61151493</v>
      </c>
      <c r="P30" s="12">
        <v>0</v>
      </c>
      <c r="Q30" s="9">
        <v>23</v>
      </c>
    </row>
    <row r="31" spans="1:17" ht="13.8" x14ac:dyDescent="0.3">
      <c r="A31" s="9">
        <v>24</v>
      </c>
      <c r="B31" s="12">
        <v>246256</v>
      </c>
      <c r="C31" s="12"/>
      <c r="D31" s="9" t="s">
        <v>92</v>
      </c>
      <c r="E31" s="12">
        <v>533087917</v>
      </c>
      <c r="F31" s="12">
        <v>342404296</v>
      </c>
      <c r="G31" s="12">
        <v>73376391</v>
      </c>
      <c r="H31" s="12">
        <v>30161968</v>
      </c>
      <c r="I31" s="12">
        <f t="shared" si="0"/>
        <v>979030572</v>
      </c>
      <c r="J31" s="12">
        <v>18691961</v>
      </c>
      <c r="K31" s="12">
        <v>10000000</v>
      </c>
      <c r="L31" s="12">
        <f t="shared" si="1"/>
        <v>1007722533</v>
      </c>
      <c r="M31" s="12">
        <v>867814801</v>
      </c>
      <c r="N31" s="12">
        <v>0</v>
      </c>
      <c r="O31" s="12">
        <v>79899756</v>
      </c>
      <c r="P31" s="12">
        <v>0</v>
      </c>
      <c r="Q31" s="9">
        <v>24</v>
      </c>
    </row>
    <row r="32" spans="1:17" ht="13.8" x14ac:dyDescent="0.3">
      <c r="A32" s="9">
        <v>25</v>
      </c>
      <c r="B32" s="12">
        <v>3882</v>
      </c>
      <c r="C32" s="150"/>
      <c r="D32" s="9" t="s">
        <v>93</v>
      </c>
      <c r="E32" s="12">
        <v>8698263</v>
      </c>
      <c r="F32" s="12">
        <v>8049877</v>
      </c>
      <c r="G32" s="12">
        <v>1539817</v>
      </c>
      <c r="H32" s="12">
        <v>67014</v>
      </c>
      <c r="I32" s="12">
        <f t="shared" si="0"/>
        <v>18354971</v>
      </c>
      <c r="J32" s="12">
        <v>25819</v>
      </c>
      <c r="K32" s="12">
        <v>500000</v>
      </c>
      <c r="L32" s="12">
        <f t="shared" si="1"/>
        <v>18880790</v>
      </c>
      <c r="M32" s="12">
        <v>15783912</v>
      </c>
      <c r="N32" s="12">
        <v>0</v>
      </c>
      <c r="O32" s="12">
        <v>1629405</v>
      </c>
      <c r="P32" s="12">
        <v>0</v>
      </c>
      <c r="Q32" s="9">
        <v>25</v>
      </c>
    </row>
    <row r="33" spans="1:17" ht="13.8" x14ac:dyDescent="0.3">
      <c r="A33" s="9">
        <v>26</v>
      </c>
      <c r="B33" s="12">
        <v>31705</v>
      </c>
      <c r="C33" s="150" t="s">
        <v>84</v>
      </c>
      <c r="D33" s="9" t="s">
        <v>94</v>
      </c>
      <c r="E33" s="12">
        <v>60757976</v>
      </c>
      <c r="F33" s="12">
        <v>53362379</v>
      </c>
      <c r="G33" s="12">
        <v>17208464</v>
      </c>
      <c r="H33" s="12">
        <v>40252</v>
      </c>
      <c r="I33" s="12">
        <f t="shared" si="0"/>
        <v>131369071</v>
      </c>
      <c r="J33" s="12">
        <v>0</v>
      </c>
      <c r="K33" s="12">
        <v>1758907</v>
      </c>
      <c r="L33" s="12">
        <f t="shared" si="1"/>
        <v>133127978</v>
      </c>
      <c r="M33" s="12">
        <v>124575300</v>
      </c>
      <c r="N33" s="12">
        <v>263648</v>
      </c>
      <c r="O33" s="12">
        <v>1785000</v>
      </c>
      <c r="P33" s="12">
        <v>980248</v>
      </c>
      <c r="Q33" s="9">
        <v>26</v>
      </c>
    </row>
    <row r="34" spans="1:17" ht="13.8" x14ac:dyDescent="0.3">
      <c r="A34" s="9">
        <v>27</v>
      </c>
      <c r="B34" s="12">
        <v>12311</v>
      </c>
      <c r="C34" s="12"/>
      <c r="D34" s="9" t="s">
        <v>95</v>
      </c>
      <c r="E34" s="12">
        <v>26835004</v>
      </c>
      <c r="F34" s="12">
        <v>16772973</v>
      </c>
      <c r="G34" s="12">
        <v>2227922</v>
      </c>
      <c r="H34" s="12">
        <v>467770</v>
      </c>
      <c r="I34" s="12">
        <f t="shared" si="0"/>
        <v>46303669</v>
      </c>
      <c r="J34" s="12">
        <v>0</v>
      </c>
      <c r="K34" s="12">
        <v>150000</v>
      </c>
      <c r="L34" s="12">
        <f t="shared" si="1"/>
        <v>46453669</v>
      </c>
      <c r="M34" s="12">
        <v>41994925</v>
      </c>
      <c r="N34" s="12">
        <v>40010</v>
      </c>
      <c r="O34" s="12">
        <v>2902671</v>
      </c>
      <c r="P34" s="12">
        <v>0</v>
      </c>
      <c r="Q34" s="9">
        <v>27</v>
      </c>
    </row>
    <row r="35" spans="1:17" ht="13.8" x14ac:dyDescent="0.3">
      <c r="A35" s="9">
        <v>28</v>
      </c>
      <c r="B35" s="12">
        <v>95440</v>
      </c>
      <c r="C35" s="12"/>
      <c r="D35" s="9" t="s">
        <v>96</v>
      </c>
      <c r="E35" s="12">
        <v>198513407</v>
      </c>
      <c r="F35" s="12">
        <v>166350526</v>
      </c>
      <c r="G35" s="12">
        <v>31962429</v>
      </c>
      <c r="H35" s="12">
        <v>1836344</v>
      </c>
      <c r="I35" s="12">
        <f t="shared" si="0"/>
        <v>398662706</v>
      </c>
      <c r="J35" s="12">
        <v>771048</v>
      </c>
      <c r="K35" s="12">
        <v>59200763</v>
      </c>
      <c r="L35" s="12">
        <f t="shared" si="1"/>
        <v>458634517</v>
      </c>
      <c r="M35" s="12">
        <v>371554296</v>
      </c>
      <c r="N35" s="12">
        <v>0</v>
      </c>
      <c r="O35" s="12">
        <v>1485800</v>
      </c>
      <c r="P35" s="12">
        <v>133372</v>
      </c>
      <c r="Q35" s="9">
        <v>28</v>
      </c>
    </row>
    <row r="36" spans="1:17" ht="13.8" x14ac:dyDescent="0.3">
      <c r="A36" s="9">
        <v>29</v>
      </c>
      <c r="B36" s="12">
        <v>17208</v>
      </c>
      <c r="C36" s="12"/>
      <c r="D36" s="9" t="s">
        <v>97</v>
      </c>
      <c r="E36" s="12">
        <v>22709239</v>
      </c>
      <c r="F36" s="12">
        <v>21172593</v>
      </c>
      <c r="G36" s="12">
        <v>3267776</v>
      </c>
      <c r="H36" s="12">
        <v>0</v>
      </c>
      <c r="I36" s="12">
        <f t="shared" si="0"/>
        <v>47149608</v>
      </c>
      <c r="J36" s="12">
        <v>560290</v>
      </c>
      <c r="K36" s="12">
        <v>5429932</v>
      </c>
      <c r="L36" s="12">
        <f t="shared" si="1"/>
        <v>53139830</v>
      </c>
      <c r="M36" s="12">
        <v>48484285</v>
      </c>
      <c r="N36" s="12">
        <v>43382</v>
      </c>
      <c r="O36" s="12">
        <v>2015470</v>
      </c>
      <c r="P36" s="12">
        <v>0</v>
      </c>
      <c r="Q36" s="9">
        <v>29</v>
      </c>
    </row>
    <row r="37" spans="1:17" ht="13.8" x14ac:dyDescent="0.3">
      <c r="A37" s="9">
        <v>30</v>
      </c>
      <c r="B37" s="12">
        <v>222853</v>
      </c>
      <c r="C37" s="12"/>
      <c r="D37" s="9" t="s">
        <v>98</v>
      </c>
      <c r="E37" s="12">
        <v>657863453</v>
      </c>
      <c r="F37" s="12">
        <v>283413396</v>
      </c>
      <c r="G37" s="12">
        <v>89825300</v>
      </c>
      <c r="H37" s="12">
        <v>71404977</v>
      </c>
      <c r="I37" s="12">
        <f t="shared" si="0"/>
        <v>1102507126</v>
      </c>
      <c r="J37" s="12">
        <v>763451</v>
      </c>
      <c r="K37" s="12">
        <v>4314952</v>
      </c>
      <c r="L37" s="12">
        <f t="shared" si="1"/>
        <v>1107585529</v>
      </c>
      <c r="M37" s="12">
        <v>966684825</v>
      </c>
      <c r="N37" s="12">
        <v>20393765</v>
      </c>
      <c r="O37" s="12">
        <v>59414793</v>
      </c>
      <c r="P37" s="12">
        <v>5453231</v>
      </c>
      <c r="Q37" s="9">
        <v>30</v>
      </c>
    </row>
    <row r="38" spans="1:17" ht="13.8" x14ac:dyDescent="0.3">
      <c r="A38" s="9">
        <v>31</v>
      </c>
      <c r="B38" s="12">
        <v>99908</v>
      </c>
      <c r="C38" s="12"/>
      <c r="D38" s="9" t="s">
        <v>99</v>
      </c>
      <c r="E38" s="12">
        <v>232603479</v>
      </c>
      <c r="F38" s="12">
        <v>165402166</v>
      </c>
      <c r="G38" s="12">
        <v>41338563</v>
      </c>
      <c r="H38" s="12">
        <v>2641424</v>
      </c>
      <c r="I38" s="12">
        <f t="shared" si="0"/>
        <v>441985632</v>
      </c>
      <c r="J38" s="12">
        <v>0</v>
      </c>
      <c r="K38" s="12">
        <v>1045901</v>
      </c>
      <c r="L38" s="12">
        <f t="shared" si="1"/>
        <v>443031533</v>
      </c>
      <c r="M38" s="12">
        <v>396440406</v>
      </c>
      <c r="N38" s="12">
        <v>7479583</v>
      </c>
      <c r="O38" s="12">
        <v>27080194</v>
      </c>
      <c r="P38" s="12">
        <v>2870167</v>
      </c>
      <c r="Q38" s="9">
        <v>31</v>
      </c>
    </row>
    <row r="39" spans="1:17" ht="13.8" x14ac:dyDescent="0.3">
      <c r="A39" s="9">
        <v>32</v>
      </c>
      <c r="B39" s="12">
        <v>25679</v>
      </c>
      <c r="C39" s="12"/>
      <c r="D39" s="9" t="s">
        <v>100</v>
      </c>
      <c r="E39" s="12">
        <v>70107019</v>
      </c>
      <c r="F39" s="12">
        <v>36854144</v>
      </c>
      <c r="G39" s="12">
        <v>3485290</v>
      </c>
      <c r="H39" s="12">
        <v>9238</v>
      </c>
      <c r="I39" s="12">
        <f t="shared" si="0"/>
        <v>110455691</v>
      </c>
      <c r="J39" s="12">
        <v>0</v>
      </c>
      <c r="K39" s="12">
        <v>3326069</v>
      </c>
      <c r="L39" s="12">
        <f t="shared" si="1"/>
        <v>113781760</v>
      </c>
      <c r="M39" s="12">
        <v>98506011</v>
      </c>
      <c r="N39" s="12">
        <v>1762909</v>
      </c>
      <c r="O39" s="12">
        <v>3720409</v>
      </c>
      <c r="P39" s="12">
        <v>1317765</v>
      </c>
      <c r="Q39" s="9">
        <v>32</v>
      </c>
    </row>
    <row r="40" spans="1:17" ht="13.8" x14ac:dyDescent="0.3">
      <c r="A40" s="9">
        <v>33</v>
      </c>
      <c r="B40" s="12">
        <v>24761</v>
      </c>
      <c r="C40" s="12"/>
      <c r="D40" s="9" t="s">
        <v>101</v>
      </c>
      <c r="E40" s="12">
        <v>51258400</v>
      </c>
      <c r="F40" s="12">
        <v>36371653</v>
      </c>
      <c r="G40" s="12">
        <v>4373740</v>
      </c>
      <c r="H40" s="12">
        <v>769391</v>
      </c>
      <c r="I40" s="12">
        <f t="shared" si="0"/>
        <v>92773184</v>
      </c>
      <c r="J40" s="12">
        <v>0</v>
      </c>
      <c r="K40" s="12">
        <v>378012</v>
      </c>
      <c r="L40" s="12">
        <f t="shared" si="1"/>
        <v>93151196</v>
      </c>
      <c r="M40" s="12">
        <v>83379133</v>
      </c>
      <c r="N40" s="12">
        <v>1341050</v>
      </c>
      <c r="O40" s="12">
        <v>4363270</v>
      </c>
      <c r="P40" s="12">
        <v>114300</v>
      </c>
      <c r="Q40" s="9">
        <v>33</v>
      </c>
    </row>
    <row r="41" spans="1:17" ht="13.8" x14ac:dyDescent="0.3">
      <c r="A41" s="9">
        <v>34</v>
      </c>
      <c r="B41" s="12">
        <v>92533</v>
      </c>
      <c r="C41" s="12"/>
      <c r="D41" s="9" t="s">
        <v>102</v>
      </c>
      <c r="E41" s="12">
        <v>216534937</v>
      </c>
      <c r="F41" s="12">
        <v>140946517</v>
      </c>
      <c r="G41" s="12">
        <v>18983210</v>
      </c>
      <c r="H41" s="12">
        <v>1583126</v>
      </c>
      <c r="I41" s="12">
        <f t="shared" si="0"/>
        <v>378047790</v>
      </c>
      <c r="J41" s="12">
        <v>315294</v>
      </c>
      <c r="K41" s="12">
        <v>713895</v>
      </c>
      <c r="L41" s="12">
        <f t="shared" si="1"/>
        <v>379076979</v>
      </c>
      <c r="M41" s="12">
        <v>332948581</v>
      </c>
      <c r="N41" s="12">
        <v>7643141</v>
      </c>
      <c r="O41" s="12">
        <v>25796209</v>
      </c>
      <c r="P41" s="12">
        <v>887211</v>
      </c>
      <c r="Q41" s="9">
        <v>34</v>
      </c>
    </row>
    <row r="42" spans="1:17" ht="13.8" x14ac:dyDescent="0.3">
      <c r="A42" s="9">
        <v>35</v>
      </c>
      <c r="B42" s="12">
        <v>454448</v>
      </c>
      <c r="C42" s="12"/>
      <c r="D42" s="9" t="s">
        <v>103</v>
      </c>
      <c r="E42" s="12">
        <v>1146487939</v>
      </c>
      <c r="F42" s="12">
        <v>570182370</v>
      </c>
      <c r="G42" s="12">
        <v>87186747</v>
      </c>
      <c r="H42" s="12">
        <v>36042648</v>
      </c>
      <c r="I42" s="12">
        <f t="shared" si="0"/>
        <v>1839899704</v>
      </c>
      <c r="J42" s="12">
        <v>0</v>
      </c>
      <c r="K42" s="12">
        <v>1829766</v>
      </c>
      <c r="L42" s="12">
        <f t="shared" si="1"/>
        <v>1841729470</v>
      </c>
      <c r="M42" s="12">
        <v>1578993090</v>
      </c>
      <c r="N42" s="12">
        <v>79639252</v>
      </c>
      <c r="O42" s="12">
        <v>135534665</v>
      </c>
      <c r="P42" s="12">
        <v>67273</v>
      </c>
      <c r="Q42" s="9">
        <v>35</v>
      </c>
    </row>
    <row r="43" spans="1:17" ht="13.8" x14ac:dyDescent="0.3">
      <c r="A43" s="9">
        <v>36</v>
      </c>
      <c r="B43" s="12">
        <v>21955</v>
      </c>
      <c r="C43" s="12"/>
      <c r="D43" s="9" t="s">
        <v>104</v>
      </c>
      <c r="E43" s="12">
        <v>54630874</v>
      </c>
      <c r="F43" s="12">
        <v>33461361</v>
      </c>
      <c r="G43" s="12">
        <v>4820792</v>
      </c>
      <c r="H43" s="12">
        <v>848947</v>
      </c>
      <c r="I43" s="12">
        <f t="shared" si="0"/>
        <v>93761974</v>
      </c>
      <c r="J43" s="12">
        <v>34688</v>
      </c>
      <c r="K43" s="12">
        <v>2635157</v>
      </c>
      <c r="L43" s="12">
        <f t="shared" si="1"/>
        <v>96431819</v>
      </c>
      <c r="M43" s="12">
        <v>89560348</v>
      </c>
      <c r="N43" s="12">
        <v>0</v>
      </c>
      <c r="O43" s="12">
        <v>3389305</v>
      </c>
      <c r="P43" s="12">
        <v>22698</v>
      </c>
      <c r="Q43" s="9">
        <v>36</v>
      </c>
    </row>
    <row r="44" spans="1:17" ht="13.8" x14ac:dyDescent="0.3">
      <c r="A44" s="9">
        <v>37</v>
      </c>
      <c r="B44" s="12">
        <v>15404</v>
      </c>
      <c r="C44" s="12"/>
      <c r="D44" s="9" t="s">
        <v>105</v>
      </c>
      <c r="E44" s="12">
        <v>37538879</v>
      </c>
      <c r="F44" s="12">
        <v>8479294</v>
      </c>
      <c r="G44" s="12">
        <v>1773764</v>
      </c>
      <c r="H44" s="12">
        <v>1438</v>
      </c>
      <c r="I44" s="12">
        <f t="shared" si="0"/>
        <v>47793375</v>
      </c>
      <c r="J44" s="12">
        <v>0</v>
      </c>
      <c r="K44" s="12">
        <v>500000</v>
      </c>
      <c r="L44" s="12">
        <f t="shared" si="1"/>
        <v>48293375</v>
      </c>
      <c r="M44" s="12">
        <v>40272700</v>
      </c>
      <c r="N44" s="12">
        <v>5504171</v>
      </c>
      <c r="O44" s="12">
        <v>0</v>
      </c>
      <c r="P44" s="12">
        <v>0</v>
      </c>
      <c r="Q44" s="9">
        <v>37</v>
      </c>
    </row>
    <row r="45" spans="1:17" ht="13.8" x14ac:dyDescent="0.3">
      <c r="A45" s="101">
        <v>38</v>
      </c>
      <c r="B45" s="12">
        <v>28005</v>
      </c>
      <c r="C45" s="12"/>
      <c r="D45" s="9" t="s">
        <v>106</v>
      </c>
      <c r="E45" s="13">
        <v>81139182</v>
      </c>
      <c r="F45" s="13">
        <v>43346092</v>
      </c>
      <c r="G45" s="13">
        <v>8364250</v>
      </c>
      <c r="H45" s="13">
        <v>490201</v>
      </c>
      <c r="I45" s="13">
        <f t="shared" si="0"/>
        <v>133339725</v>
      </c>
      <c r="J45" s="13">
        <v>32996</v>
      </c>
      <c r="K45" s="13">
        <v>1500000</v>
      </c>
      <c r="L45" s="13">
        <f t="shared" si="1"/>
        <v>134872721</v>
      </c>
      <c r="M45" s="13">
        <v>121258594</v>
      </c>
      <c r="N45" s="13">
        <v>717330</v>
      </c>
      <c r="O45" s="13">
        <v>0</v>
      </c>
      <c r="P45" s="13">
        <v>0</v>
      </c>
      <c r="Q45" s="101">
        <v>38</v>
      </c>
    </row>
    <row r="46" spans="1:17" ht="13.8" x14ac:dyDescent="0.3">
      <c r="A46" s="101">
        <f>A45</f>
        <v>38</v>
      </c>
      <c r="B46" s="13">
        <f>SUM(B8:B45)</f>
        <v>2575099</v>
      </c>
      <c r="C46" s="14"/>
      <c r="D46" s="39" t="s">
        <v>107</v>
      </c>
      <c r="E46" s="15">
        <f>SUM(E8:E45)</f>
        <v>6643156516</v>
      </c>
      <c r="F46" s="15">
        <f>SUM(F8:F45)</f>
        <v>3580038588</v>
      </c>
      <c r="G46" s="15">
        <f>SUM(G8:G45)</f>
        <v>688855004</v>
      </c>
      <c r="H46" s="15">
        <f>SUM(H8:H45)</f>
        <v>180326788</v>
      </c>
      <c r="I46" s="15">
        <f t="shared" si="0"/>
        <v>11092376896</v>
      </c>
      <c r="J46" s="15">
        <f>SUM(J8:J45)</f>
        <v>41056010</v>
      </c>
      <c r="K46" s="15">
        <f>SUM(K8:K45)</f>
        <v>196617568</v>
      </c>
      <c r="L46" s="15">
        <f t="shared" si="1"/>
        <v>11330050474</v>
      </c>
      <c r="M46" s="15">
        <f>SUM(M8:M45)</f>
        <v>9859902725</v>
      </c>
      <c r="N46" s="15">
        <f>SUM(N8:N45)</f>
        <v>348925093</v>
      </c>
      <c r="O46" s="15">
        <f>SUM(O8:O45)</f>
        <v>620046279</v>
      </c>
      <c r="P46" s="15">
        <f>SUM(P8:P45)</f>
        <v>37359363</v>
      </c>
      <c r="Q46" s="101">
        <f>Q45</f>
        <v>38</v>
      </c>
    </row>
    <row r="47" spans="1:17" s="16" customFormat="1" ht="8.1" customHeight="1" x14ac:dyDescent="0.3"/>
    <row r="48" spans="1:17" ht="12.75" customHeight="1" x14ac:dyDescent="0.3">
      <c r="D48" s="151" t="s">
        <v>522</v>
      </c>
    </row>
  </sheetData>
  <printOptions gridLines="1"/>
  <pageMargins left="0.5" right="0.3" top="0.31" bottom="0.22" header="0.5" footer="0.5"/>
  <pageSetup paperSize="5" scale="90" fitToHeight="0" pageOrder="overThenDown"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D5F60-4158-480C-BE86-2E684547FE91}">
  <dimension ref="A1:Q105"/>
  <sheetViews>
    <sheetView zoomScaleNormal="100" workbookViewId="0"/>
  </sheetViews>
  <sheetFormatPr defaultColWidth="7.21875" defaultRowHeight="13.8" x14ac:dyDescent="0.3"/>
  <cols>
    <col min="1" max="1" width="4.21875" style="9" bestFit="1" customWidth="1"/>
    <col min="2" max="2" width="10" style="9" bestFit="1" customWidth="1"/>
    <col min="3" max="3" width="1.88671875" style="9" customWidth="1"/>
    <col min="4" max="4" width="12.77734375" style="9" bestFit="1" customWidth="1"/>
    <col min="5" max="5" width="15.5546875" style="9" bestFit="1" customWidth="1"/>
    <col min="6" max="7" width="14.5546875" style="9" bestFit="1" customWidth="1"/>
    <col min="8" max="8" width="13.109375" style="9" bestFit="1" customWidth="1"/>
    <col min="9" max="9" width="15.5546875" style="9" bestFit="1" customWidth="1"/>
    <col min="10" max="11" width="13.109375" style="9" bestFit="1" customWidth="1"/>
    <col min="12" max="13" width="15.5546875" style="9" bestFit="1" customWidth="1"/>
    <col min="14" max="14" width="12.44140625" style="9" customWidth="1"/>
    <col min="15" max="15" width="14.5546875" style="9" bestFit="1" customWidth="1"/>
    <col min="16" max="16" width="13.109375" style="9" bestFit="1" customWidth="1"/>
    <col min="17" max="17" width="4.5546875" style="9" bestFit="1" customWidth="1"/>
    <col min="18" max="256" width="7.21875" style="9"/>
    <col min="257" max="257" width="4.109375" style="9" bestFit="1" customWidth="1"/>
    <col min="258" max="258" width="9.109375" style="9" bestFit="1" customWidth="1"/>
    <col min="259" max="259" width="1.88671875" style="9" customWidth="1"/>
    <col min="260" max="260" width="12.77734375" style="9" bestFit="1" customWidth="1"/>
    <col min="261" max="261" width="14.21875" style="9" bestFit="1" customWidth="1"/>
    <col min="262" max="263" width="13.21875" style="9" bestFit="1" customWidth="1"/>
    <col min="264" max="264" width="11.88671875" style="9" bestFit="1" customWidth="1"/>
    <col min="265" max="265" width="14.21875" style="9" bestFit="1" customWidth="1"/>
    <col min="266" max="267" width="11.88671875" style="9" bestFit="1" customWidth="1"/>
    <col min="268" max="269" width="14.21875" style="9" bestFit="1" customWidth="1"/>
    <col min="270" max="270" width="12.44140625" style="9" customWidth="1"/>
    <col min="271" max="271" width="13.21875" style="9" bestFit="1" customWidth="1"/>
    <col min="272" max="272" width="11.88671875" style="9" bestFit="1" customWidth="1"/>
    <col min="273" max="273" width="3.21875" style="9" bestFit="1" customWidth="1"/>
    <col min="274" max="512" width="7.21875" style="9"/>
    <col min="513" max="513" width="4.109375" style="9" bestFit="1" customWidth="1"/>
    <col min="514" max="514" width="9.109375" style="9" bestFit="1" customWidth="1"/>
    <col min="515" max="515" width="1.88671875" style="9" customWidth="1"/>
    <col min="516" max="516" width="12.77734375" style="9" bestFit="1" customWidth="1"/>
    <col min="517" max="517" width="14.21875" style="9" bestFit="1" customWidth="1"/>
    <col min="518" max="519" width="13.21875" style="9" bestFit="1" customWidth="1"/>
    <col min="520" max="520" width="11.88671875" style="9" bestFit="1" customWidth="1"/>
    <col min="521" max="521" width="14.21875" style="9" bestFit="1" customWidth="1"/>
    <col min="522" max="523" width="11.88671875" style="9" bestFit="1" customWidth="1"/>
    <col min="524" max="525" width="14.21875" style="9" bestFit="1" customWidth="1"/>
    <col min="526" max="526" width="12.44140625" style="9" customWidth="1"/>
    <col min="527" max="527" width="13.21875" style="9" bestFit="1" customWidth="1"/>
    <col min="528" max="528" width="11.88671875" style="9" bestFit="1" customWidth="1"/>
    <col min="529" max="529" width="3.21875" style="9" bestFit="1" customWidth="1"/>
    <col min="530" max="768" width="7.21875" style="9"/>
    <col min="769" max="769" width="4.109375" style="9" bestFit="1" customWidth="1"/>
    <col min="770" max="770" width="9.109375" style="9" bestFit="1" customWidth="1"/>
    <col min="771" max="771" width="1.88671875" style="9" customWidth="1"/>
    <col min="772" max="772" width="12.77734375" style="9" bestFit="1" customWidth="1"/>
    <col min="773" max="773" width="14.21875" style="9" bestFit="1" customWidth="1"/>
    <col min="774" max="775" width="13.21875" style="9" bestFit="1" customWidth="1"/>
    <col min="776" max="776" width="11.88671875" style="9" bestFit="1" customWidth="1"/>
    <col min="777" max="777" width="14.21875" style="9" bestFit="1" customWidth="1"/>
    <col min="778" max="779" width="11.88671875" style="9" bestFit="1" customWidth="1"/>
    <col min="780" max="781" width="14.21875" style="9" bestFit="1" customWidth="1"/>
    <col min="782" max="782" width="12.44140625" style="9" customWidth="1"/>
    <col min="783" max="783" width="13.21875" style="9" bestFit="1" customWidth="1"/>
    <col min="784" max="784" width="11.88671875" style="9" bestFit="1" customWidth="1"/>
    <col min="785" max="785" width="3.21875" style="9" bestFit="1" customWidth="1"/>
    <col min="786" max="1024" width="7.21875" style="9"/>
    <col min="1025" max="1025" width="4.109375" style="9" bestFit="1" customWidth="1"/>
    <col min="1026" max="1026" width="9.109375" style="9" bestFit="1" customWidth="1"/>
    <col min="1027" max="1027" width="1.88671875" style="9" customWidth="1"/>
    <col min="1028" max="1028" width="12.77734375" style="9" bestFit="1" customWidth="1"/>
    <col min="1029" max="1029" width="14.21875" style="9" bestFit="1" customWidth="1"/>
    <col min="1030" max="1031" width="13.21875" style="9" bestFit="1" customWidth="1"/>
    <col min="1032" max="1032" width="11.88671875" style="9" bestFit="1" customWidth="1"/>
    <col min="1033" max="1033" width="14.21875" style="9" bestFit="1" customWidth="1"/>
    <col min="1034" max="1035" width="11.88671875" style="9" bestFit="1" customWidth="1"/>
    <col min="1036" max="1037" width="14.21875" style="9" bestFit="1" customWidth="1"/>
    <col min="1038" max="1038" width="12.44140625" style="9" customWidth="1"/>
    <col min="1039" max="1039" width="13.21875" style="9" bestFit="1" customWidth="1"/>
    <col min="1040" max="1040" width="11.88671875" style="9" bestFit="1" customWidth="1"/>
    <col min="1041" max="1041" width="3.21875" style="9" bestFit="1" customWidth="1"/>
    <col min="1042" max="1280" width="7.21875" style="9"/>
    <col min="1281" max="1281" width="4.109375" style="9" bestFit="1" customWidth="1"/>
    <col min="1282" max="1282" width="9.109375" style="9" bestFit="1" customWidth="1"/>
    <col min="1283" max="1283" width="1.88671875" style="9" customWidth="1"/>
    <col min="1284" max="1284" width="12.77734375" style="9" bestFit="1" customWidth="1"/>
    <col min="1285" max="1285" width="14.21875" style="9" bestFit="1" customWidth="1"/>
    <col min="1286" max="1287" width="13.21875" style="9" bestFit="1" customWidth="1"/>
    <col min="1288" max="1288" width="11.88671875" style="9" bestFit="1" customWidth="1"/>
    <col min="1289" max="1289" width="14.21875" style="9" bestFit="1" customWidth="1"/>
    <col min="1290" max="1291" width="11.88671875" style="9" bestFit="1" customWidth="1"/>
    <col min="1292" max="1293" width="14.21875" style="9" bestFit="1" customWidth="1"/>
    <col min="1294" max="1294" width="12.44140625" style="9" customWidth="1"/>
    <col min="1295" max="1295" width="13.21875" style="9" bestFit="1" customWidth="1"/>
    <col min="1296" max="1296" width="11.88671875" style="9" bestFit="1" customWidth="1"/>
    <col min="1297" max="1297" width="3.21875" style="9" bestFit="1" customWidth="1"/>
    <col min="1298" max="1536" width="7.21875" style="9"/>
    <col min="1537" max="1537" width="4.109375" style="9" bestFit="1" customWidth="1"/>
    <col min="1538" max="1538" width="9.109375" style="9" bestFit="1" customWidth="1"/>
    <col min="1539" max="1539" width="1.88671875" style="9" customWidth="1"/>
    <col min="1540" max="1540" width="12.77734375" style="9" bestFit="1" customWidth="1"/>
    <col min="1541" max="1541" width="14.21875" style="9" bestFit="1" customWidth="1"/>
    <col min="1542" max="1543" width="13.21875" style="9" bestFit="1" customWidth="1"/>
    <col min="1544" max="1544" width="11.88671875" style="9" bestFit="1" customWidth="1"/>
    <col min="1545" max="1545" width="14.21875" style="9" bestFit="1" customWidth="1"/>
    <col min="1546" max="1547" width="11.88671875" style="9" bestFit="1" customWidth="1"/>
    <col min="1548" max="1549" width="14.21875" style="9" bestFit="1" customWidth="1"/>
    <col min="1550" max="1550" width="12.44140625" style="9" customWidth="1"/>
    <col min="1551" max="1551" width="13.21875" style="9" bestFit="1" customWidth="1"/>
    <col min="1552" max="1552" width="11.88671875" style="9" bestFit="1" customWidth="1"/>
    <col min="1553" max="1553" width="3.21875" style="9" bestFit="1" customWidth="1"/>
    <col min="1554" max="1792" width="7.21875" style="9"/>
    <col min="1793" max="1793" width="4.109375" style="9" bestFit="1" customWidth="1"/>
    <col min="1794" max="1794" width="9.109375" style="9" bestFit="1" customWidth="1"/>
    <col min="1795" max="1795" width="1.88671875" style="9" customWidth="1"/>
    <col min="1796" max="1796" width="12.77734375" style="9" bestFit="1" customWidth="1"/>
    <col min="1797" max="1797" width="14.21875" style="9" bestFit="1" customWidth="1"/>
    <col min="1798" max="1799" width="13.21875" style="9" bestFit="1" customWidth="1"/>
    <col min="1800" max="1800" width="11.88671875" style="9" bestFit="1" customWidth="1"/>
    <col min="1801" max="1801" width="14.21875" style="9" bestFit="1" customWidth="1"/>
    <col min="1802" max="1803" width="11.88671875" style="9" bestFit="1" customWidth="1"/>
    <col min="1804" max="1805" width="14.21875" style="9" bestFit="1" customWidth="1"/>
    <col min="1806" max="1806" width="12.44140625" style="9" customWidth="1"/>
    <col min="1807" max="1807" width="13.21875" style="9" bestFit="1" customWidth="1"/>
    <col min="1808" max="1808" width="11.88671875" style="9" bestFit="1" customWidth="1"/>
    <col min="1809" max="1809" width="3.21875" style="9" bestFit="1" customWidth="1"/>
    <col min="1810" max="2048" width="7.21875" style="9"/>
    <col min="2049" max="2049" width="4.109375" style="9" bestFit="1" customWidth="1"/>
    <col min="2050" max="2050" width="9.109375" style="9" bestFit="1" customWidth="1"/>
    <col min="2051" max="2051" width="1.88671875" style="9" customWidth="1"/>
    <col min="2052" max="2052" width="12.77734375" style="9" bestFit="1" customWidth="1"/>
    <col min="2053" max="2053" width="14.21875" style="9" bestFit="1" customWidth="1"/>
    <col min="2054" max="2055" width="13.21875" style="9" bestFit="1" customWidth="1"/>
    <col min="2056" max="2056" width="11.88671875" style="9" bestFit="1" customWidth="1"/>
    <col min="2057" max="2057" width="14.21875" style="9" bestFit="1" customWidth="1"/>
    <col min="2058" max="2059" width="11.88671875" style="9" bestFit="1" customWidth="1"/>
    <col min="2060" max="2061" width="14.21875" style="9" bestFit="1" customWidth="1"/>
    <col min="2062" max="2062" width="12.44140625" style="9" customWidth="1"/>
    <col min="2063" max="2063" width="13.21875" style="9" bestFit="1" customWidth="1"/>
    <col min="2064" max="2064" width="11.88671875" style="9" bestFit="1" customWidth="1"/>
    <col min="2065" max="2065" width="3.21875" style="9" bestFit="1" customWidth="1"/>
    <col min="2066" max="2304" width="7.21875" style="9"/>
    <col min="2305" max="2305" width="4.109375" style="9" bestFit="1" customWidth="1"/>
    <col min="2306" max="2306" width="9.109375" style="9" bestFit="1" customWidth="1"/>
    <col min="2307" max="2307" width="1.88671875" style="9" customWidth="1"/>
    <col min="2308" max="2308" width="12.77734375" style="9" bestFit="1" customWidth="1"/>
    <col min="2309" max="2309" width="14.21875" style="9" bestFit="1" customWidth="1"/>
    <col min="2310" max="2311" width="13.21875" style="9" bestFit="1" customWidth="1"/>
    <col min="2312" max="2312" width="11.88671875" style="9" bestFit="1" customWidth="1"/>
    <col min="2313" max="2313" width="14.21875" style="9" bestFit="1" customWidth="1"/>
    <col min="2314" max="2315" width="11.88671875" style="9" bestFit="1" customWidth="1"/>
    <col min="2316" max="2317" width="14.21875" style="9" bestFit="1" customWidth="1"/>
    <col min="2318" max="2318" width="12.44140625" style="9" customWidth="1"/>
    <col min="2319" max="2319" width="13.21875" style="9" bestFit="1" customWidth="1"/>
    <col min="2320" max="2320" width="11.88671875" style="9" bestFit="1" customWidth="1"/>
    <col min="2321" max="2321" width="3.21875" style="9" bestFit="1" customWidth="1"/>
    <col min="2322" max="2560" width="7.21875" style="9"/>
    <col min="2561" max="2561" width="4.109375" style="9" bestFit="1" customWidth="1"/>
    <col min="2562" max="2562" width="9.109375" style="9" bestFit="1" customWidth="1"/>
    <col min="2563" max="2563" width="1.88671875" style="9" customWidth="1"/>
    <col min="2564" max="2564" width="12.77734375" style="9" bestFit="1" customWidth="1"/>
    <col min="2565" max="2565" width="14.21875" style="9" bestFit="1" customWidth="1"/>
    <col min="2566" max="2567" width="13.21875" style="9" bestFit="1" customWidth="1"/>
    <col min="2568" max="2568" width="11.88671875" style="9" bestFit="1" customWidth="1"/>
    <col min="2569" max="2569" width="14.21875" style="9" bestFit="1" customWidth="1"/>
    <col min="2570" max="2571" width="11.88671875" style="9" bestFit="1" customWidth="1"/>
    <col min="2572" max="2573" width="14.21875" style="9" bestFit="1" customWidth="1"/>
    <col min="2574" max="2574" width="12.44140625" style="9" customWidth="1"/>
    <col min="2575" max="2575" width="13.21875" style="9" bestFit="1" customWidth="1"/>
    <col min="2576" max="2576" width="11.88671875" style="9" bestFit="1" customWidth="1"/>
    <col min="2577" max="2577" width="3.21875" style="9" bestFit="1" customWidth="1"/>
    <col min="2578" max="2816" width="7.21875" style="9"/>
    <col min="2817" max="2817" width="4.109375" style="9" bestFit="1" customWidth="1"/>
    <col min="2818" max="2818" width="9.109375" style="9" bestFit="1" customWidth="1"/>
    <col min="2819" max="2819" width="1.88671875" style="9" customWidth="1"/>
    <col min="2820" max="2820" width="12.77734375" style="9" bestFit="1" customWidth="1"/>
    <col min="2821" max="2821" width="14.21875" style="9" bestFit="1" customWidth="1"/>
    <col min="2822" max="2823" width="13.21875" style="9" bestFit="1" customWidth="1"/>
    <col min="2824" max="2824" width="11.88671875" style="9" bestFit="1" customWidth="1"/>
    <col min="2825" max="2825" width="14.21875" style="9" bestFit="1" customWidth="1"/>
    <col min="2826" max="2827" width="11.88671875" style="9" bestFit="1" customWidth="1"/>
    <col min="2828" max="2829" width="14.21875" style="9" bestFit="1" customWidth="1"/>
    <col min="2830" max="2830" width="12.44140625" style="9" customWidth="1"/>
    <col min="2831" max="2831" width="13.21875" style="9" bestFit="1" customWidth="1"/>
    <col min="2832" max="2832" width="11.88671875" style="9" bestFit="1" customWidth="1"/>
    <col min="2833" max="2833" width="3.21875" style="9" bestFit="1" customWidth="1"/>
    <col min="2834" max="3072" width="7.21875" style="9"/>
    <col min="3073" max="3073" width="4.109375" style="9" bestFit="1" customWidth="1"/>
    <col min="3074" max="3074" width="9.109375" style="9" bestFit="1" customWidth="1"/>
    <col min="3075" max="3075" width="1.88671875" style="9" customWidth="1"/>
    <col min="3076" max="3076" width="12.77734375" style="9" bestFit="1" customWidth="1"/>
    <col min="3077" max="3077" width="14.21875" style="9" bestFit="1" customWidth="1"/>
    <col min="3078" max="3079" width="13.21875" style="9" bestFit="1" customWidth="1"/>
    <col min="3080" max="3080" width="11.88671875" style="9" bestFit="1" customWidth="1"/>
    <col min="3081" max="3081" width="14.21875" style="9" bestFit="1" customWidth="1"/>
    <col min="3082" max="3083" width="11.88671875" style="9" bestFit="1" customWidth="1"/>
    <col min="3084" max="3085" width="14.21875" style="9" bestFit="1" customWidth="1"/>
    <col min="3086" max="3086" width="12.44140625" style="9" customWidth="1"/>
    <col min="3087" max="3087" width="13.21875" style="9" bestFit="1" customWidth="1"/>
    <col min="3088" max="3088" width="11.88671875" style="9" bestFit="1" customWidth="1"/>
    <col min="3089" max="3089" width="3.21875" style="9" bestFit="1" customWidth="1"/>
    <col min="3090" max="3328" width="7.21875" style="9"/>
    <col min="3329" max="3329" width="4.109375" style="9" bestFit="1" customWidth="1"/>
    <col min="3330" max="3330" width="9.109375" style="9" bestFit="1" customWidth="1"/>
    <col min="3331" max="3331" width="1.88671875" style="9" customWidth="1"/>
    <col min="3332" max="3332" width="12.77734375" style="9" bestFit="1" customWidth="1"/>
    <col min="3333" max="3333" width="14.21875" style="9" bestFit="1" customWidth="1"/>
    <col min="3334" max="3335" width="13.21875" style="9" bestFit="1" customWidth="1"/>
    <col min="3336" max="3336" width="11.88671875" style="9" bestFit="1" customWidth="1"/>
    <col min="3337" max="3337" width="14.21875" style="9" bestFit="1" customWidth="1"/>
    <col min="3338" max="3339" width="11.88671875" style="9" bestFit="1" customWidth="1"/>
    <col min="3340" max="3341" width="14.21875" style="9" bestFit="1" customWidth="1"/>
    <col min="3342" max="3342" width="12.44140625" style="9" customWidth="1"/>
    <col min="3343" max="3343" width="13.21875" style="9" bestFit="1" customWidth="1"/>
    <col min="3344" max="3344" width="11.88671875" style="9" bestFit="1" customWidth="1"/>
    <col min="3345" max="3345" width="3.21875" style="9" bestFit="1" customWidth="1"/>
    <col min="3346" max="3584" width="7.21875" style="9"/>
    <col min="3585" max="3585" width="4.109375" style="9" bestFit="1" customWidth="1"/>
    <col min="3586" max="3586" width="9.109375" style="9" bestFit="1" customWidth="1"/>
    <col min="3587" max="3587" width="1.88671875" style="9" customWidth="1"/>
    <col min="3588" max="3588" width="12.77734375" style="9" bestFit="1" customWidth="1"/>
    <col min="3589" max="3589" width="14.21875" style="9" bestFit="1" customWidth="1"/>
    <col min="3590" max="3591" width="13.21875" style="9" bestFit="1" customWidth="1"/>
    <col min="3592" max="3592" width="11.88671875" style="9" bestFit="1" customWidth="1"/>
    <col min="3593" max="3593" width="14.21875" style="9" bestFit="1" customWidth="1"/>
    <col min="3594" max="3595" width="11.88671875" style="9" bestFit="1" customWidth="1"/>
    <col min="3596" max="3597" width="14.21875" style="9" bestFit="1" customWidth="1"/>
    <col min="3598" max="3598" width="12.44140625" style="9" customWidth="1"/>
    <col min="3599" max="3599" width="13.21875" style="9" bestFit="1" customWidth="1"/>
    <col min="3600" max="3600" width="11.88671875" style="9" bestFit="1" customWidth="1"/>
    <col min="3601" max="3601" width="3.21875" style="9" bestFit="1" customWidth="1"/>
    <col min="3602" max="3840" width="7.21875" style="9"/>
    <col min="3841" max="3841" width="4.109375" style="9" bestFit="1" customWidth="1"/>
    <col min="3842" max="3842" width="9.109375" style="9" bestFit="1" customWidth="1"/>
    <col min="3843" max="3843" width="1.88671875" style="9" customWidth="1"/>
    <col min="3844" max="3844" width="12.77734375" style="9" bestFit="1" customWidth="1"/>
    <col min="3845" max="3845" width="14.21875" style="9" bestFit="1" customWidth="1"/>
    <col min="3846" max="3847" width="13.21875" style="9" bestFit="1" customWidth="1"/>
    <col min="3848" max="3848" width="11.88671875" style="9" bestFit="1" customWidth="1"/>
    <col min="3849" max="3849" width="14.21875" style="9" bestFit="1" customWidth="1"/>
    <col min="3850" max="3851" width="11.88671875" style="9" bestFit="1" customWidth="1"/>
    <col min="3852" max="3853" width="14.21875" style="9" bestFit="1" customWidth="1"/>
    <col min="3854" max="3854" width="12.44140625" style="9" customWidth="1"/>
    <col min="3855" max="3855" width="13.21875" style="9" bestFit="1" customWidth="1"/>
    <col min="3856" max="3856" width="11.88671875" style="9" bestFit="1" customWidth="1"/>
    <col min="3857" max="3857" width="3.21875" style="9" bestFit="1" customWidth="1"/>
    <col min="3858" max="4096" width="7.21875" style="9"/>
    <col min="4097" max="4097" width="4.109375" style="9" bestFit="1" customWidth="1"/>
    <col min="4098" max="4098" width="9.109375" style="9" bestFit="1" customWidth="1"/>
    <col min="4099" max="4099" width="1.88671875" style="9" customWidth="1"/>
    <col min="4100" max="4100" width="12.77734375" style="9" bestFit="1" customWidth="1"/>
    <col min="4101" max="4101" width="14.21875" style="9" bestFit="1" customWidth="1"/>
    <col min="4102" max="4103" width="13.21875" style="9" bestFit="1" customWidth="1"/>
    <col min="4104" max="4104" width="11.88671875" style="9" bestFit="1" customWidth="1"/>
    <col min="4105" max="4105" width="14.21875" style="9" bestFit="1" customWidth="1"/>
    <col min="4106" max="4107" width="11.88671875" style="9" bestFit="1" customWidth="1"/>
    <col min="4108" max="4109" width="14.21875" style="9" bestFit="1" customWidth="1"/>
    <col min="4110" max="4110" width="12.44140625" style="9" customWidth="1"/>
    <col min="4111" max="4111" width="13.21875" style="9" bestFit="1" customWidth="1"/>
    <col min="4112" max="4112" width="11.88671875" style="9" bestFit="1" customWidth="1"/>
    <col min="4113" max="4113" width="3.21875" style="9" bestFit="1" customWidth="1"/>
    <col min="4114" max="4352" width="7.21875" style="9"/>
    <col min="4353" max="4353" width="4.109375" style="9" bestFit="1" customWidth="1"/>
    <col min="4354" max="4354" width="9.109375" style="9" bestFit="1" customWidth="1"/>
    <col min="4355" max="4355" width="1.88671875" style="9" customWidth="1"/>
    <col min="4356" max="4356" width="12.77734375" style="9" bestFit="1" customWidth="1"/>
    <col min="4357" max="4357" width="14.21875" style="9" bestFit="1" customWidth="1"/>
    <col min="4358" max="4359" width="13.21875" style="9" bestFit="1" customWidth="1"/>
    <col min="4360" max="4360" width="11.88671875" style="9" bestFit="1" customWidth="1"/>
    <col min="4361" max="4361" width="14.21875" style="9" bestFit="1" customWidth="1"/>
    <col min="4362" max="4363" width="11.88671875" style="9" bestFit="1" customWidth="1"/>
    <col min="4364" max="4365" width="14.21875" style="9" bestFit="1" customWidth="1"/>
    <col min="4366" max="4366" width="12.44140625" style="9" customWidth="1"/>
    <col min="4367" max="4367" width="13.21875" style="9" bestFit="1" customWidth="1"/>
    <col min="4368" max="4368" width="11.88671875" style="9" bestFit="1" customWidth="1"/>
    <col min="4369" max="4369" width="3.21875" style="9" bestFit="1" customWidth="1"/>
    <col min="4370" max="4608" width="7.21875" style="9"/>
    <col min="4609" max="4609" width="4.109375" style="9" bestFit="1" customWidth="1"/>
    <col min="4610" max="4610" width="9.109375" style="9" bestFit="1" customWidth="1"/>
    <col min="4611" max="4611" width="1.88671875" style="9" customWidth="1"/>
    <col min="4612" max="4612" width="12.77734375" style="9" bestFit="1" customWidth="1"/>
    <col min="4613" max="4613" width="14.21875" style="9" bestFit="1" customWidth="1"/>
    <col min="4614" max="4615" width="13.21875" style="9" bestFit="1" customWidth="1"/>
    <col min="4616" max="4616" width="11.88671875" style="9" bestFit="1" customWidth="1"/>
    <col min="4617" max="4617" width="14.21875" style="9" bestFit="1" customWidth="1"/>
    <col min="4618" max="4619" width="11.88671875" style="9" bestFit="1" customWidth="1"/>
    <col min="4620" max="4621" width="14.21875" style="9" bestFit="1" customWidth="1"/>
    <col min="4622" max="4622" width="12.44140625" style="9" customWidth="1"/>
    <col min="4623" max="4623" width="13.21875" style="9" bestFit="1" customWidth="1"/>
    <col min="4624" max="4624" width="11.88671875" style="9" bestFit="1" customWidth="1"/>
    <col min="4625" max="4625" width="3.21875" style="9" bestFit="1" customWidth="1"/>
    <col min="4626" max="4864" width="7.21875" style="9"/>
    <col min="4865" max="4865" width="4.109375" style="9" bestFit="1" customWidth="1"/>
    <col min="4866" max="4866" width="9.109375" style="9" bestFit="1" customWidth="1"/>
    <col min="4867" max="4867" width="1.88671875" style="9" customWidth="1"/>
    <col min="4868" max="4868" width="12.77734375" style="9" bestFit="1" customWidth="1"/>
    <col min="4869" max="4869" width="14.21875" style="9" bestFit="1" customWidth="1"/>
    <col min="4870" max="4871" width="13.21875" style="9" bestFit="1" customWidth="1"/>
    <col min="4872" max="4872" width="11.88671875" style="9" bestFit="1" customWidth="1"/>
    <col min="4873" max="4873" width="14.21875" style="9" bestFit="1" customWidth="1"/>
    <col min="4874" max="4875" width="11.88671875" style="9" bestFit="1" customWidth="1"/>
    <col min="4876" max="4877" width="14.21875" style="9" bestFit="1" customWidth="1"/>
    <col min="4878" max="4878" width="12.44140625" style="9" customWidth="1"/>
    <col min="4879" max="4879" width="13.21875" style="9" bestFit="1" customWidth="1"/>
    <col min="4880" max="4880" width="11.88671875" style="9" bestFit="1" customWidth="1"/>
    <col min="4881" max="4881" width="3.21875" style="9" bestFit="1" customWidth="1"/>
    <col min="4882" max="5120" width="7.21875" style="9"/>
    <col min="5121" max="5121" width="4.109375" style="9" bestFit="1" customWidth="1"/>
    <col min="5122" max="5122" width="9.109375" style="9" bestFit="1" customWidth="1"/>
    <col min="5123" max="5123" width="1.88671875" style="9" customWidth="1"/>
    <col min="5124" max="5124" width="12.77734375" style="9" bestFit="1" customWidth="1"/>
    <col min="5125" max="5125" width="14.21875" style="9" bestFit="1" customWidth="1"/>
    <col min="5126" max="5127" width="13.21875" style="9" bestFit="1" customWidth="1"/>
    <col min="5128" max="5128" width="11.88671875" style="9" bestFit="1" customWidth="1"/>
    <col min="5129" max="5129" width="14.21875" style="9" bestFit="1" customWidth="1"/>
    <col min="5130" max="5131" width="11.88671875" style="9" bestFit="1" customWidth="1"/>
    <col min="5132" max="5133" width="14.21875" style="9" bestFit="1" customWidth="1"/>
    <col min="5134" max="5134" width="12.44140625" style="9" customWidth="1"/>
    <col min="5135" max="5135" width="13.21875" style="9" bestFit="1" customWidth="1"/>
    <col min="5136" max="5136" width="11.88671875" style="9" bestFit="1" customWidth="1"/>
    <col min="5137" max="5137" width="3.21875" style="9" bestFit="1" customWidth="1"/>
    <col min="5138" max="5376" width="7.21875" style="9"/>
    <col min="5377" max="5377" width="4.109375" style="9" bestFit="1" customWidth="1"/>
    <col min="5378" max="5378" width="9.109375" style="9" bestFit="1" customWidth="1"/>
    <col min="5379" max="5379" width="1.88671875" style="9" customWidth="1"/>
    <col min="5380" max="5380" width="12.77734375" style="9" bestFit="1" customWidth="1"/>
    <col min="5381" max="5381" width="14.21875" style="9" bestFit="1" customWidth="1"/>
    <col min="5382" max="5383" width="13.21875" style="9" bestFit="1" customWidth="1"/>
    <col min="5384" max="5384" width="11.88671875" style="9" bestFit="1" customWidth="1"/>
    <col min="5385" max="5385" width="14.21875" style="9" bestFit="1" customWidth="1"/>
    <col min="5386" max="5387" width="11.88671875" style="9" bestFit="1" customWidth="1"/>
    <col min="5388" max="5389" width="14.21875" style="9" bestFit="1" customWidth="1"/>
    <col min="5390" max="5390" width="12.44140625" style="9" customWidth="1"/>
    <col min="5391" max="5391" width="13.21875" style="9" bestFit="1" customWidth="1"/>
    <col min="5392" max="5392" width="11.88671875" style="9" bestFit="1" customWidth="1"/>
    <col min="5393" max="5393" width="3.21875" style="9" bestFit="1" customWidth="1"/>
    <col min="5394" max="5632" width="7.21875" style="9"/>
    <col min="5633" max="5633" width="4.109375" style="9" bestFit="1" customWidth="1"/>
    <col min="5634" max="5634" width="9.109375" style="9" bestFit="1" customWidth="1"/>
    <col min="5635" max="5635" width="1.88671875" style="9" customWidth="1"/>
    <col min="5636" max="5636" width="12.77734375" style="9" bestFit="1" customWidth="1"/>
    <col min="5637" max="5637" width="14.21875" style="9" bestFit="1" customWidth="1"/>
    <col min="5638" max="5639" width="13.21875" style="9" bestFit="1" customWidth="1"/>
    <col min="5640" max="5640" width="11.88671875" style="9" bestFit="1" customWidth="1"/>
    <col min="5641" max="5641" width="14.21875" style="9" bestFit="1" customWidth="1"/>
    <col min="5642" max="5643" width="11.88671875" style="9" bestFit="1" customWidth="1"/>
    <col min="5644" max="5645" width="14.21875" style="9" bestFit="1" customWidth="1"/>
    <col min="5646" max="5646" width="12.44140625" style="9" customWidth="1"/>
    <col min="5647" max="5647" width="13.21875" style="9" bestFit="1" customWidth="1"/>
    <col min="5648" max="5648" width="11.88671875" style="9" bestFit="1" customWidth="1"/>
    <col min="5649" max="5649" width="3.21875" style="9" bestFit="1" customWidth="1"/>
    <col min="5650" max="5888" width="7.21875" style="9"/>
    <col min="5889" max="5889" width="4.109375" style="9" bestFit="1" customWidth="1"/>
    <col min="5890" max="5890" width="9.109375" style="9" bestFit="1" customWidth="1"/>
    <col min="5891" max="5891" width="1.88671875" style="9" customWidth="1"/>
    <col min="5892" max="5892" width="12.77734375" style="9" bestFit="1" customWidth="1"/>
    <col min="5893" max="5893" width="14.21875" style="9" bestFit="1" customWidth="1"/>
    <col min="5894" max="5895" width="13.21875" style="9" bestFit="1" customWidth="1"/>
    <col min="5896" max="5896" width="11.88671875" style="9" bestFit="1" customWidth="1"/>
    <col min="5897" max="5897" width="14.21875" style="9" bestFit="1" customWidth="1"/>
    <col min="5898" max="5899" width="11.88671875" style="9" bestFit="1" customWidth="1"/>
    <col min="5900" max="5901" width="14.21875" style="9" bestFit="1" customWidth="1"/>
    <col min="5902" max="5902" width="12.44140625" style="9" customWidth="1"/>
    <col min="5903" max="5903" width="13.21875" style="9" bestFit="1" customWidth="1"/>
    <col min="5904" max="5904" width="11.88671875" style="9" bestFit="1" customWidth="1"/>
    <col min="5905" max="5905" width="3.21875" style="9" bestFit="1" customWidth="1"/>
    <col min="5906" max="6144" width="7.21875" style="9"/>
    <col min="6145" max="6145" width="4.109375" style="9" bestFit="1" customWidth="1"/>
    <col min="6146" max="6146" width="9.109375" style="9" bestFit="1" customWidth="1"/>
    <col min="6147" max="6147" width="1.88671875" style="9" customWidth="1"/>
    <col min="6148" max="6148" width="12.77734375" style="9" bestFit="1" customWidth="1"/>
    <col min="6149" max="6149" width="14.21875" style="9" bestFit="1" customWidth="1"/>
    <col min="6150" max="6151" width="13.21875" style="9" bestFit="1" customWidth="1"/>
    <col min="6152" max="6152" width="11.88671875" style="9" bestFit="1" customWidth="1"/>
    <col min="6153" max="6153" width="14.21875" style="9" bestFit="1" customWidth="1"/>
    <col min="6154" max="6155" width="11.88671875" style="9" bestFit="1" customWidth="1"/>
    <col min="6156" max="6157" width="14.21875" style="9" bestFit="1" customWidth="1"/>
    <col min="6158" max="6158" width="12.44140625" style="9" customWidth="1"/>
    <col min="6159" max="6159" width="13.21875" style="9" bestFit="1" customWidth="1"/>
    <col min="6160" max="6160" width="11.88671875" style="9" bestFit="1" customWidth="1"/>
    <col min="6161" max="6161" width="3.21875" style="9" bestFit="1" customWidth="1"/>
    <col min="6162" max="6400" width="7.21875" style="9"/>
    <col min="6401" max="6401" width="4.109375" style="9" bestFit="1" customWidth="1"/>
    <col min="6402" max="6402" width="9.109375" style="9" bestFit="1" customWidth="1"/>
    <col min="6403" max="6403" width="1.88671875" style="9" customWidth="1"/>
    <col min="6404" max="6404" width="12.77734375" style="9" bestFit="1" customWidth="1"/>
    <col min="6405" max="6405" width="14.21875" style="9" bestFit="1" customWidth="1"/>
    <col min="6406" max="6407" width="13.21875" style="9" bestFit="1" customWidth="1"/>
    <col min="6408" max="6408" width="11.88671875" style="9" bestFit="1" customWidth="1"/>
    <col min="6409" max="6409" width="14.21875" style="9" bestFit="1" customWidth="1"/>
    <col min="6410" max="6411" width="11.88671875" style="9" bestFit="1" customWidth="1"/>
    <col min="6412" max="6413" width="14.21875" style="9" bestFit="1" customWidth="1"/>
    <col min="6414" max="6414" width="12.44140625" style="9" customWidth="1"/>
    <col min="6415" max="6415" width="13.21875" style="9" bestFit="1" customWidth="1"/>
    <col min="6416" max="6416" width="11.88671875" style="9" bestFit="1" customWidth="1"/>
    <col min="6417" max="6417" width="3.21875" style="9" bestFit="1" customWidth="1"/>
    <col min="6418" max="6656" width="7.21875" style="9"/>
    <col min="6657" max="6657" width="4.109375" style="9" bestFit="1" customWidth="1"/>
    <col min="6658" max="6658" width="9.109375" style="9" bestFit="1" customWidth="1"/>
    <col min="6659" max="6659" width="1.88671875" style="9" customWidth="1"/>
    <col min="6660" max="6660" width="12.77734375" style="9" bestFit="1" customWidth="1"/>
    <col min="6661" max="6661" width="14.21875" style="9" bestFit="1" customWidth="1"/>
    <col min="6662" max="6663" width="13.21875" style="9" bestFit="1" customWidth="1"/>
    <col min="6664" max="6664" width="11.88671875" style="9" bestFit="1" customWidth="1"/>
    <col min="6665" max="6665" width="14.21875" style="9" bestFit="1" customWidth="1"/>
    <col min="6666" max="6667" width="11.88671875" style="9" bestFit="1" customWidth="1"/>
    <col min="6668" max="6669" width="14.21875" style="9" bestFit="1" customWidth="1"/>
    <col min="6670" max="6670" width="12.44140625" style="9" customWidth="1"/>
    <col min="6671" max="6671" width="13.21875" style="9" bestFit="1" customWidth="1"/>
    <col min="6672" max="6672" width="11.88671875" style="9" bestFit="1" customWidth="1"/>
    <col min="6673" max="6673" width="3.21875" style="9" bestFit="1" customWidth="1"/>
    <col min="6674" max="6912" width="7.21875" style="9"/>
    <col min="6913" max="6913" width="4.109375" style="9" bestFit="1" customWidth="1"/>
    <col min="6914" max="6914" width="9.109375" style="9" bestFit="1" customWidth="1"/>
    <col min="6915" max="6915" width="1.88671875" style="9" customWidth="1"/>
    <col min="6916" max="6916" width="12.77734375" style="9" bestFit="1" customWidth="1"/>
    <col min="6917" max="6917" width="14.21875" style="9" bestFit="1" customWidth="1"/>
    <col min="6918" max="6919" width="13.21875" style="9" bestFit="1" customWidth="1"/>
    <col min="6920" max="6920" width="11.88671875" style="9" bestFit="1" customWidth="1"/>
    <col min="6921" max="6921" width="14.21875" style="9" bestFit="1" customWidth="1"/>
    <col min="6922" max="6923" width="11.88671875" style="9" bestFit="1" customWidth="1"/>
    <col min="6924" max="6925" width="14.21875" style="9" bestFit="1" customWidth="1"/>
    <col min="6926" max="6926" width="12.44140625" style="9" customWidth="1"/>
    <col min="6927" max="6927" width="13.21875" style="9" bestFit="1" customWidth="1"/>
    <col min="6928" max="6928" width="11.88671875" style="9" bestFit="1" customWidth="1"/>
    <col min="6929" max="6929" width="3.21875" style="9" bestFit="1" customWidth="1"/>
    <col min="6930" max="7168" width="7.21875" style="9"/>
    <col min="7169" max="7169" width="4.109375" style="9" bestFit="1" customWidth="1"/>
    <col min="7170" max="7170" width="9.109375" style="9" bestFit="1" customWidth="1"/>
    <col min="7171" max="7171" width="1.88671875" style="9" customWidth="1"/>
    <col min="7172" max="7172" width="12.77734375" style="9" bestFit="1" customWidth="1"/>
    <col min="7173" max="7173" width="14.21875" style="9" bestFit="1" customWidth="1"/>
    <col min="7174" max="7175" width="13.21875" style="9" bestFit="1" customWidth="1"/>
    <col min="7176" max="7176" width="11.88671875" style="9" bestFit="1" customWidth="1"/>
    <col min="7177" max="7177" width="14.21875" style="9" bestFit="1" customWidth="1"/>
    <col min="7178" max="7179" width="11.88671875" style="9" bestFit="1" customWidth="1"/>
    <col min="7180" max="7181" width="14.21875" style="9" bestFit="1" customWidth="1"/>
    <col min="7182" max="7182" width="12.44140625" style="9" customWidth="1"/>
    <col min="7183" max="7183" width="13.21875" style="9" bestFit="1" customWidth="1"/>
    <col min="7184" max="7184" width="11.88671875" style="9" bestFit="1" customWidth="1"/>
    <col min="7185" max="7185" width="3.21875" style="9" bestFit="1" customWidth="1"/>
    <col min="7186" max="7424" width="7.21875" style="9"/>
    <col min="7425" max="7425" width="4.109375" style="9" bestFit="1" customWidth="1"/>
    <col min="7426" max="7426" width="9.109375" style="9" bestFit="1" customWidth="1"/>
    <col min="7427" max="7427" width="1.88671875" style="9" customWidth="1"/>
    <col min="7428" max="7428" width="12.77734375" style="9" bestFit="1" customWidth="1"/>
    <col min="7429" max="7429" width="14.21875" style="9" bestFit="1" customWidth="1"/>
    <col min="7430" max="7431" width="13.21875" style="9" bestFit="1" customWidth="1"/>
    <col min="7432" max="7432" width="11.88671875" style="9" bestFit="1" customWidth="1"/>
    <col min="7433" max="7433" width="14.21875" style="9" bestFit="1" customWidth="1"/>
    <col min="7434" max="7435" width="11.88671875" style="9" bestFit="1" customWidth="1"/>
    <col min="7436" max="7437" width="14.21875" style="9" bestFit="1" customWidth="1"/>
    <col min="7438" max="7438" width="12.44140625" style="9" customWidth="1"/>
    <col min="7439" max="7439" width="13.21875" style="9" bestFit="1" customWidth="1"/>
    <col min="7440" max="7440" width="11.88671875" style="9" bestFit="1" customWidth="1"/>
    <col min="7441" max="7441" width="3.21875" style="9" bestFit="1" customWidth="1"/>
    <col min="7442" max="7680" width="7.21875" style="9"/>
    <col min="7681" max="7681" width="4.109375" style="9" bestFit="1" customWidth="1"/>
    <col min="7682" max="7682" width="9.109375" style="9" bestFit="1" customWidth="1"/>
    <col min="7683" max="7683" width="1.88671875" style="9" customWidth="1"/>
    <col min="7684" max="7684" width="12.77734375" style="9" bestFit="1" customWidth="1"/>
    <col min="7685" max="7685" width="14.21875" style="9" bestFit="1" customWidth="1"/>
    <col min="7686" max="7687" width="13.21875" style="9" bestFit="1" customWidth="1"/>
    <col min="7688" max="7688" width="11.88671875" style="9" bestFit="1" customWidth="1"/>
    <col min="7689" max="7689" width="14.21875" style="9" bestFit="1" customWidth="1"/>
    <col min="7690" max="7691" width="11.88671875" style="9" bestFit="1" customWidth="1"/>
    <col min="7692" max="7693" width="14.21875" style="9" bestFit="1" customWidth="1"/>
    <col min="7694" max="7694" width="12.44140625" style="9" customWidth="1"/>
    <col min="7695" max="7695" width="13.21875" style="9" bestFit="1" customWidth="1"/>
    <col min="7696" max="7696" width="11.88671875" style="9" bestFit="1" customWidth="1"/>
    <col min="7697" max="7697" width="3.21875" style="9" bestFit="1" customWidth="1"/>
    <col min="7698" max="7936" width="7.21875" style="9"/>
    <col min="7937" max="7937" width="4.109375" style="9" bestFit="1" customWidth="1"/>
    <col min="7938" max="7938" width="9.109375" style="9" bestFit="1" customWidth="1"/>
    <col min="7939" max="7939" width="1.88671875" style="9" customWidth="1"/>
    <col min="7940" max="7940" width="12.77734375" style="9" bestFit="1" customWidth="1"/>
    <col min="7941" max="7941" width="14.21875" style="9" bestFit="1" customWidth="1"/>
    <col min="7942" max="7943" width="13.21875" style="9" bestFit="1" customWidth="1"/>
    <col min="7944" max="7944" width="11.88671875" style="9" bestFit="1" customWidth="1"/>
    <col min="7945" max="7945" width="14.21875" style="9" bestFit="1" customWidth="1"/>
    <col min="7946" max="7947" width="11.88671875" style="9" bestFit="1" customWidth="1"/>
    <col min="7948" max="7949" width="14.21875" style="9" bestFit="1" customWidth="1"/>
    <col min="7950" max="7950" width="12.44140625" style="9" customWidth="1"/>
    <col min="7951" max="7951" width="13.21875" style="9" bestFit="1" customWidth="1"/>
    <col min="7952" max="7952" width="11.88671875" style="9" bestFit="1" customWidth="1"/>
    <col min="7953" max="7953" width="3.21875" style="9" bestFit="1" customWidth="1"/>
    <col min="7954" max="8192" width="7.21875" style="9"/>
    <col min="8193" max="8193" width="4.109375" style="9" bestFit="1" customWidth="1"/>
    <col min="8194" max="8194" width="9.109375" style="9" bestFit="1" customWidth="1"/>
    <col min="8195" max="8195" width="1.88671875" style="9" customWidth="1"/>
    <col min="8196" max="8196" width="12.77734375" style="9" bestFit="1" customWidth="1"/>
    <col min="8197" max="8197" width="14.21875" style="9" bestFit="1" customWidth="1"/>
    <col min="8198" max="8199" width="13.21875" style="9" bestFit="1" customWidth="1"/>
    <col min="8200" max="8200" width="11.88671875" style="9" bestFit="1" customWidth="1"/>
    <col min="8201" max="8201" width="14.21875" style="9" bestFit="1" customWidth="1"/>
    <col min="8202" max="8203" width="11.88671875" style="9" bestFit="1" customWidth="1"/>
    <col min="8204" max="8205" width="14.21875" style="9" bestFit="1" customWidth="1"/>
    <col min="8206" max="8206" width="12.44140625" style="9" customWidth="1"/>
    <col min="8207" max="8207" width="13.21875" style="9" bestFit="1" customWidth="1"/>
    <col min="8208" max="8208" width="11.88671875" style="9" bestFit="1" customWidth="1"/>
    <col min="8209" max="8209" width="3.21875" style="9" bestFit="1" customWidth="1"/>
    <col min="8210" max="8448" width="7.21875" style="9"/>
    <col min="8449" max="8449" width="4.109375" style="9" bestFit="1" customWidth="1"/>
    <col min="8450" max="8450" width="9.109375" style="9" bestFit="1" customWidth="1"/>
    <col min="8451" max="8451" width="1.88671875" style="9" customWidth="1"/>
    <col min="8452" max="8452" width="12.77734375" style="9" bestFit="1" customWidth="1"/>
    <col min="8453" max="8453" width="14.21875" style="9" bestFit="1" customWidth="1"/>
    <col min="8454" max="8455" width="13.21875" style="9" bestFit="1" customWidth="1"/>
    <col min="8456" max="8456" width="11.88671875" style="9" bestFit="1" customWidth="1"/>
    <col min="8457" max="8457" width="14.21875" style="9" bestFit="1" customWidth="1"/>
    <col min="8458" max="8459" width="11.88671875" style="9" bestFit="1" customWidth="1"/>
    <col min="8460" max="8461" width="14.21875" style="9" bestFit="1" customWidth="1"/>
    <col min="8462" max="8462" width="12.44140625" style="9" customWidth="1"/>
    <col min="8463" max="8463" width="13.21875" style="9" bestFit="1" customWidth="1"/>
    <col min="8464" max="8464" width="11.88671875" style="9" bestFit="1" customWidth="1"/>
    <col min="8465" max="8465" width="3.21875" style="9" bestFit="1" customWidth="1"/>
    <col min="8466" max="8704" width="7.21875" style="9"/>
    <col min="8705" max="8705" width="4.109375" style="9" bestFit="1" customWidth="1"/>
    <col min="8706" max="8706" width="9.109375" style="9" bestFit="1" customWidth="1"/>
    <col min="8707" max="8707" width="1.88671875" style="9" customWidth="1"/>
    <col min="8708" max="8708" width="12.77734375" style="9" bestFit="1" customWidth="1"/>
    <col min="8709" max="8709" width="14.21875" style="9" bestFit="1" customWidth="1"/>
    <col min="8710" max="8711" width="13.21875" style="9" bestFit="1" customWidth="1"/>
    <col min="8712" max="8712" width="11.88671875" style="9" bestFit="1" customWidth="1"/>
    <col min="8713" max="8713" width="14.21875" style="9" bestFit="1" customWidth="1"/>
    <col min="8714" max="8715" width="11.88671875" style="9" bestFit="1" customWidth="1"/>
    <col min="8716" max="8717" width="14.21875" style="9" bestFit="1" customWidth="1"/>
    <col min="8718" max="8718" width="12.44140625" style="9" customWidth="1"/>
    <col min="8719" max="8719" width="13.21875" style="9" bestFit="1" customWidth="1"/>
    <col min="8720" max="8720" width="11.88671875" style="9" bestFit="1" customWidth="1"/>
    <col min="8721" max="8721" width="3.21875" style="9" bestFit="1" customWidth="1"/>
    <col min="8722" max="8960" width="7.21875" style="9"/>
    <col min="8961" max="8961" width="4.109375" style="9" bestFit="1" customWidth="1"/>
    <col min="8962" max="8962" width="9.109375" style="9" bestFit="1" customWidth="1"/>
    <col min="8963" max="8963" width="1.88671875" style="9" customWidth="1"/>
    <col min="8964" max="8964" width="12.77734375" style="9" bestFit="1" customWidth="1"/>
    <col min="8965" max="8965" width="14.21875" style="9" bestFit="1" customWidth="1"/>
    <col min="8966" max="8967" width="13.21875" style="9" bestFit="1" customWidth="1"/>
    <col min="8968" max="8968" width="11.88671875" style="9" bestFit="1" customWidth="1"/>
    <col min="8969" max="8969" width="14.21875" style="9" bestFit="1" customWidth="1"/>
    <col min="8970" max="8971" width="11.88671875" style="9" bestFit="1" customWidth="1"/>
    <col min="8972" max="8973" width="14.21875" style="9" bestFit="1" customWidth="1"/>
    <col min="8974" max="8974" width="12.44140625" style="9" customWidth="1"/>
    <col min="8975" max="8975" width="13.21875" style="9" bestFit="1" customWidth="1"/>
    <col min="8976" max="8976" width="11.88671875" style="9" bestFit="1" customWidth="1"/>
    <col min="8977" max="8977" width="3.21875" style="9" bestFit="1" customWidth="1"/>
    <col min="8978" max="9216" width="7.21875" style="9"/>
    <col min="9217" max="9217" width="4.109375" style="9" bestFit="1" customWidth="1"/>
    <col min="9218" max="9218" width="9.109375" style="9" bestFit="1" customWidth="1"/>
    <col min="9219" max="9219" width="1.88671875" style="9" customWidth="1"/>
    <col min="9220" max="9220" width="12.77734375" style="9" bestFit="1" customWidth="1"/>
    <col min="9221" max="9221" width="14.21875" style="9" bestFit="1" customWidth="1"/>
    <col min="9222" max="9223" width="13.21875" style="9" bestFit="1" customWidth="1"/>
    <col min="9224" max="9224" width="11.88671875" style="9" bestFit="1" customWidth="1"/>
    <col min="9225" max="9225" width="14.21875" style="9" bestFit="1" customWidth="1"/>
    <col min="9226" max="9227" width="11.88671875" style="9" bestFit="1" customWidth="1"/>
    <col min="9228" max="9229" width="14.21875" style="9" bestFit="1" customWidth="1"/>
    <col min="9230" max="9230" width="12.44140625" style="9" customWidth="1"/>
    <col min="9231" max="9231" width="13.21875" style="9" bestFit="1" customWidth="1"/>
    <col min="9232" max="9232" width="11.88671875" style="9" bestFit="1" customWidth="1"/>
    <col min="9233" max="9233" width="3.21875" style="9" bestFit="1" customWidth="1"/>
    <col min="9234" max="9472" width="7.21875" style="9"/>
    <col min="9473" max="9473" width="4.109375" style="9" bestFit="1" customWidth="1"/>
    <col min="9474" max="9474" width="9.109375" style="9" bestFit="1" customWidth="1"/>
    <col min="9475" max="9475" width="1.88671875" style="9" customWidth="1"/>
    <col min="9476" max="9476" width="12.77734375" style="9" bestFit="1" customWidth="1"/>
    <col min="9477" max="9477" width="14.21875" style="9" bestFit="1" customWidth="1"/>
    <col min="9478" max="9479" width="13.21875" style="9" bestFit="1" customWidth="1"/>
    <col min="9480" max="9480" width="11.88671875" style="9" bestFit="1" customWidth="1"/>
    <col min="9481" max="9481" width="14.21875" style="9" bestFit="1" customWidth="1"/>
    <col min="9482" max="9483" width="11.88671875" style="9" bestFit="1" customWidth="1"/>
    <col min="9484" max="9485" width="14.21875" style="9" bestFit="1" customWidth="1"/>
    <col min="9486" max="9486" width="12.44140625" style="9" customWidth="1"/>
    <col min="9487" max="9487" width="13.21875" style="9" bestFit="1" customWidth="1"/>
    <col min="9488" max="9488" width="11.88671875" style="9" bestFit="1" customWidth="1"/>
    <col min="9489" max="9489" width="3.21875" style="9" bestFit="1" customWidth="1"/>
    <col min="9490" max="9728" width="7.21875" style="9"/>
    <col min="9729" max="9729" width="4.109375" style="9" bestFit="1" customWidth="1"/>
    <col min="9730" max="9730" width="9.109375" style="9" bestFit="1" customWidth="1"/>
    <col min="9731" max="9731" width="1.88671875" style="9" customWidth="1"/>
    <col min="9732" max="9732" width="12.77734375" style="9" bestFit="1" customWidth="1"/>
    <col min="9733" max="9733" width="14.21875" style="9" bestFit="1" customWidth="1"/>
    <col min="9734" max="9735" width="13.21875" style="9" bestFit="1" customWidth="1"/>
    <col min="9736" max="9736" width="11.88671875" style="9" bestFit="1" customWidth="1"/>
    <col min="9737" max="9737" width="14.21875" style="9" bestFit="1" customWidth="1"/>
    <col min="9738" max="9739" width="11.88671875" style="9" bestFit="1" customWidth="1"/>
    <col min="9740" max="9741" width="14.21875" style="9" bestFit="1" customWidth="1"/>
    <col min="9742" max="9742" width="12.44140625" style="9" customWidth="1"/>
    <col min="9743" max="9743" width="13.21875" style="9" bestFit="1" customWidth="1"/>
    <col min="9744" max="9744" width="11.88671875" style="9" bestFit="1" customWidth="1"/>
    <col min="9745" max="9745" width="3.21875" style="9" bestFit="1" customWidth="1"/>
    <col min="9746" max="9984" width="7.21875" style="9"/>
    <col min="9985" max="9985" width="4.109375" style="9" bestFit="1" customWidth="1"/>
    <col min="9986" max="9986" width="9.109375" style="9" bestFit="1" customWidth="1"/>
    <col min="9987" max="9987" width="1.88671875" style="9" customWidth="1"/>
    <col min="9988" max="9988" width="12.77734375" style="9" bestFit="1" customWidth="1"/>
    <col min="9989" max="9989" width="14.21875" style="9" bestFit="1" customWidth="1"/>
    <col min="9990" max="9991" width="13.21875" style="9" bestFit="1" customWidth="1"/>
    <col min="9992" max="9992" width="11.88671875" style="9" bestFit="1" customWidth="1"/>
    <col min="9993" max="9993" width="14.21875" style="9" bestFit="1" customWidth="1"/>
    <col min="9994" max="9995" width="11.88671875" style="9" bestFit="1" customWidth="1"/>
    <col min="9996" max="9997" width="14.21875" style="9" bestFit="1" customWidth="1"/>
    <col min="9998" max="9998" width="12.44140625" style="9" customWidth="1"/>
    <col min="9999" max="9999" width="13.21875" style="9" bestFit="1" customWidth="1"/>
    <col min="10000" max="10000" width="11.88671875" style="9" bestFit="1" customWidth="1"/>
    <col min="10001" max="10001" width="3.21875" style="9" bestFit="1" customWidth="1"/>
    <col min="10002" max="10240" width="7.21875" style="9"/>
    <col min="10241" max="10241" width="4.109375" style="9" bestFit="1" customWidth="1"/>
    <col min="10242" max="10242" width="9.109375" style="9" bestFit="1" customWidth="1"/>
    <col min="10243" max="10243" width="1.88671875" style="9" customWidth="1"/>
    <col min="10244" max="10244" width="12.77734375" style="9" bestFit="1" customWidth="1"/>
    <col min="10245" max="10245" width="14.21875" style="9" bestFit="1" customWidth="1"/>
    <col min="10246" max="10247" width="13.21875" style="9" bestFit="1" customWidth="1"/>
    <col min="10248" max="10248" width="11.88671875" style="9" bestFit="1" customWidth="1"/>
    <col min="10249" max="10249" width="14.21875" style="9" bestFit="1" customWidth="1"/>
    <col min="10250" max="10251" width="11.88671875" style="9" bestFit="1" customWidth="1"/>
    <col min="10252" max="10253" width="14.21875" style="9" bestFit="1" customWidth="1"/>
    <col min="10254" max="10254" width="12.44140625" style="9" customWidth="1"/>
    <col min="10255" max="10255" width="13.21875" style="9" bestFit="1" customWidth="1"/>
    <col min="10256" max="10256" width="11.88671875" style="9" bestFit="1" customWidth="1"/>
    <col min="10257" max="10257" width="3.21875" style="9" bestFit="1" customWidth="1"/>
    <col min="10258" max="10496" width="7.21875" style="9"/>
    <col min="10497" max="10497" width="4.109375" style="9" bestFit="1" customWidth="1"/>
    <col min="10498" max="10498" width="9.109375" style="9" bestFit="1" customWidth="1"/>
    <col min="10499" max="10499" width="1.88671875" style="9" customWidth="1"/>
    <col min="10500" max="10500" width="12.77734375" style="9" bestFit="1" customWidth="1"/>
    <col min="10501" max="10501" width="14.21875" style="9" bestFit="1" customWidth="1"/>
    <col min="10502" max="10503" width="13.21875" style="9" bestFit="1" customWidth="1"/>
    <col min="10504" max="10504" width="11.88671875" style="9" bestFit="1" customWidth="1"/>
    <col min="10505" max="10505" width="14.21875" style="9" bestFit="1" customWidth="1"/>
    <col min="10506" max="10507" width="11.88671875" style="9" bestFit="1" customWidth="1"/>
    <col min="10508" max="10509" width="14.21875" style="9" bestFit="1" customWidth="1"/>
    <col min="10510" max="10510" width="12.44140625" style="9" customWidth="1"/>
    <col min="10511" max="10511" width="13.21875" style="9" bestFit="1" customWidth="1"/>
    <col min="10512" max="10512" width="11.88671875" style="9" bestFit="1" customWidth="1"/>
    <col min="10513" max="10513" width="3.21875" style="9" bestFit="1" customWidth="1"/>
    <col min="10514" max="10752" width="7.21875" style="9"/>
    <col min="10753" max="10753" width="4.109375" style="9" bestFit="1" customWidth="1"/>
    <col min="10754" max="10754" width="9.109375" style="9" bestFit="1" customWidth="1"/>
    <col min="10755" max="10755" width="1.88671875" style="9" customWidth="1"/>
    <col min="10756" max="10756" width="12.77734375" style="9" bestFit="1" customWidth="1"/>
    <col min="10757" max="10757" width="14.21875" style="9" bestFit="1" customWidth="1"/>
    <col min="10758" max="10759" width="13.21875" style="9" bestFit="1" customWidth="1"/>
    <col min="10760" max="10760" width="11.88671875" style="9" bestFit="1" customWidth="1"/>
    <col min="10761" max="10761" width="14.21875" style="9" bestFit="1" customWidth="1"/>
    <col min="10762" max="10763" width="11.88671875" style="9" bestFit="1" customWidth="1"/>
    <col min="10764" max="10765" width="14.21875" style="9" bestFit="1" customWidth="1"/>
    <col min="10766" max="10766" width="12.44140625" style="9" customWidth="1"/>
    <col min="10767" max="10767" width="13.21875" style="9" bestFit="1" customWidth="1"/>
    <col min="10768" max="10768" width="11.88671875" style="9" bestFit="1" customWidth="1"/>
    <col min="10769" max="10769" width="3.21875" style="9" bestFit="1" customWidth="1"/>
    <col min="10770" max="11008" width="7.21875" style="9"/>
    <col min="11009" max="11009" width="4.109375" style="9" bestFit="1" customWidth="1"/>
    <col min="11010" max="11010" width="9.109375" style="9" bestFit="1" customWidth="1"/>
    <col min="11011" max="11011" width="1.88671875" style="9" customWidth="1"/>
    <col min="11012" max="11012" width="12.77734375" style="9" bestFit="1" customWidth="1"/>
    <col min="11013" max="11013" width="14.21875" style="9" bestFit="1" customWidth="1"/>
    <col min="11014" max="11015" width="13.21875" style="9" bestFit="1" customWidth="1"/>
    <col min="11016" max="11016" width="11.88671875" style="9" bestFit="1" customWidth="1"/>
    <col min="11017" max="11017" width="14.21875" style="9" bestFit="1" customWidth="1"/>
    <col min="11018" max="11019" width="11.88671875" style="9" bestFit="1" customWidth="1"/>
    <col min="11020" max="11021" width="14.21875" style="9" bestFit="1" customWidth="1"/>
    <col min="11022" max="11022" width="12.44140625" style="9" customWidth="1"/>
    <col min="11023" max="11023" width="13.21875" style="9" bestFit="1" customWidth="1"/>
    <col min="11024" max="11024" width="11.88671875" style="9" bestFit="1" customWidth="1"/>
    <col min="11025" max="11025" width="3.21875" style="9" bestFit="1" customWidth="1"/>
    <col min="11026" max="11264" width="7.21875" style="9"/>
    <col min="11265" max="11265" width="4.109375" style="9" bestFit="1" customWidth="1"/>
    <col min="11266" max="11266" width="9.109375" style="9" bestFit="1" customWidth="1"/>
    <col min="11267" max="11267" width="1.88671875" style="9" customWidth="1"/>
    <col min="11268" max="11268" width="12.77734375" style="9" bestFit="1" customWidth="1"/>
    <col min="11269" max="11269" width="14.21875" style="9" bestFit="1" customWidth="1"/>
    <col min="11270" max="11271" width="13.21875" style="9" bestFit="1" customWidth="1"/>
    <col min="11272" max="11272" width="11.88671875" style="9" bestFit="1" customWidth="1"/>
    <col min="11273" max="11273" width="14.21875" style="9" bestFit="1" customWidth="1"/>
    <col min="11274" max="11275" width="11.88671875" style="9" bestFit="1" customWidth="1"/>
    <col min="11276" max="11277" width="14.21875" style="9" bestFit="1" customWidth="1"/>
    <col min="11278" max="11278" width="12.44140625" style="9" customWidth="1"/>
    <col min="11279" max="11279" width="13.21875" style="9" bestFit="1" customWidth="1"/>
    <col min="11280" max="11280" width="11.88671875" style="9" bestFit="1" customWidth="1"/>
    <col min="11281" max="11281" width="3.21875" style="9" bestFit="1" customWidth="1"/>
    <col min="11282" max="11520" width="7.21875" style="9"/>
    <col min="11521" max="11521" width="4.109375" style="9" bestFit="1" customWidth="1"/>
    <col min="11522" max="11522" width="9.109375" style="9" bestFit="1" customWidth="1"/>
    <col min="11523" max="11523" width="1.88671875" style="9" customWidth="1"/>
    <col min="11524" max="11524" width="12.77734375" style="9" bestFit="1" customWidth="1"/>
    <col min="11525" max="11525" width="14.21875" style="9" bestFit="1" customWidth="1"/>
    <col min="11526" max="11527" width="13.21875" style="9" bestFit="1" customWidth="1"/>
    <col min="11528" max="11528" width="11.88671875" style="9" bestFit="1" customWidth="1"/>
    <col min="11529" max="11529" width="14.21875" style="9" bestFit="1" customWidth="1"/>
    <col min="11530" max="11531" width="11.88671875" style="9" bestFit="1" customWidth="1"/>
    <col min="11532" max="11533" width="14.21875" style="9" bestFit="1" customWidth="1"/>
    <col min="11534" max="11534" width="12.44140625" style="9" customWidth="1"/>
    <col min="11535" max="11535" width="13.21875" style="9" bestFit="1" customWidth="1"/>
    <col min="11536" max="11536" width="11.88671875" style="9" bestFit="1" customWidth="1"/>
    <col min="11537" max="11537" width="3.21875" style="9" bestFit="1" customWidth="1"/>
    <col min="11538" max="11776" width="7.21875" style="9"/>
    <col min="11777" max="11777" width="4.109375" style="9" bestFit="1" customWidth="1"/>
    <col min="11778" max="11778" width="9.109375" style="9" bestFit="1" customWidth="1"/>
    <col min="11779" max="11779" width="1.88671875" style="9" customWidth="1"/>
    <col min="11780" max="11780" width="12.77734375" style="9" bestFit="1" customWidth="1"/>
    <col min="11781" max="11781" width="14.21875" style="9" bestFit="1" customWidth="1"/>
    <col min="11782" max="11783" width="13.21875" style="9" bestFit="1" customWidth="1"/>
    <col min="11784" max="11784" width="11.88671875" style="9" bestFit="1" customWidth="1"/>
    <col min="11785" max="11785" width="14.21875" style="9" bestFit="1" customWidth="1"/>
    <col min="11786" max="11787" width="11.88671875" style="9" bestFit="1" customWidth="1"/>
    <col min="11788" max="11789" width="14.21875" style="9" bestFit="1" customWidth="1"/>
    <col min="11790" max="11790" width="12.44140625" style="9" customWidth="1"/>
    <col min="11791" max="11791" width="13.21875" style="9" bestFit="1" customWidth="1"/>
    <col min="11792" max="11792" width="11.88671875" style="9" bestFit="1" customWidth="1"/>
    <col min="11793" max="11793" width="3.21875" style="9" bestFit="1" customWidth="1"/>
    <col min="11794" max="12032" width="7.21875" style="9"/>
    <col min="12033" max="12033" width="4.109375" style="9" bestFit="1" customWidth="1"/>
    <col min="12034" max="12034" width="9.109375" style="9" bestFit="1" customWidth="1"/>
    <col min="12035" max="12035" width="1.88671875" style="9" customWidth="1"/>
    <col min="12036" max="12036" width="12.77734375" style="9" bestFit="1" customWidth="1"/>
    <col min="12037" max="12037" width="14.21875" style="9" bestFit="1" customWidth="1"/>
    <col min="12038" max="12039" width="13.21875" style="9" bestFit="1" customWidth="1"/>
    <col min="12040" max="12040" width="11.88671875" style="9" bestFit="1" customWidth="1"/>
    <col min="12041" max="12041" width="14.21875" style="9" bestFit="1" customWidth="1"/>
    <col min="12042" max="12043" width="11.88671875" style="9" bestFit="1" customWidth="1"/>
    <col min="12044" max="12045" width="14.21875" style="9" bestFit="1" customWidth="1"/>
    <col min="12046" max="12046" width="12.44140625" style="9" customWidth="1"/>
    <col min="12047" max="12047" width="13.21875" style="9" bestFit="1" customWidth="1"/>
    <col min="12048" max="12048" width="11.88671875" style="9" bestFit="1" customWidth="1"/>
    <col min="12049" max="12049" width="3.21875" style="9" bestFit="1" customWidth="1"/>
    <col min="12050" max="12288" width="7.21875" style="9"/>
    <col min="12289" max="12289" width="4.109375" style="9" bestFit="1" customWidth="1"/>
    <col min="12290" max="12290" width="9.109375" style="9" bestFit="1" customWidth="1"/>
    <col min="12291" max="12291" width="1.88671875" style="9" customWidth="1"/>
    <col min="12292" max="12292" width="12.77734375" style="9" bestFit="1" customWidth="1"/>
    <col min="12293" max="12293" width="14.21875" style="9" bestFit="1" customWidth="1"/>
    <col min="12294" max="12295" width="13.21875" style="9" bestFit="1" customWidth="1"/>
    <col min="12296" max="12296" width="11.88671875" style="9" bestFit="1" customWidth="1"/>
    <col min="12297" max="12297" width="14.21875" style="9" bestFit="1" customWidth="1"/>
    <col min="12298" max="12299" width="11.88671875" style="9" bestFit="1" customWidth="1"/>
    <col min="12300" max="12301" width="14.21875" style="9" bestFit="1" customWidth="1"/>
    <col min="12302" max="12302" width="12.44140625" style="9" customWidth="1"/>
    <col min="12303" max="12303" width="13.21875" style="9" bestFit="1" customWidth="1"/>
    <col min="12304" max="12304" width="11.88671875" style="9" bestFit="1" customWidth="1"/>
    <col min="12305" max="12305" width="3.21875" style="9" bestFit="1" customWidth="1"/>
    <col min="12306" max="12544" width="7.21875" style="9"/>
    <col min="12545" max="12545" width="4.109375" style="9" bestFit="1" customWidth="1"/>
    <col min="12546" max="12546" width="9.109375" style="9" bestFit="1" customWidth="1"/>
    <col min="12547" max="12547" width="1.88671875" style="9" customWidth="1"/>
    <col min="12548" max="12548" width="12.77734375" style="9" bestFit="1" customWidth="1"/>
    <col min="12549" max="12549" width="14.21875" style="9" bestFit="1" customWidth="1"/>
    <col min="12550" max="12551" width="13.21875" style="9" bestFit="1" customWidth="1"/>
    <col min="12552" max="12552" width="11.88671875" style="9" bestFit="1" customWidth="1"/>
    <col min="12553" max="12553" width="14.21875" style="9" bestFit="1" customWidth="1"/>
    <col min="12554" max="12555" width="11.88671875" style="9" bestFit="1" customWidth="1"/>
    <col min="12556" max="12557" width="14.21875" style="9" bestFit="1" customWidth="1"/>
    <col min="12558" max="12558" width="12.44140625" style="9" customWidth="1"/>
    <col min="12559" max="12559" width="13.21875" style="9" bestFit="1" customWidth="1"/>
    <col min="12560" max="12560" width="11.88671875" style="9" bestFit="1" customWidth="1"/>
    <col min="12561" max="12561" width="3.21875" style="9" bestFit="1" customWidth="1"/>
    <col min="12562" max="12800" width="7.21875" style="9"/>
    <col min="12801" max="12801" width="4.109375" style="9" bestFit="1" customWidth="1"/>
    <col min="12802" max="12802" width="9.109375" style="9" bestFit="1" customWidth="1"/>
    <col min="12803" max="12803" width="1.88671875" style="9" customWidth="1"/>
    <col min="12804" max="12804" width="12.77734375" style="9" bestFit="1" customWidth="1"/>
    <col min="12805" max="12805" width="14.21875" style="9" bestFit="1" customWidth="1"/>
    <col min="12806" max="12807" width="13.21875" style="9" bestFit="1" customWidth="1"/>
    <col min="12808" max="12808" width="11.88671875" style="9" bestFit="1" customWidth="1"/>
    <col min="12809" max="12809" width="14.21875" style="9" bestFit="1" customWidth="1"/>
    <col min="12810" max="12811" width="11.88671875" style="9" bestFit="1" customWidth="1"/>
    <col min="12812" max="12813" width="14.21875" style="9" bestFit="1" customWidth="1"/>
    <col min="12814" max="12814" width="12.44140625" style="9" customWidth="1"/>
    <col min="12815" max="12815" width="13.21875" style="9" bestFit="1" customWidth="1"/>
    <col min="12816" max="12816" width="11.88671875" style="9" bestFit="1" customWidth="1"/>
    <col min="12817" max="12817" width="3.21875" style="9" bestFit="1" customWidth="1"/>
    <col min="12818" max="13056" width="7.21875" style="9"/>
    <col min="13057" max="13057" width="4.109375" style="9" bestFit="1" customWidth="1"/>
    <col min="13058" max="13058" width="9.109375" style="9" bestFit="1" customWidth="1"/>
    <col min="13059" max="13059" width="1.88671875" style="9" customWidth="1"/>
    <col min="13060" max="13060" width="12.77734375" style="9" bestFit="1" customWidth="1"/>
    <col min="13061" max="13061" width="14.21875" style="9" bestFit="1" customWidth="1"/>
    <col min="13062" max="13063" width="13.21875" style="9" bestFit="1" customWidth="1"/>
    <col min="13064" max="13064" width="11.88671875" style="9" bestFit="1" customWidth="1"/>
    <col min="13065" max="13065" width="14.21875" style="9" bestFit="1" customWidth="1"/>
    <col min="13066" max="13067" width="11.88671875" style="9" bestFit="1" customWidth="1"/>
    <col min="13068" max="13069" width="14.21875" style="9" bestFit="1" customWidth="1"/>
    <col min="13070" max="13070" width="12.44140625" style="9" customWidth="1"/>
    <col min="13071" max="13071" width="13.21875" style="9" bestFit="1" customWidth="1"/>
    <col min="13072" max="13072" width="11.88671875" style="9" bestFit="1" customWidth="1"/>
    <col min="13073" max="13073" width="3.21875" style="9" bestFit="1" customWidth="1"/>
    <col min="13074" max="13312" width="7.21875" style="9"/>
    <col min="13313" max="13313" width="4.109375" style="9" bestFit="1" customWidth="1"/>
    <col min="13314" max="13314" width="9.109375" style="9" bestFit="1" customWidth="1"/>
    <col min="13315" max="13315" width="1.88671875" style="9" customWidth="1"/>
    <col min="13316" max="13316" width="12.77734375" style="9" bestFit="1" customWidth="1"/>
    <col min="13317" max="13317" width="14.21875" style="9" bestFit="1" customWidth="1"/>
    <col min="13318" max="13319" width="13.21875" style="9" bestFit="1" customWidth="1"/>
    <col min="13320" max="13320" width="11.88671875" style="9" bestFit="1" customWidth="1"/>
    <col min="13321" max="13321" width="14.21875" style="9" bestFit="1" customWidth="1"/>
    <col min="13322" max="13323" width="11.88671875" style="9" bestFit="1" customWidth="1"/>
    <col min="13324" max="13325" width="14.21875" style="9" bestFit="1" customWidth="1"/>
    <col min="13326" max="13326" width="12.44140625" style="9" customWidth="1"/>
    <col min="13327" max="13327" width="13.21875" style="9" bestFit="1" customWidth="1"/>
    <col min="13328" max="13328" width="11.88671875" style="9" bestFit="1" customWidth="1"/>
    <col min="13329" max="13329" width="3.21875" style="9" bestFit="1" customWidth="1"/>
    <col min="13330" max="13568" width="7.21875" style="9"/>
    <col min="13569" max="13569" width="4.109375" style="9" bestFit="1" customWidth="1"/>
    <col min="13570" max="13570" width="9.109375" style="9" bestFit="1" customWidth="1"/>
    <col min="13571" max="13571" width="1.88671875" style="9" customWidth="1"/>
    <col min="13572" max="13572" width="12.77734375" style="9" bestFit="1" customWidth="1"/>
    <col min="13573" max="13573" width="14.21875" style="9" bestFit="1" customWidth="1"/>
    <col min="13574" max="13575" width="13.21875" style="9" bestFit="1" customWidth="1"/>
    <col min="13576" max="13576" width="11.88671875" style="9" bestFit="1" customWidth="1"/>
    <col min="13577" max="13577" width="14.21875" style="9" bestFit="1" customWidth="1"/>
    <col min="13578" max="13579" width="11.88671875" style="9" bestFit="1" customWidth="1"/>
    <col min="13580" max="13581" width="14.21875" style="9" bestFit="1" customWidth="1"/>
    <col min="13582" max="13582" width="12.44140625" style="9" customWidth="1"/>
    <col min="13583" max="13583" width="13.21875" style="9" bestFit="1" customWidth="1"/>
    <col min="13584" max="13584" width="11.88671875" style="9" bestFit="1" customWidth="1"/>
    <col min="13585" max="13585" width="3.21875" style="9" bestFit="1" customWidth="1"/>
    <col min="13586" max="13824" width="7.21875" style="9"/>
    <col min="13825" max="13825" width="4.109375" style="9" bestFit="1" customWidth="1"/>
    <col min="13826" max="13826" width="9.109375" style="9" bestFit="1" customWidth="1"/>
    <col min="13827" max="13827" width="1.88671875" style="9" customWidth="1"/>
    <col min="13828" max="13828" width="12.77734375" style="9" bestFit="1" customWidth="1"/>
    <col min="13829" max="13829" width="14.21875" style="9" bestFit="1" customWidth="1"/>
    <col min="13830" max="13831" width="13.21875" style="9" bestFit="1" customWidth="1"/>
    <col min="13832" max="13832" width="11.88671875" style="9" bestFit="1" customWidth="1"/>
    <col min="13833" max="13833" width="14.21875" style="9" bestFit="1" customWidth="1"/>
    <col min="13834" max="13835" width="11.88671875" style="9" bestFit="1" customWidth="1"/>
    <col min="13836" max="13837" width="14.21875" style="9" bestFit="1" customWidth="1"/>
    <col min="13838" max="13838" width="12.44140625" style="9" customWidth="1"/>
    <col min="13839" max="13839" width="13.21875" style="9" bestFit="1" customWidth="1"/>
    <col min="13840" max="13840" width="11.88671875" style="9" bestFit="1" customWidth="1"/>
    <col min="13841" max="13841" width="3.21875" style="9" bestFit="1" customWidth="1"/>
    <col min="13842" max="14080" width="7.21875" style="9"/>
    <col min="14081" max="14081" width="4.109375" style="9" bestFit="1" customWidth="1"/>
    <col min="14082" max="14082" width="9.109375" style="9" bestFit="1" customWidth="1"/>
    <col min="14083" max="14083" width="1.88671875" style="9" customWidth="1"/>
    <col min="14084" max="14084" width="12.77734375" style="9" bestFit="1" customWidth="1"/>
    <col min="14085" max="14085" width="14.21875" style="9" bestFit="1" customWidth="1"/>
    <col min="14086" max="14087" width="13.21875" style="9" bestFit="1" customWidth="1"/>
    <col min="14088" max="14088" width="11.88671875" style="9" bestFit="1" customWidth="1"/>
    <col min="14089" max="14089" width="14.21875" style="9" bestFit="1" customWidth="1"/>
    <col min="14090" max="14091" width="11.88671875" style="9" bestFit="1" customWidth="1"/>
    <col min="14092" max="14093" width="14.21875" style="9" bestFit="1" customWidth="1"/>
    <col min="14094" max="14094" width="12.44140625" style="9" customWidth="1"/>
    <col min="14095" max="14095" width="13.21875" style="9" bestFit="1" customWidth="1"/>
    <col min="14096" max="14096" width="11.88671875" style="9" bestFit="1" customWidth="1"/>
    <col min="14097" max="14097" width="3.21875" style="9" bestFit="1" customWidth="1"/>
    <col min="14098" max="14336" width="7.21875" style="9"/>
    <col min="14337" max="14337" width="4.109375" style="9" bestFit="1" customWidth="1"/>
    <col min="14338" max="14338" width="9.109375" style="9" bestFit="1" customWidth="1"/>
    <col min="14339" max="14339" width="1.88671875" style="9" customWidth="1"/>
    <col min="14340" max="14340" width="12.77734375" style="9" bestFit="1" customWidth="1"/>
    <col min="14341" max="14341" width="14.21875" style="9" bestFit="1" customWidth="1"/>
    <col min="14342" max="14343" width="13.21875" style="9" bestFit="1" customWidth="1"/>
    <col min="14344" max="14344" width="11.88671875" style="9" bestFit="1" customWidth="1"/>
    <col min="14345" max="14345" width="14.21875" style="9" bestFit="1" customWidth="1"/>
    <col min="14346" max="14347" width="11.88671875" style="9" bestFit="1" customWidth="1"/>
    <col min="14348" max="14349" width="14.21875" style="9" bestFit="1" customWidth="1"/>
    <col min="14350" max="14350" width="12.44140625" style="9" customWidth="1"/>
    <col min="14351" max="14351" width="13.21875" style="9" bestFit="1" customWidth="1"/>
    <col min="14352" max="14352" width="11.88671875" style="9" bestFit="1" customWidth="1"/>
    <col min="14353" max="14353" width="3.21875" style="9" bestFit="1" customWidth="1"/>
    <col min="14354" max="14592" width="7.21875" style="9"/>
    <col min="14593" max="14593" width="4.109375" style="9" bestFit="1" customWidth="1"/>
    <col min="14594" max="14594" width="9.109375" style="9" bestFit="1" customWidth="1"/>
    <col min="14595" max="14595" width="1.88671875" style="9" customWidth="1"/>
    <col min="14596" max="14596" width="12.77734375" style="9" bestFit="1" customWidth="1"/>
    <col min="14597" max="14597" width="14.21875" style="9" bestFit="1" customWidth="1"/>
    <col min="14598" max="14599" width="13.21875" style="9" bestFit="1" customWidth="1"/>
    <col min="14600" max="14600" width="11.88671875" style="9" bestFit="1" customWidth="1"/>
    <col min="14601" max="14601" width="14.21875" style="9" bestFit="1" customWidth="1"/>
    <col min="14602" max="14603" width="11.88671875" style="9" bestFit="1" customWidth="1"/>
    <col min="14604" max="14605" width="14.21875" style="9" bestFit="1" customWidth="1"/>
    <col min="14606" max="14606" width="12.44140625" style="9" customWidth="1"/>
    <col min="14607" max="14607" width="13.21875" style="9" bestFit="1" customWidth="1"/>
    <col min="14608" max="14608" width="11.88671875" style="9" bestFit="1" customWidth="1"/>
    <col min="14609" max="14609" width="3.21875" style="9" bestFit="1" customWidth="1"/>
    <col min="14610" max="14848" width="7.21875" style="9"/>
    <col min="14849" max="14849" width="4.109375" style="9" bestFit="1" customWidth="1"/>
    <col min="14850" max="14850" width="9.109375" style="9" bestFit="1" customWidth="1"/>
    <col min="14851" max="14851" width="1.88671875" style="9" customWidth="1"/>
    <col min="14852" max="14852" width="12.77734375" style="9" bestFit="1" customWidth="1"/>
    <col min="14853" max="14853" width="14.21875" style="9" bestFit="1" customWidth="1"/>
    <col min="14854" max="14855" width="13.21875" style="9" bestFit="1" customWidth="1"/>
    <col min="14856" max="14856" width="11.88671875" style="9" bestFit="1" customWidth="1"/>
    <col min="14857" max="14857" width="14.21875" style="9" bestFit="1" customWidth="1"/>
    <col min="14858" max="14859" width="11.88671875" style="9" bestFit="1" customWidth="1"/>
    <col min="14860" max="14861" width="14.21875" style="9" bestFit="1" customWidth="1"/>
    <col min="14862" max="14862" width="12.44140625" style="9" customWidth="1"/>
    <col min="14863" max="14863" width="13.21875" style="9" bestFit="1" customWidth="1"/>
    <col min="14864" max="14864" width="11.88671875" style="9" bestFit="1" customWidth="1"/>
    <col min="14865" max="14865" width="3.21875" style="9" bestFit="1" customWidth="1"/>
    <col min="14866" max="15104" width="7.21875" style="9"/>
    <col min="15105" max="15105" width="4.109375" style="9" bestFit="1" customWidth="1"/>
    <col min="15106" max="15106" width="9.109375" style="9" bestFit="1" customWidth="1"/>
    <col min="15107" max="15107" width="1.88671875" style="9" customWidth="1"/>
    <col min="15108" max="15108" width="12.77734375" style="9" bestFit="1" customWidth="1"/>
    <col min="15109" max="15109" width="14.21875" style="9" bestFit="1" customWidth="1"/>
    <col min="15110" max="15111" width="13.21875" style="9" bestFit="1" customWidth="1"/>
    <col min="15112" max="15112" width="11.88671875" style="9" bestFit="1" customWidth="1"/>
    <col min="15113" max="15113" width="14.21875" style="9" bestFit="1" customWidth="1"/>
    <col min="15114" max="15115" width="11.88671875" style="9" bestFit="1" customWidth="1"/>
    <col min="15116" max="15117" width="14.21875" style="9" bestFit="1" customWidth="1"/>
    <col min="15118" max="15118" width="12.44140625" style="9" customWidth="1"/>
    <col min="15119" max="15119" width="13.21875" style="9" bestFit="1" customWidth="1"/>
    <col min="15120" max="15120" width="11.88671875" style="9" bestFit="1" customWidth="1"/>
    <col min="15121" max="15121" width="3.21875" style="9" bestFit="1" customWidth="1"/>
    <col min="15122" max="15360" width="7.21875" style="9"/>
    <col min="15361" max="15361" width="4.109375" style="9" bestFit="1" customWidth="1"/>
    <col min="15362" max="15362" width="9.109375" style="9" bestFit="1" customWidth="1"/>
    <col min="15363" max="15363" width="1.88671875" style="9" customWidth="1"/>
    <col min="15364" max="15364" width="12.77734375" style="9" bestFit="1" customWidth="1"/>
    <col min="15365" max="15365" width="14.21875" style="9" bestFit="1" customWidth="1"/>
    <col min="15366" max="15367" width="13.21875" style="9" bestFit="1" customWidth="1"/>
    <col min="15368" max="15368" width="11.88671875" style="9" bestFit="1" customWidth="1"/>
    <col min="15369" max="15369" width="14.21875" style="9" bestFit="1" customWidth="1"/>
    <col min="15370" max="15371" width="11.88671875" style="9" bestFit="1" customWidth="1"/>
    <col min="15372" max="15373" width="14.21875" style="9" bestFit="1" customWidth="1"/>
    <col min="15374" max="15374" width="12.44140625" style="9" customWidth="1"/>
    <col min="15375" max="15375" width="13.21875" style="9" bestFit="1" customWidth="1"/>
    <col min="15376" max="15376" width="11.88671875" style="9" bestFit="1" customWidth="1"/>
    <col min="15377" max="15377" width="3.21875" style="9" bestFit="1" customWidth="1"/>
    <col min="15378" max="15616" width="7.21875" style="9"/>
    <col min="15617" max="15617" width="4.109375" style="9" bestFit="1" customWidth="1"/>
    <col min="15618" max="15618" width="9.109375" style="9" bestFit="1" customWidth="1"/>
    <col min="15619" max="15619" width="1.88671875" style="9" customWidth="1"/>
    <col min="15620" max="15620" width="12.77734375" style="9" bestFit="1" customWidth="1"/>
    <col min="15621" max="15621" width="14.21875" style="9" bestFit="1" customWidth="1"/>
    <col min="15622" max="15623" width="13.21875" style="9" bestFit="1" customWidth="1"/>
    <col min="15624" max="15624" width="11.88671875" style="9" bestFit="1" customWidth="1"/>
    <col min="15625" max="15625" width="14.21875" style="9" bestFit="1" customWidth="1"/>
    <col min="15626" max="15627" width="11.88671875" style="9" bestFit="1" customWidth="1"/>
    <col min="15628" max="15629" width="14.21875" style="9" bestFit="1" customWidth="1"/>
    <col min="15630" max="15630" width="12.44140625" style="9" customWidth="1"/>
    <col min="15631" max="15631" width="13.21875" style="9" bestFit="1" customWidth="1"/>
    <col min="15632" max="15632" width="11.88671875" style="9" bestFit="1" customWidth="1"/>
    <col min="15633" max="15633" width="3.21875" style="9" bestFit="1" customWidth="1"/>
    <col min="15634" max="15872" width="7.21875" style="9"/>
    <col min="15873" max="15873" width="4.109375" style="9" bestFit="1" customWidth="1"/>
    <col min="15874" max="15874" width="9.109375" style="9" bestFit="1" customWidth="1"/>
    <col min="15875" max="15875" width="1.88671875" style="9" customWidth="1"/>
    <col min="15876" max="15876" width="12.77734375" style="9" bestFit="1" customWidth="1"/>
    <col min="15877" max="15877" width="14.21875" style="9" bestFit="1" customWidth="1"/>
    <col min="15878" max="15879" width="13.21875" style="9" bestFit="1" customWidth="1"/>
    <col min="15880" max="15880" width="11.88671875" style="9" bestFit="1" customWidth="1"/>
    <col min="15881" max="15881" width="14.21875" style="9" bestFit="1" customWidth="1"/>
    <col min="15882" max="15883" width="11.88671875" style="9" bestFit="1" customWidth="1"/>
    <col min="15884" max="15885" width="14.21875" style="9" bestFit="1" customWidth="1"/>
    <col min="15886" max="15886" width="12.44140625" style="9" customWidth="1"/>
    <col min="15887" max="15887" width="13.21875" style="9" bestFit="1" customWidth="1"/>
    <col min="15888" max="15888" width="11.88671875" style="9" bestFit="1" customWidth="1"/>
    <col min="15889" max="15889" width="3.21875" style="9" bestFit="1" customWidth="1"/>
    <col min="15890" max="16128" width="7.21875" style="9"/>
    <col min="16129" max="16129" width="4.109375" style="9" bestFit="1" customWidth="1"/>
    <col min="16130" max="16130" width="9.109375" style="9" bestFit="1" customWidth="1"/>
    <col min="16131" max="16131" width="1.88671875" style="9" customWidth="1"/>
    <col min="16132" max="16132" width="12.77734375" style="9" bestFit="1" customWidth="1"/>
    <col min="16133" max="16133" width="14.21875" style="9" bestFit="1" customWidth="1"/>
    <col min="16134" max="16135" width="13.21875" style="9" bestFit="1" customWidth="1"/>
    <col min="16136" max="16136" width="11.88671875" style="9" bestFit="1" customWidth="1"/>
    <col min="16137" max="16137" width="14.21875" style="9" bestFit="1" customWidth="1"/>
    <col min="16138" max="16139" width="11.88671875" style="9" bestFit="1" customWidth="1"/>
    <col min="16140" max="16141" width="14.21875" style="9" bestFit="1" customWidth="1"/>
    <col min="16142" max="16142" width="12.44140625" style="9" customWidth="1"/>
    <col min="16143" max="16143" width="13.21875" style="9" bestFit="1" customWidth="1"/>
    <col min="16144" max="16144" width="11.88671875" style="9" bestFit="1" customWidth="1"/>
    <col min="16145" max="16145" width="3.21875" style="9" bestFit="1" customWidth="1"/>
    <col min="16146" max="16384" width="7.21875" style="9"/>
  </cols>
  <sheetData>
    <row r="1" spans="1:17" x14ac:dyDescent="0.3">
      <c r="A1" s="9" t="s">
        <v>45</v>
      </c>
      <c r="E1" s="104"/>
    </row>
    <row r="2" spans="1:17" x14ac:dyDescent="0.3">
      <c r="A2" s="9" t="s">
        <v>46</v>
      </c>
      <c r="E2" s="104"/>
      <c r="Q2" s="104"/>
    </row>
    <row r="3" spans="1:17" x14ac:dyDescent="0.3">
      <c r="A3" s="10" t="s">
        <v>47</v>
      </c>
      <c r="E3" s="104"/>
      <c r="F3" s="10"/>
      <c r="Q3" s="104"/>
    </row>
    <row r="4" spans="1:17" x14ac:dyDescent="0.3">
      <c r="M4" s="99"/>
      <c r="N4" s="99"/>
      <c r="O4" s="99"/>
      <c r="P4" s="99"/>
    </row>
    <row r="5" spans="1:17" x14ac:dyDescent="0.3">
      <c r="E5" s="98" t="s">
        <v>48</v>
      </c>
      <c r="F5" s="98"/>
      <c r="G5" s="98"/>
      <c r="H5" s="98"/>
      <c r="K5" s="39"/>
      <c r="M5" s="98" t="s">
        <v>49</v>
      </c>
      <c r="N5" s="98"/>
      <c r="O5" s="98"/>
      <c r="P5" s="98"/>
    </row>
    <row r="6" spans="1:17" x14ac:dyDescent="0.3">
      <c r="E6" s="98" t="s">
        <v>50</v>
      </c>
      <c r="F6" s="98" t="s">
        <v>51</v>
      </c>
      <c r="G6" s="98" t="s">
        <v>51</v>
      </c>
      <c r="H6" s="98"/>
      <c r="I6" s="39"/>
      <c r="J6" s="39"/>
      <c r="K6" s="39"/>
      <c r="L6" s="39"/>
      <c r="M6" s="98" t="s">
        <v>52</v>
      </c>
      <c r="N6" s="98" t="s">
        <v>53</v>
      </c>
      <c r="O6" s="98"/>
      <c r="P6" s="98"/>
    </row>
    <row r="7" spans="1:17" ht="39" customHeight="1" x14ac:dyDescent="0.3">
      <c r="A7" s="111" t="s">
        <v>54</v>
      </c>
      <c r="B7" s="111" t="s">
        <v>55</v>
      </c>
      <c r="C7" s="111"/>
      <c r="D7" s="111" t="s">
        <v>56</v>
      </c>
      <c r="E7" s="113" t="s">
        <v>9</v>
      </c>
      <c r="F7" s="114" t="s">
        <v>57</v>
      </c>
      <c r="G7" s="107" t="s">
        <v>58</v>
      </c>
      <c r="H7" s="107" t="s">
        <v>59</v>
      </c>
      <c r="I7" s="111" t="s">
        <v>60</v>
      </c>
      <c r="J7" s="107" t="s">
        <v>61</v>
      </c>
      <c r="K7" s="107" t="s">
        <v>62</v>
      </c>
      <c r="L7" s="107" t="s">
        <v>63</v>
      </c>
      <c r="M7" s="107" t="s">
        <v>64</v>
      </c>
      <c r="N7" s="107" t="s">
        <v>65</v>
      </c>
      <c r="O7" s="107" t="s">
        <v>66</v>
      </c>
      <c r="P7" s="107" t="s">
        <v>67</v>
      </c>
      <c r="Q7" s="139" t="s">
        <v>54</v>
      </c>
    </row>
    <row r="8" spans="1:17" x14ac:dyDescent="0.3">
      <c r="A8" s="9">
        <v>1</v>
      </c>
      <c r="B8" s="12">
        <v>33041</v>
      </c>
      <c r="C8" s="12"/>
      <c r="D8" s="9" t="s">
        <v>108</v>
      </c>
      <c r="E8" s="11">
        <v>52490711</v>
      </c>
      <c r="F8" s="11">
        <v>45981176</v>
      </c>
      <c r="G8" s="11">
        <v>9066734</v>
      </c>
      <c r="H8" s="11">
        <v>233304</v>
      </c>
      <c r="I8" s="11">
        <f t="shared" ref="I8:I71" si="0">(E8+F8+G8+H8)</f>
        <v>107771925</v>
      </c>
      <c r="J8" s="11">
        <v>29196</v>
      </c>
      <c r="K8" s="11">
        <v>0</v>
      </c>
      <c r="L8" s="11">
        <f t="shared" ref="L8:L71" si="1">(I8+J8+K8)</f>
        <v>107801121</v>
      </c>
      <c r="M8" s="11">
        <v>105454631</v>
      </c>
      <c r="N8" s="11">
        <v>879870</v>
      </c>
      <c r="O8" s="11">
        <v>4126356</v>
      </c>
      <c r="P8" s="11">
        <v>558394</v>
      </c>
      <c r="Q8" s="9">
        <v>1</v>
      </c>
    </row>
    <row r="9" spans="1:17" x14ac:dyDescent="0.3">
      <c r="A9" s="9">
        <v>2</v>
      </c>
      <c r="B9" s="12">
        <v>107697</v>
      </c>
      <c r="C9" s="12"/>
      <c r="D9" s="9" t="s">
        <v>109</v>
      </c>
      <c r="E9" s="12">
        <v>266665614</v>
      </c>
      <c r="F9" s="12">
        <v>92572816</v>
      </c>
      <c r="G9" s="12">
        <v>17093725</v>
      </c>
      <c r="H9" s="12">
        <v>3665990</v>
      </c>
      <c r="I9" s="12">
        <f t="shared" si="0"/>
        <v>379998145</v>
      </c>
      <c r="J9" s="12">
        <v>0</v>
      </c>
      <c r="K9" s="12">
        <v>171891</v>
      </c>
      <c r="L9" s="12">
        <f t="shared" si="1"/>
        <v>380170036</v>
      </c>
      <c r="M9" s="12">
        <v>330821849</v>
      </c>
      <c r="N9" s="12">
        <v>17813446</v>
      </c>
      <c r="O9" s="12">
        <v>24306767</v>
      </c>
      <c r="P9" s="12">
        <v>0</v>
      </c>
      <c r="Q9" s="9">
        <v>2</v>
      </c>
    </row>
    <row r="10" spans="1:17" x14ac:dyDescent="0.3">
      <c r="A10" s="9">
        <v>3</v>
      </c>
      <c r="B10" s="12">
        <v>15405</v>
      </c>
      <c r="C10" s="12"/>
      <c r="D10" s="9" t="s">
        <v>110</v>
      </c>
      <c r="E10" s="12">
        <v>25053941</v>
      </c>
      <c r="F10" s="12">
        <v>23474321</v>
      </c>
      <c r="G10" s="12">
        <v>4276506</v>
      </c>
      <c r="H10" s="12">
        <v>383672</v>
      </c>
      <c r="I10" s="12">
        <f t="shared" si="0"/>
        <v>53188440</v>
      </c>
      <c r="J10" s="12">
        <v>3812</v>
      </c>
      <c r="K10" s="12">
        <v>0</v>
      </c>
      <c r="L10" s="12">
        <f t="shared" si="1"/>
        <v>53192252</v>
      </c>
      <c r="M10" s="12">
        <v>50012955</v>
      </c>
      <c r="N10" s="12">
        <v>1384796</v>
      </c>
      <c r="O10" s="12">
        <v>0</v>
      </c>
      <c r="P10" s="12">
        <v>0</v>
      </c>
      <c r="Q10" s="9">
        <v>3</v>
      </c>
    </row>
    <row r="11" spans="1:17" x14ac:dyDescent="0.3">
      <c r="A11" s="9">
        <v>4</v>
      </c>
      <c r="B11" s="12">
        <v>12948</v>
      </c>
      <c r="C11" s="12"/>
      <c r="D11" s="9" t="s">
        <v>111</v>
      </c>
      <c r="E11" s="12">
        <v>16402125</v>
      </c>
      <c r="F11" s="12">
        <v>15492844</v>
      </c>
      <c r="G11" s="12">
        <v>2325670</v>
      </c>
      <c r="H11" s="12">
        <v>0</v>
      </c>
      <c r="I11" s="12">
        <f t="shared" si="0"/>
        <v>34220639</v>
      </c>
      <c r="J11" s="12">
        <v>0</v>
      </c>
      <c r="K11" s="12">
        <v>0</v>
      </c>
      <c r="L11" s="12">
        <f t="shared" si="1"/>
        <v>34220639</v>
      </c>
      <c r="M11" s="12">
        <v>32259299</v>
      </c>
      <c r="N11" s="12">
        <v>0</v>
      </c>
      <c r="O11" s="12">
        <v>0</v>
      </c>
      <c r="P11" s="12">
        <v>262032</v>
      </c>
      <c r="Q11" s="9">
        <v>4</v>
      </c>
    </row>
    <row r="12" spans="1:17" x14ac:dyDescent="0.3">
      <c r="A12" s="9">
        <v>5</v>
      </c>
      <c r="B12" s="12">
        <v>31982</v>
      </c>
      <c r="C12" s="12"/>
      <c r="D12" s="9" t="s">
        <v>112</v>
      </c>
      <c r="E12" s="12">
        <v>39585600</v>
      </c>
      <c r="F12" s="12">
        <v>37481870</v>
      </c>
      <c r="G12" s="12">
        <v>5813744</v>
      </c>
      <c r="H12" s="12">
        <v>129747</v>
      </c>
      <c r="I12" s="12">
        <f t="shared" si="0"/>
        <v>83010961</v>
      </c>
      <c r="J12" s="12">
        <v>0</v>
      </c>
      <c r="K12" s="12">
        <v>0</v>
      </c>
      <c r="L12" s="12">
        <f t="shared" si="1"/>
        <v>83010961</v>
      </c>
      <c r="M12" s="12">
        <v>77719980</v>
      </c>
      <c r="N12" s="12">
        <v>0</v>
      </c>
      <c r="O12" s="12">
        <v>0</v>
      </c>
      <c r="P12" s="12">
        <v>0</v>
      </c>
      <c r="Q12" s="9">
        <v>5</v>
      </c>
    </row>
    <row r="13" spans="1:17" x14ac:dyDescent="0.3">
      <c r="A13" s="9">
        <v>6</v>
      </c>
      <c r="B13" s="12">
        <v>15536</v>
      </c>
      <c r="C13" s="12"/>
      <c r="D13" s="9" t="s">
        <v>113</v>
      </c>
      <c r="E13" s="12">
        <v>20799055</v>
      </c>
      <c r="F13" s="12">
        <v>21201435</v>
      </c>
      <c r="G13" s="12">
        <v>3300433</v>
      </c>
      <c r="H13" s="12">
        <v>7427</v>
      </c>
      <c r="I13" s="12">
        <f t="shared" si="0"/>
        <v>45308350</v>
      </c>
      <c r="J13" s="12">
        <v>0</v>
      </c>
      <c r="K13" s="12">
        <v>0</v>
      </c>
      <c r="L13" s="12">
        <f t="shared" si="1"/>
        <v>45308350</v>
      </c>
      <c r="M13" s="12">
        <v>38814159</v>
      </c>
      <c r="N13" s="12">
        <v>0</v>
      </c>
      <c r="O13" s="12">
        <v>0</v>
      </c>
      <c r="P13" s="12">
        <v>252041</v>
      </c>
      <c r="Q13" s="9">
        <v>6</v>
      </c>
    </row>
    <row r="14" spans="1:17" x14ac:dyDescent="0.3">
      <c r="A14" s="9">
        <v>7</v>
      </c>
      <c r="B14" s="12">
        <v>239074</v>
      </c>
      <c r="C14" s="12"/>
      <c r="D14" s="9" t="s">
        <v>114</v>
      </c>
      <c r="E14" s="12">
        <v>1214076362</v>
      </c>
      <c r="F14" s="12">
        <v>172066402</v>
      </c>
      <c r="G14" s="12">
        <v>33074434</v>
      </c>
      <c r="H14" s="12">
        <v>20368600</v>
      </c>
      <c r="I14" s="12">
        <f t="shared" si="0"/>
        <v>1439585798</v>
      </c>
      <c r="J14" s="12">
        <v>6198406</v>
      </c>
      <c r="K14" s="12">
        <v>37454250</v>
      </c>
      <c r="L14" s="12">
        <f t="shared" si="1"/>
        <v>1483238454</v>
      </c>
      <c r="M14" s="12">
        <v>1238651914</v>
      </c>
      <c r="N14" s="12">
        <v>64172394</v>
      </c>
      <c r="O14" s="12">
        <v>112636856</v>
      </c>
      <c r="P14" s="12">
        <v>0</v>
      </c>
      <c r="Q14" s="9">
        <v>7</v>
      </c>
    </row>
    <row r="15" spans="1:17" x14ac:dyDescent="0.3">
      <c r="A15" s="9">
        <v>8</v>
      </c>
      <c r="B15" s="12">
        <v>75013</v>
      </c>
      <c r="C15" s="12"/>
      <c r="D15" s="9" t="s">
        <v>115</v>
      </c>
      <c r="E15" s="12">
        <v>94510167</v>
      </c>
      <c r="F15" s="12">
        <v>80808731</v>
      </c>
      <c r="G15" s="12">
        <v>15616196</v>
      </c>
      <c r="H15" s="12">
        <v>4084477</v>
      </c>
      <c r="I15" s="12">
        <f t="shared" si="0"/>
        <v>195019571</v>
      </c>
      <c r="J15" s="12">
        <v>0</v>
      </c>
      <c r="K15" s="12">
        <v>2693928</v>
      </c>
      <c r="L15" s="12">
        <f t="shared" si="1"/>
        <v>197713499</v>
      </c>
      <c r="M15" s="12">
        <v>184584664</v>
      </c>
      <c r="N15" s="12">
        <v>7377254</v>
      </c>
      <c r="O15" s="12">
        <v>9550579</v>
      </c>
      <c r="P15" s="12">
        <v>0</v>
      </c>
      <c r="Q15" s="9">
        <v>8</v>
      </c>
    </row>
    <row r="16" spans="1:17" x14ac:dyDescent="0.3">
      <c r="A16" s="9">
        <v>9</v>
      </c>
      <c r="B16" s="12">
        <v>4556</v>
      </c>
      <c r="C16" s="12"/>
      <c r="D16" s="9" t="s">
        <v>116</v>
      </c>
      <c r="E16" s="12">
        <v>16045595</v>
      </c>
      <c r="F16" s="12">
        <v>3779815</v>
      </c>
      <c r="G16" s="12">
        <v>998448</v>
      </c>
      <c r="H16" s="12">
        <v>368128</v>
      </c>
      <c r="I16" s="12">
        <f t="shared" si="0"/>
        <v>21191986</v>
      </c>
      <c r="J16" s="12">
        <v>0</v>
      </c>
      <c r="K16" s="12">
        <v>0</v>
      </c>
      <c r="L16" s="12">
        <f t="shared" si="1"/>
        <v>21191986</v>
      </c>
      <c r="M16" s="12">
        <v>19509020</v>
      </c>
      <c r="N16" s="12">
        <v>0</v>
      </c>
      <c r="O16" s="12">
        <v>1144135</v>
      </c>
      <c r="P16" s="12">
        <v>0</v>
      </c>
      <c r="Q16" s="9">
        <v>9</v>
      </c>
    </row>
    <row r="17" spans="1:17" x14ac:dyDescent="0.3">
      <c r="A17" s="9">
        <v>10</v>
      </c>
      <c r="B17" s="12">
        <v>77807</v>
      </c>
      <c r="C17" s="12"/>
      <c r="D17" s="9" t="s">
        <v>117</v>
      </c>
      <c r="E17" s="12">
        <v>93771252</v>
      </c>
      <c r="F17" s="12">
        <v>79624239</v>
      </c>
      <c r="G17" s="12">
        <v>11450753</v>
      </c>
      <c r="H17" s="12">
        <v>952989</v>
      </c>
      <c r="I17" s="12">
        <f t="shared" si="0"/>
        <v>185799233</v>
      </c>
      <c r="J17" s="12">
        <v>1328096</v>
      </c>
      <c r="K17" s="12">
        <v>0</v>
      </c>
      <c r="L17" s="12">
        <f t="shared" si="1"/>
        <v>187127329</v>
      </c>
      <c r="M17" s="12">
        <v>174692175</v>
      </c>
      <c r="N17" s="12">
        <v>26514305</v>
      </c>
      <c r="O17" s="12">
        <v>1087264</v>
      </c>
      <c r="P17" s="12">
        <v>0</v>
      </c>
      <c r="Q17" s="9">
        <v>10</v>
      </c>
    </row>
    <row r="18" spans="1:17" x14ac:dyDescent="0.3">
      <c r="A18" s="9">
        <v>11</v>
      </c>
      <c r="B18" s="12">
        <v>6511</v>
      </c>
      <c r="C18" s="12"/>
      <c r="D18" s="9" t="s">
        <v>118</v>
      </c>
      <c r="E18" s="12">
        <v>10586035</v>
      </c>
      <c r="F18" s="12">
        <v>8167687</v>
      </c>
      <c r="G18" s="12">
        <v>1552975</v>
      </c>
      <c r="H18" s="12">
        <v>207011</v>
      </c>
      <c r="I18" s="12">
        <f t="shared" si="0"/>
        <v>20513708</v>
      </c>
      <c r="J18" s="12">
        <v>0</v>
      </c>
      <c r="K18" s="12">
        <v>0</v>
      </c>
      <c r="L18" s="12">
        <f t="shared" si="1"/>
        <v>20513708</v>
      </c>
      <c r="M18" s="12">
        <v>18677082</v>
      </c>
      <c r="N18" s="12">
        <v>0</v>
      </c>
      <c r="O18" s="12">
        <v>192809</v>
      </c>
      <c r="P18" s="12">
        <v>1082909</v>
      </c>
      <c r="Q18" s="9">
        <v>11</v>
      </c>
    </row>
    <row r="19" spans="1:17" x14ac:dyDescent="0.3">
      <c r="A19" s="9">
        <v>12</v>
      </c>
      <c r="B19" s="12">
        <v>33350</v>
      </c>
      <c r="C19" s="12"/>
      <c r="D19" s="9" t="s">
        <v>119</v>
      </c>
      <c r="E19" s="12">
        <v>51762885</v>
      </c>
      <c r="F19" s="12">
        <v>36516381</v>
      </c>
      <c r="G19" s="12">
        <v>3640738</v>
      </c>
      <c r="H19" s="12">
        <v>231929</v>
      </c>
      <c r="I19" s="12">
        <f t="shared" si="0"/>
        <v>92151933</v>
      </c>
      <c r="J19" s="12">
        <v>586000</v>
      </c>
      <c r="K19" s="12">
        <v>0</v>
      </c>
      <c r="L19" s="12">
        <f t="shared" si="1"/>
        <v>92737933</v>
      </c>
      <c r="M19" s="12">
        <v>83062297</v>
      </c>
      <c r="N19" s="12">
        <v>0</v>
      </c>
      <c r="O19" s="12">
        <v>3840241</v>
      </c>
      <c r="P19" s="12">
        <v>0</v>
      </c>
      <c r="Q19" s="9">
        <v>12</v>
      </c>
    </row>
    <row r="20" spans="1:17" x14ac:dyDescent="0.3">
      <c r="A20" s="9">
        <v>13</v>
      </c>
      <c r="B20" s="12">
        <v>16581</v>
      </c>
      <c r="C20" s="12"/>
      <c r="D20" s="9" t="s">
        <v>120</v>
      </c>
      <c r="E20" s="12">
        <v>22206165</v>
      </c>
      <c r="F20" s="12">
        <v>21942330</v>
      </c>
      <c r="G20" s="12">
        <v>4657443</v>
      </c>
      <c r="H20" s="12">
        <v>0</v>
      </c>
      <c r="I20" s="12">
        <f t="shared" si="0"/>
        <v>48805938</v>
      </c>
      <c r="J20" s="12">
        <v>394200</v>
      </c>
      <c r="K20" s="12">
        <v>0</v>
      </c>
      <c r="L20" s="12">
        <f t="shared" si="1"/>
        <v>49200138</v>
      </c>
      <c r="M20" s="12">
        <v>44605669</v>
      </c>
      <c r="N20" s="12">
        <v>0</v>
      </c>
      <c r="O20" s="12">
        <v>0</v>
      </c>
      <c r="P20" s="12">
        <v>0</v>
      </c>
      <c r="Q20" s="9">
        <v>13</v>
      </c>
    </row>
    <row r="21" spans="1:17" x14ac:dyDescent="0.3">
      <c r="A21" s="9">
        <v>14</v>
      </c>
      <c r="B21" s="12">
        <v>22004</v>
      </c>
      <c r="C21" s="12"/>
      <c r="D21" s="9" t="s">
        <v>121</v>
      </c>
      <c r="E21" s="12">
        <v>43799273</v>
      </c>
      <c r="F21" s="12">
        <v>30522430</v>
      </c>
      <c r="G21" s="12">
        <v>8088376</v>
      </c>
      <c r="H21" s="12">
        <v>1496460</v>
      </c>
      <c r="I21" s="12">
        <f t="shared" si="0"/>
        <v>83906539</v>
      </c>
      <c r="J21" s="12">
        <v>0</v>
      </c>
      <c r="K21" s="12">
        <v>0</v>
      </c>
      <c r="L21" s="12">
        <f t="shared" si="1"/>
        <v>83906539</v>
      </c>
      <c r="M21" s="12">
        <v>68961676</v>
      </c>
      <c r="N21" s="12">
        <v>4343804</v>
      </c>
      <c r="O21" s="12">
        <v>1608248</v>
      </c>
      <c r="P21" s="12">
        <v>1165740</v>
      </c>
      <c r="Q21" s="9">
        <v>14</v>
      </c>
    </row>
    <row r="22" spans="1:17" x14ac:dyDescent="0.3">
      <c r="A22" s="9">
        <v>15</v>
      </c>
      <c r="B22" s="12">
        <v>16957</v>
      </c>
      <c r="C22" s="12"/>
      <c r="D22" s="9" t="s">
        <v>122</v>
      </c>
      <c r="E22" s="12">
        <v>20347230</v>
      </c>
      <c r="F22" s="12">
        <v>19362298</v>
      </c>
      <c r="G22" s="12">
        <v>4176514</v>
      </c>
      <c r="H22" s="12">
        <v>127</v>
      </c>
      <c r="I22" s="12">
        <f t="shared" si="0"/>
        <v>43886169</v>
      </c>
      <c r="J22" s="12">
        <v>15875</v>
      </c>
      <c r="K22" s="12">
        <v>150389</v>
      </c>
      <c r="L22" s="12">
        <f t="shared" si="1"/>
        <v>44052433</v>
      </c>
      <c r="M22" s="12">
        <v>40048282</v>
      </c>
      <c r="N22" s="12">
        <v>0</v>
      </c>
      <c r="O22" s="12">
        <v>0</v>
      </c>
      <c r="P22" s="12">
        <v>181176</v>
      </c>
      <c r="Q22" s="9">
        <v>15</v>
      </c>
    </row>
    <row r="23" spans="1:17" x14ac:dyDescent="0.3">
      <c r="A23" s="9">
        <v>16</v>
      </c>
      <c r="B23" s="12">
        <v>55503</v>
      </c>
      <c r="C23" s="12"/>
      <c r="D23" s="9" t="s">
        <v>123</v>
      </c>
      <c r="E23" s="12">
        <v>67973927</v>
      </c>
      <c r="F23" s="12">
        <v>67061123</v>
      </c>
      <c r="G23" s="12">
        <v>10549201</v>
      </c>
      <c r="H23" s="12">
        <v>2511</v>
      </c>
      <c r="I23" s="12">
        <f t="shared" si="0"/>
        <v>145586762</v>
      </c>
      <c r="J23" s="12">
        <v>73100</v>
      </c>
      <c r="K23" s="12">
        <v>0</v>
      </c>
      <c r="L23" s="12">
        <f t="shared" si="1"/>
        <v>145659862</v>
      </c>
      <c r="M23" s="12">
        <v>133230431</v>
      </c>
      <c r="N23" s="12">
        <v>1705008</v>
      </c>
      <c r="O23" s="12">
        <v>0</v>
      </c>
      <c r="P23" s="12">
        <v>0</v>
      </c>
      <c r="Q23" s="9">
        <v>16</v>
      </c>
    </row>
    <row r="24" spans="1:17" x14ac:dyDescent="0.3">
      <c r="A24" s="9">
        <v>17</v>
      </c>
      <c r="B24" s="12">
        <v>29990</v>
      </c>
      <c r="C24" s="12"/>
      <c r="D24" s="9" t="s">
        <v>124</v>
      </c>
      <c r="E24" s="12">
        <v>49745934</v>
      </c>
      <c r="F24" s="12">
        <v>35649346</v>
      </c>
      <c r="G24" s="12">
        <v>5533593</v>
      </c>
      <c r="H24" s="12">
        <v>65563</v>
      </c>
      <c r="I24" s="12">
        <f t="shared" si="0"/>
        <v>90994436</v>
      </c>
      <c r="J24" s="12">
        <v>1827949</v>
      </c>
      <c r="K24" s="12">
        <v>387775</v>
      </c>
      <c r="L24" s="12">
        <f t="shared" si="1"/>
        <v>93210160</v>
      </c>
      <c r="M24" s="12">
        <v>80470072</v>
      </c>
      <c r="N24" s="12">
        <v>0</v>
      </c>
      <c r="O24" s="12">
        <v>0</v>
      </c>
      <c r="P24" s="12">
        <v>1730200</v>
      </c>
      <c r="Q24" s="9">
        <v>17</v>
      </c>
    </row>
    <row r="25" spans="1:17" x14ac:dyDescent="0.3">
      <c r="A25" s="9">
        <v>18</v>
      </c>
      <c r="B25" s="12">
        <v>29212</v>
      </c>
      <c r="C25" s="12"/>
      <c r="D25" s="9" t="s">
        <v>125</v>
      </c>
      <c r="E25" s="12">
        <v>42535178</v>
      </c>
      <c r="F25" s="12">
        <v>40118314</v>
      </c>
      <c r="G25" s="12">
        <v>6911769</v>
      </c>
      <c r="H25" s="12">
        <v>29737</v>
      </c>
      <c r="I25" s="12">
        <f t="shared" si="0"/>
        <v>89594998</v>
      </c>
      <c r="J25" s="12">
        <v>218749</v>
      </c>
      <c r="K25" s="12">
        <v>0</v>
      </c>
      <c r="L25" s="12">
        <f t="shared" si="1"/>
        <v>89813747</v>
      </c>
      <c r="M25" s="12">
        <v>83076811</v>
      </c>
      <c r="N25" s="12">
        <v>0</v>
      </c>
      <c r="O25" s="12">
        <v>5483361</v>
      </c>
      <c r="P25" s="12">
        <v>0</v>
      </c>
      <c r="Q25" s="9">
        <v>18</v>
      </c>
    </row>
    <row r="26" spans="1:17" x14ac:dyDescent="0.3">
      <c r="A26" s="9">
        <v>19</v>
      </c>
      <c r="B26" s="12">
        <v>7151</v>
      </c>
      <c r="C26" s="12"/>
      <c r="D26" s="9" t="s">
        <v>126</v>
      </c>
      <c r="E26" s="12">
        <v>14176826</v>
      </c>
      <c r="F26" s="12">
        <v>6437207</v>
      </c>
      <c r="G26" s="12">
        <v>1331633</v>
      </c>
      <c r="H26" s="12">
        <v>62998</v>
      </c>
      <c r="I26" s="12">
        <f t="shared" si="0"/>
        <v>22008664</v>
      </c>
      <c r="J26" s="12">
        <v>0</v>
      </c>
      <c r="K26" s="12">
        <v>0</v>
      </c>
      <c r="L26" s="12">
        <f t="shared" si="1"/>
        <v>22008664</v>
      </c>
      <c r="M26" s="12">
        <v>19323298</v>
      </c>
      <c r="N26" s="12">
        <v>226120</v>
      </c>
      <c r="O26" s="12">
        <v>0</v>
      </c>
      <c r="P26" s="12">
        <v>714228</v>
      </c>
      <c r="Q26" s="9">
        <v>19</v>
      </c>
    </row>
    <row r="27" spans="1:17" x14ac:dyDescent="0.3">
      <c r="A27" s="9">
        <v>20</v>
      </c>
      <c r="B27" s="12">
        <v>12231</v>
      </c>
      <c r="C27" s="12"/>
      <c r="D27" s="9" t="s">
        <v>127</v>
      </c>
      <c r="E27" s="12">
        <v>15158221</v>
      </c>
      <c r="F27" s="12">
        <v>18518458</v>
      </c>
      <c r="G27" s="12">
        <v>4993344</v>
      </c>
      <c r="H27" s="12">
        <v>73094</v>
      </c>
      <c r="I27" s="12">
        <f t="shared" si="0"/>
        <v>38743117</v>
      </c>
      <c r="J27" s="12">
        <v>0</v>
      </c>
      <c r="K27" s="12">
        <v>0</v>
      </c>
      <c r="L27" s="12">
        <f t="shared" si="1"/>
        <v>38743117</v>
      </c>
      <c r="M27" s="12">
        <v>37115264</v>
      </c>
      <c r="N27" s="12">
        <v>0</v>
      </c>
      <c r="O27" s="12">
        <v>0</v>
      </c>
      <c r="P27" s="12">
        <v>0</v>
      </c>
      <c r="Q27" s="9">
        <v>20</v>
      </c>
    </row>
    <row r="28" spans="1:17" x14ac:dyDescent="0.3">
      <c r="A28" s="9">
        <v>21</v>
      </c>
      <c r="B28" s="12">
        <v>340020</v>
      </c>
      <c r="C28" s="12"/>
      <c r="D28" s="9" t="s">
        <v>128</v>
      </c>
      <c r="E28" s="12">
        <v>643350329</v>
      </c>
      <c r="F28" s="12">
        <v>449446560</v>
      </c>
      <c r="G28" s="12">
        <v>52387103</v>
      </c>
      <c r="H28" s="12">
        <v>2876583</v>
      </c>
      <c r="I28" s="12">
        <f t="shared" si="0"/>
        <v>1148060575</v>
      </c>
      <c r="J28" s="12">
        <v>4720676</v>
      </c>
      <c r="K28" s="12">
        <v>2837158</v>
      </c>
      <c r="L28" s="12">
        <f t="shared" si="1"/>
        <v>1155618409</v>
      </c>
      <c r="M28" s="12">
        <v>999179432</v>
      </c>
      <c r="N28" s="12">
        <v>41125873</v>
      </c>
      <c r="O28" s="12">
        <v>71873301</v>
      </c>
      <c r="P28" s="12">
        <v>32050</v>
      </c>
      <c r="Q28" s="9">
        <v>21</v>
      </c>
    </row>
    <row r="29" spans="1:17" x14ac:dyDescent="0.3">
      <c r="A29" s="9">
        <v>22</v>
      </c>
      <c r="B29" s="12">
        <v>14312</v>
      </c>
      <c r="C29" s="150"/>
      <c r="D29" s="9" t="s">
        <v>129</v>
      </c>
      <c r="E29" s="12">
        <v>26027692</v>
      </c>
      <c r="F29" s="12">
        <v>14366464</v>
      </c>
      <c r="G29" s="12">
        <v>1960298</v>
      </c>
      <c r="H29" s="12">
        <v>14501</v>
      </c>
      <c r="I29" s="12">
        <f t="shared" si="0"/>
        <v>42368955</v>
      </c>
      <c r="J29" s="12">
        <v>0</v>
      </c>
      <c r="K29" s="12">
        <v>0</v>
      </c>
      <c r="L29" s="12">
        <f t="shared" si="1"/>
        <v>42368955</v>
      </c>
      <c r="M29" s="12">
        <v>38087992</v>
      </c>
      <c r="N29" s="12">
        <v>1332415</v>
      </c>
      <c r="O29" s="12">
        <v>2998275</v>
      </c>
      <c r="P29" s="12">
        <v>207000</v>
      </c>
      <c r="Q29" s="9">
        <v>22</v>
      </c>
    </row>
    <row r="30" spans="1:17" x14ac:dyDescent="0.3">
      <c r="A30" s="9">
        <v>23</v>
      </c>
      <c r="B30" s="12">
        <v>5129</v>
      </c>
      <c r="C30" s="12"/>
      <c r="D30" s="9" t="s">
        <v>130</v>
      </c>
      <c r="E30" s="12">
        <v>5335331</v>
      </c>
      <c r="F30" s="12">
        <v>6542989</v>
      </c>
      <c r="G30" s="12">
        <v>1236175</v>
      </c>
      <c r="H30" s="12">
        <v>318898</v>
      </c>
      <c r="I30" s="12">
        <f t="shared" si="0"/>
        <v>13433393</v>
      </c>
      <c r="J30" s="12">
        <v>0</v>
      </c>
      <c r="K30" s="12">
        <v>0</v>
      </c>
      <c r="L30" s="12">
        <f t="shared" si="1"/>
        <v>13433393</v>
      </c>
      <c r="M30" s="12">
        <v>12244417</v>
      </c>
      <c r="N30" s="12">
        <v>356020</v>
      </c>
      <c r="O30" s="12">
        <v>497240</v>
      </c>
      <c r="P30" s="12">
        <v>0</v>
      </c>
      <c r="Q30" s="9">
        <v>23</v>
      </c>
    </row>
    <row r="31" spans="1:17" x14ac:dyDescent="0.3">
      <c r="A31" s="9">
        <v>24</v>
      </c>
      <c r="B31" s="12">
        <v>50272</v>
      </c>
      <c r="C31" s="12"/>
      <c r="D31" s="9" t="s">
        <v>131</v>
      </c>
      <c r="E31" s="12">
        <v>88932670</v>
      </c>
      <c r="F31" s="12">
        <v>63486753</v>
      </c>
      <c r="G31" s="12">
        <v>12732780</v>
      </c>
      <c r="H31" s="12">
        <v>0</v>
      </c>
      <c r="I31" s="12">
        <f t="shared" si="0"/>
        <v>165152203</v>
      </c>
      <c r="J31" s="12">
        <v>731464</v>
      </c>
      <c r="K31" s="12">
        <v>0</v>
      </c>
      <c r="L31" s="12">
        <f t="shared" si="1"/>
        <v>165883667</v>
      </c>
      <c r="M31" s="12">
        <v>144733042</v>
      </c>
      <c r="N31" s="12">
        <v>5420204</v>
      </c>
      <c r="O31" s="12">
        <v>8988266</v>
      </c>
      <c r="P31" s="12">
        <v>0</v>
      </c>
      <c r="Q31" s="9">
        <v>24</v>
      </c>
    </row>
    <row r="32" spans="1:17" x14ac:dyDescent="0.3">
      <c r="A32" s="9">
        <v>25</v>
      </c>
      <c r="B32" s="12">
        <v>9861</v>
      </c>
      <c r="C32" s="12"/>
      <c r="D32" s="9" t="s">
        <v>132</v>
      </c>
      <c r="E32" s="12">
        <v>14705943</v>
      </c>
      <c r="F32" s="12">
        <v>13486096</v>
      </c>
      <c r="G32" s="12">
        <v>2438198</v>
      </c>
      <c r="H32" s="12">
        <v>24642</v>
      </c>
      <c r="I32" s="12">
        <f t="shared" si="0"/>
        <v>30654879</v>
      </c>
      <c r="J32" s="12">
        <v>0</v>
      </c>
      <c r="K32" s="12">
        <v>0</v>
      </c>
      <c r="L32" s="12">
        <f t="shared" si="1"/>
        <v>30654879</v>
      </c>
      <c r="M32" s="12">
        <v>27470804</v>
      </c>
      <c r="N32" s="12">
        <v>0</v>
      </c>
      <c r="O32" s="12">
        <v>0</v>
      </c>
      <c r="P32" s="12">
        <v>0</v>
      </c>
      <c r="Q32" s="9">
        <v>25</v>
      </c>
    </row>
    <row r="33" spans="1:17" x14ac:dyDescent="0.3">
      <c r="A33" s="9">
        <v>26</v>
      </c>
      <c r="B33" s="12">
        <v>14682</v>
      </c>
      <c r="C33" s="12"/>
      <c r="D33" s="9" t="s">
        <v>133</v>
      </c>
      <c r="E33" s="12">
        <v>24720984</v>
      </c>
      <c r="F33" s="12">
        <v>22458060</v>
      </c>
      <c r="G33" s="12">
        <v>5898082</v>
      </c>
      <c r="H33" s="12">
        <v>77069</v>
      </c>
      <c r="I33" s="12">
        <f t="shared" si="0"/>
        <v>53154195</v>
      </c>
      <c r="J33" s="12">
        <v>0</v>
      </c>
      <c r="K33" s="12">
        <v>358063</v>
      </c>
      <c r="L33" s="12">
        <f t="shared" si="1"/>
        <v>53512258</v>
      </c>
      <c r="M33" s="12">
        <v>45781986</v>
      </c>
      <c r="N33" s="12">
        <v>118990</v>
      </c>
      <c r="O33" s="12">
        <v>962270</v>
      </c>
      <c r="P33" s="12">
        <v>1197845</v>
      </c>
      <c r="Q33" s="9">
        <v>26</v>
      </c>
    </row>
    <row r="34" spans="1:17" x14ac:dyDescent="0.3">
      <c r="A34" s="9">
        <v>27</v>
      </c>
      <c r="B34" s="12">
        <v>28500</v>
      </c>
      <c r="C34" s="12"/>
      <c r="D34" s="9" t="s">
        <v>134</v>
      </c>
      <c r="E34" s="12">
        <v>42194824</v>
      </c>
      <c r="F34" s="12">
        <v>40593096</v>
      </c>
      <c r="G34" s="12">
        <v>5174847</v>
      </c>
      <c r="H34" s="12">
        <v>16763</v>
      </c>
      <c r="I34" s="12">
        <f t="shared" si="0"/>
        <v>87979530</v>
      </c>
      <c r="J34" s="12">
        <v>0</v>
      </c>
      <c r="K34" s="12">
        <v>550000</v>
      </c>
      <c r="L34" s="12">
        <f t="shared" si="1"/>
        <v>88529530</v>
      </c>
      <c r="M34" s="12">
        <v>81863633</v>
      </c>
      <c r="N34" s="12">
        <v>2021982</v>
      </c>
      <c r="O34" s="12">
        <v>6430250</v>
      </c>
      <c r="P34" s="12">
        <v>301323</v>
      </c>
      <c r="Q34" s="9">
        <v>27</v>
      </c>
    </row>
    <row r="35" spans="1:17" x14ac:dyDescent="0.3">
      <c r="A35" s="9">
        <v>28</v>
      </c>
      <c r="B35" s="12">
        <v>10813</v>
      </c>
      <c r="C35" s="12"/>
      <c r="D35" s="9" t="s">
        <v>135</v>
      </c>
      <c r="E35" s="12">
        <v>20837387</v>
      </c>
      <c r="F35" s="12">
        <v>12801045</v>
      </c>
      <c r="G35" s="12">
        <v>3082983</v>
      </c>
      <c r="H35" s="12">
        <v>53298</v>
      </c>
      <c r="I35" s="12">
        <f t="shared" si="0"/>
        <v>36774713</v>
      </c>
      <c r="J35" s="12">
        <v>368716</v>
      </c>
      <c r="K35" s="12">
        <v>0</v>
      </c>
      <c r="L35" s="12">
        <f t="shared" si="1"/>
        <v>37143429</v>
      </c>
      <c r="M35" s="12">
        <v>32770521</v>
      </c>
      <c r="N35" s="12">
        <v>0</v>
      </c>
      <c r="O35" s="12">
        <v>0</v>
      </c>
      <c r="P35" s="12">
        <v>65033</v>
      </c>
      <c r="Q35" s="9">
        <v>28</v>
      </c>
    </row>
    <row r="36" spans="1:17" x14ac:dyDescent="0.3">
      <c r="A36" s="9">
        <v>29</v>
      </c>
      <c r="B36" s="12">
        <v>1143429</v>
      </c>
      <c r="C36" s="12"/>
      <c r="D36" s="9" t="s">
        <v>77</v>
      </c>
      <c r="E36" s="12">
        <v>4302480867</v>
      </c>
      <c r="F36" s="12">
        <v>1116380818</v>
      </c>
      <c r="G36" s="12">
        <v>203396508</v>
      </c>
      <c r="H36" s="12">
        <v>107516040</v>
      </c>
      <c r="I36" s="12">
        <f t="shared" si="0"/>
        <v>5729774233</v>
      </c>
      <c r="J36" s="12">
        <v>177631902</v>
      </c>
      <c r="K36" s="12">
        <v>21052619</v>
      </c>
      <c r="L36" s="12">
        <f t="shared" si="1"/>
        <v>5928458754</v>
      </c>
      <c r="M36" s="12">
        <v>5198337185</v>
      </c>
      <c r="N36" s="12">
        <v>114102421</v>
      </c>
      <c r="O36" s="12">
        <v>401560476</v>
      </c>
      <c r="P36" s="12">
        <v>68875915</v>
      </c>
      <c r="Q36" s="9">
        <v>29</v>
      </c>
    </row>
    <row r="37" spans="1:17" x14ac:dyDescent="0.3">
      <c r="A37" s="9">
        <v>30</v>
      </c>
      <c r="B37" s="12">
        <v>69098</v>
      </c>
      <c r="C37" s="12"/>
      <c r="D37" s="9" t="s">
        <v>136</v>
      </c>
      <c r="E37" s="12">
        <v>183210656</v>
      </c>
      <c r="F37" s="12">
        <v>78271593</v>
      </c>
      <c r="G37" s="12">
        <v>10317117</v>
      </c>
      <c r="H37" s="12">
        <v>1077984</v>
      </c>
      <c r="I37" s="12">
        <f t="shared" si="0"/>
        <v>272877350</v>
      </c>
      <c r="J37" s="12">
        <v>158564</v>
      </c>
      <c r="K37" s="12">
        <v>2242060</v>
      </c>
      <c r="L37" s="12">
        <f t="shared" si="1"/>
        <v>275277974</v>
      </c>
      <c r="M37" s="12">
        <v>252219802</v>
      </c>
      <c r="N37" s="12">
        <v>4201106</v>
      </c>
      <c r="O37" s="12">
        <v>11906792</v>
      </c>
      <c r="P37" s="12">
        <v>1865601</v>
      </c>
      <c r="Q37" s="9">
        <v>30</v>
      </c>
    </row>
    <row r="38" spans="1:17" x14ac:dyDescent="0.3">
      <c r="A38" s="9">
        <v>31</v>
      </c>
      <c r="B38" s="12">
        <v>15550</v>
      </c>
      <c r="C38" s="12"/>
      <c r="D38" s="9" t="s">
        <v>137</v>
      </c>
      <c r="E38" s="12">
        <v>18114518</v>
      </c>
      <c r="F38" s="12">
        <v>17850817</v>
      </c>
      <c r="G38" s="12">
        <v>2803838</v>
      </c>
      <c r="H38" s="12">
        <v>10867</v>
      </c>
      <c r="I38" s="12">
        <f t="shared" si="0"/>
        <v>38780040</v>
      </c>
      <c r="J38" s="12">
        <v>1536703</v>
      </c>
      <c r="K38" s="12">
        <v>0</v>
      </c>
      <c r="L38" s="12">
        <f t="shared" si="1"/>
        <v>40316743</v>
      </c>
      <c r="M38" s="12">
        <v>38245309</v>
      </c>
      <c r="N38" s="12">
        <v>0</v>
      </c>
      <c r="O38" s="12">
        <v>2092534</v>
      </c>
      <c r="P38" s="12">
        <v>0</v>
      </c>
      <c r="Q38" s="9">
        <v>31</v>
      </c>
    </row>
    <row r="39" spans="1:17" x14ac:dyDescent="0.3">
      <c r="A39" s="9">
        <v>32</v>
      </c>
      <c r="B39" s="12">
        <v>26467</v>
      </c>
      <c r="C39" s="12"/>
      <c r="D39" s="9" t="s">
        <v>138</v>
      </c>
      <c r="E39" s="12">
        <v>43544052</v>
      </c>
      <c r="F39" s="12">
        <v>30341198</v>
      </c>
      <c r="G39" s="12">
        <v>3533157</v>
      </c>
      <c r="H39" s="12">
        <v>28758</v>
      </c>
      <c r="I39" s="12">
        <f t="shared" si="0"/>
        <v>77447165</v>
      </c>
      <c r="J39" s="12">
        <v>0</v>
      </c>
      <c r="K39" s="12">
        <v>4594374</v>
      </c>
      <c r="L39" s="12">
        <f t="shared" si="1"/>
        <v>82041539</v>
      </c>
      <c r="M39" s="12">
        <v>64647111</v>
      </c>
      <c r="N39" s="12">
        <v>8967960</v>
      </c>
      <c r="O39" s="12">
        <v>8733169</v>
      </c>
      <c r="P39" s="12">
        <v>728083</v>
      </c>
      <c r="Q39" s="9">
        <v>32</v>
      </c>
    </row>
    <row r="40" spans="1:17" x14ac:dyDescent="0.3">
      <c r="A40" s="9">
        <v>33</v>
      </c>
      <c r="B40" s="12">
        <v>56427</v>
      </c>
      <c r="C40" s="12"/>
      <c r="D40" s="9" t="s">
        <v>79</v>
      </c>
      <c r="E40" s="12">
        <v>72792017</v>
      </c>
      <c r="F40" s="12">
        <v>61464769</v>
      </c>
      <c r="G40" s="12">
        <v>11410634</v>
      </c>
      <c r="H40" s="12">
        <v>44853</v>
      </c>
      <c r="I40" s="12">
        <f t="shared" si="0"/>
        <v>145712273</v>
      </c>
      <c r="J40" s="12">
        <v>2396299</v>
      </c>
      <c r="K40" s="12">
        <v>0</v>
      </c>
      <c r="L40" s="12">
        <f t="shared" si="1"/>
        <v>148108572</v>
      </c>
      <c r="M40" s="12">
        <v>137324929</v>
      </c>
      <c r="N40" s="12">
        <v>16740871</v>
      </c>
      <c r="O40" s="12">
        <v>0</v>
      </c>
      <c r="P40" s="12">
        <v>0</v>
      </c>
      <c r="Q40" s="9">
        <v>33</v>
      </c>
    </row>
    <row r="41" spans="1:17" x14ac:dyDescent="0.3">
      <c r="A41" s="9">
        <v>34</v>
      </c>
      <c r="B41" s="12">
        <v>85820</v>
      </c>
      <c r="C41" s="12"/>
      <c r="D41" s="9" t="s">
        <v>139</v>
      </c>
      <c r="E41" s="12">
        <v>168699713</v>
      </c>
      <c r="F41" s="12">
        <v>104886084</v>
      </c>
      <c r="G41" s="12">
        <v>12776965</v>
      </c>
      <c r="H41" s="12">
        <v>45226</v>
      </c>
      <c r="I41" s="12">
        <f t="shared" si="0"/>
        <v>286407988</v>
      </c>
      <c r="J41" s="12">
        <v>499662</v>
      </c>
      <c r="K41" s="12">
        <v>7376819</v>
      </c>
      <c r="L41" s="12">
        <f t="shared" si="1"/>
        <v>294284469</v>
      </c>
      <c r="M41" s="12">
        <v>261294221</v>
      </c>
      <c r="N41" s="12">
        <v>4323620</v>
      </c>
      <c r="O41" s="12">
        <v>18955777</v>
      </c>
      <c r="P41" s="12">
        <v>0</v>
      </c>
      <c r="Q41" s="9">
        <v>34</v>
      </c>
    </row>
    <row r="42" spans="1:17" x14ac:dyDescent="0.3">
      <c r="A42" s="9">
        <v>35</v>
      </c>
      <c r="B42" s="12">
        <v>17053</v>
      </c>
      <c r="C42" s="12"/>
      <c r="D42" s="9" t="s">
        <v>140</v>
      </c>
      <c r="E42" s="12">
        <v>24403038</v>
      </c>
      <c r="F42" s="12">
        <v>24856035</v>
      </c>
      <c r="G42" s="12">
        <v>4484902</v>
      </c>
      <c r="H42" s="12">
        <v>181935</v>
      </c>
      <c r="I42" s="12">
        <f t="shared" si="0"/>
        <v>53925910</v>
      </c>
      <c r="J42" s="12">
        <v>0</v>
      </c>
      <c r="K42" s="12">
        <v>0</v>
      </c>
      <c r="L42" s="12">
        <f t="shared" si="1"/>
        <v>53925910</v>
      </c>
      <c r="M42" s="12">
        <v>51663904</v>
      </c>
      <c r="N42" s="12">
        <v>834293</v>
      </c>
      <c r="O42" s="12">
        <v>2351878</v>
      </c>
      <c r="P42" s="12">
        <v>609015</v>
      </c>
      <c r="Q42" s="9">
        <v>35</v>
      </c>
    </row>
    <row r="43" spans="1:17" x14ac:dyDescent="0.3">
      <c r="A43" s="9">
        <v>36</v>
      </c>
      <c r="B43" s="12">
        <v>37169</v>
      </c>
      <c r="C43" s="12"/>
      <c r="D43" s="9" t="s">
        <v>141</v>
      </c>
      <c r="E43" s="12">
        <v>59626999</v>
      </c>
      <c r="F43" s="12">
        <v>43057936</v>
      </c>
      <c r="G43" s="12">
        <v>5783705</v>
      </c>
      <c r="H43" s="12">
        <v>158203</v>
      </c>
      <c r="I43" s="12">
        <f t="shared" si="0"/>
        <v>108626843</v>
      </c>
      <c r="J43" s="12">
        <v>0</v>
      </c>
      <c r="K43" s="12">
        <v>0</v>
      </c>
      <c r="L43" s="12">
        <f t="shared" si="1"/>
        <v>108626843</v>
      </c>
      <c r="M43" s="12">
        <v>100406738</v>
      </c>
      <c r="N43" s="12">
        <v>0</v>
      </c>
      <c r="O43" s="12">
        <v>0</v>
      </c>
      <c r="P43" s="12">
        <v>430524</v>
      </c>
      <c r="Q43" s="9">
        <v>36</v>
      </c>
    </row>
    <row r="44" spans="1:17" x14ac:dyDescent="0.3">
      <c r="A44" s="9">
        <v>37</v>
      </c>
      <c r="B44" s="12">
        <v>22705</v>
      </c>
      <c r="C44" s="12"/>
      <c r="D44" s="9" t="s">
        <v>142</v>
      </c>
      <c r="E44" s="12">
        <v>49776795</v>
      </c>
      <c r="F44" s="12">
        <v>15248349</v>
      </c>
      <c r="G44" s="12">
        <v>3487367</v>
      </c>
      <c r="H44" s="12">
        <v>0</v>
      </c>
      <c r="I44" s="12">
        <f t="shared" si="0"/>
        <v>68512511</v>
      </c>
      <c r="J44" s="12">
        <v>0</v>
      </c>
      <c r="K44" s="12">
        <v>500000</v>
      </c>
      <c r="L44" s="12">
        <f t="shared" si="1"/>
        <v>69012511</v>
      </c>
      <c r="M44" s="12">
        <v>60836039</v>
      </c>
      <c r="N44" s="12">
        <v>2887100</v>
      </c>
      <c r="O44" s="12">
        <v>2955685</v>
      </c>
      <c r="P44" s="12">
        <v>0</v>
      </c>
      <c r="Q44" s="9">
        <v>37</v>
      </c>
    </row>
    <row r="45" spans="1:17" x14ac:dyDescent="0.3">
      <c r="A45" s="9">
        <v>38</v>
      </c>
      <c r="B45" s="12">
        <v>15669</v>
      </c>
      <c r="C45" s="12"/>
      <c r="D45" s="9" t="s">
        <v>143</v>
      </c>
      <c r="E45" s="12">
        <v>19454244</v>
      </c>
      <c r="F45" s="12">
        <v>18063528</v>
      </c>
      <c r="G45" s="12">
        <v>3938107</v>
      </c>
      <c r="H45" s="12">
        <v>91635</v>
      </c>
      <c r="I45" s="12">
        <f t="shared" si="0"/>
        <v>41547514</v>
      </c>
      <c r="J45" s="12">
        <v>418812</v>
      </c>
      <c r="K45" s="12">
        <v>0</v>
      </c>
      <c r="L45" s="12">
        <f t="shared" si="1"/>
        <v>41966326</v>
      </c>
      <c r="M45" s="12">
        <v>38573346</v>
      </c>
      <c r="N45" s="12">
        <v>585699</v>
      </c>
      <c r="O45" s="12">
        <v>2224565</v>
      </c>
      <c r="P45" s="12">
        <v>0</v>
      </c>
      <c r="Q45" s="9">
        <v>38</v>
      </c>
    </row>
    <row r="46" spans="1:17" x14ac:dyDescent="0.3">
      <c r="A46" s="9">
        <v>39</v>
      </c>
      <c r="B46" s="12">
        <v>19985</v>
      </c>
      <c r="C46" s="12"/>
      <c r="D46" s="9" t="s">
        <v>144</v>
      </c>
      <c r="E46" s="12">
        <v>30199929</v>
      </c>
      <c r="F46" s="12">
        <v>25847237</v>
      </c>
      <c r="G46" s="12">
        <v>3268032</v>
      </c>
      <c r="H46" s="12">
        <v>64539</v>
      </c>
      <c r="I46" s="12">
        <f t="shared" si="0"/>
        <v>59379737</v>
      </c>
      <c r="J46" s="12">
        <v>369168</v>
      </c>
      <c r="K46" s="12">
        <v>0</v>
      </c>
      <c r="L46" s="12">
        <f t="shared" si="1"/>
        <v>59748905</v>
      </c>
      <c r="M46" s="12">
        <v>55406711</v>
      </c>
      <c r="N46" s="12">
        <v>638</v>
      </c>
      <c r="O46" s="12">
        <v>1687270</v>
      </c>
      <c r="P46" s="12">
        <v>0</v>
      </c>
      <c r="Q46" s="9">
        <v>39</v>
      </c>
    </row>
    <row r="47" spans="1:17" x14ac:dyDescent="0.3">
      <c r="A47" s="9">
        <v>40</v>
      </c>
      <c r="B47" s="12">
        <v>11563</v>
      </c>
      <c r="C47" s="12"/>
      <c r="D47" s="9" t="s">
        <v>145</v>
      </c>
      <c r="E47" s="12">
        <v>17667053</v>
      </c>
      <c r="F47" s="14">
        <v>14910228</v>
      </c>
      <c r="G47" s="12">
        <v>3010850</v>
      </c>
      <c r="H47" s="14">
        <v>0</v>
      </c>
      <c r="I47" s="12">
        <f t="shared" si="0"/>
        <v>35588131</v>
      </c>
      <c r="J47" s="12">
        <v>0</v>
      </c>
      <c r="K47" s="12">
        <v>0</v>
      </c>
      <c r="L47" s="12">
        <f t="shared" si="1"/>
        <v>35588131</v>
      </c>
      <c r="M47" s="12">
        <v>30409789</v>
      </c>
      <c r="N47" s="12">
        <v>711379</v>
      </c>
      <c r="O47" s="12">
        <v>4167814</v>
      </c>
      <c r="P47" s="12">
        <v>0</v>
      </c>
      <c r="Q47" s="9">
        <v>40</v>
      </c>
    </row>
    <row r="48" spans="1:17" x14ac:dyDescent="0.3">
      <c r="A48" s="9">
        <v>41</v>
      </c>
      <c r="B48" s="12">
        <v>35215</v>
      </c>
      <c r="C48" s="12"/>
      <c r="D48" s="9" t="s">
        <v>146</v>
      </c>
      <c r="E48" s="12">
        <v>45148242</v>
      </c>
      <c r="F48" s="14">
        <v>49124585</v>
      </c>
      <c r="G48" s="12">
        <v>8790603</v>
      </c>
      <c r="H48" s="12">
        <v>82366</v>
      </c>
      <c r="I48" s="12">
        <f t="shared" si="0"/>
        <v>103145796</v>
      </c>
      <c r="J48" s="12">
        <v>42225</v>
      </c>
      <c r="K48" s="12">
        <v>0</v>
      </c>
      <c r="L48" s="12">
        <f t="shared" si="1"/>
        <v>103188021</v>
      </c>
      <c r="M48" s="12">
        <v>94075581</v>
      </c>
      <c r="N48" s="12">
        <v>0</v>
      </c>
      <c r="O48" s="12">
        <v>0</v>
      </c>
      <c r="P48" s="12">
        <v>0</v>
      </c>
      <c r="Q48" s="9">
        <v>41</v>
      </c>
    </row>
    <row r="49" spans="1:17" x14ac:dyDescent="0.3">
      <c r="A49" s="9">
        <v>42</v>
      </c>
      <c r="B49" s="12">
        <v>106375</v>
      </c>
      <c r="C49" s="12"/>
      <c r="D49" s="9" t="s">
        <v>147</v>
      </c>
      <c r="E49" s="12">
        <v>202247024</v>
      </c>
      <c r="F49" s="14">
        <v>126710079</v>
      </c>
      <c r="G49" s="12">
        <v>12208060</v>
      </c>
      <c r="H49" s="12">
        <v>1240874</v>
      </c>
      <c r="I49" s="12">
        <f t="shared" si="0"/>
        <v>342406037</v>
      </c>
      <c r="J49" s="12">
        <v>392675</v>
      </c>
      <c r="K49" s="12">
        <v>24920068</v>
      </c>
      <c r="L49" s="12">
        <f t="shared" si="1"/>
        <v>367718780</v>
      </c>
      <c r="M49" s="12">
        <v>336557845</v>
      </c>
      <c r="N49" s="12">
        <v>10566373</v>
      </c>
      <c r="O49" s="12">
        <v>19179520</v>
      </c>
      <c r="P49" s="12">
        <v>71018</v>
      </c>
      <c r="Q49" s="9">
        <v>42</v>
      </c>
    </row>
    <row r="50" spans="1:17" x14ac:dyDescent="0.3">
      <c r="A50" s="9">
        <v>43</v>
      </c>
      <c r="B50" s="12">
        <v>324395</v>
      </c>
      <c r="C50" s="12"/>
      <c r="D50" s="9" t="s">
        <v>148</v>
      </c>
      <c r="E50" s="12">
        <v>667290413</v>
      </c>
      <c r="F50" s="14">
        <v>431787591</v>
      </c>
      <c r="G50" s="12">
        <v>55903954</v>
      </c>
      <c r="H50" s="12">
        <v>8855025</v>
      </c>
      <c r="I50" s="12">
        <f t="shared" si="0"/>
        <v>1163836983</v>
      </c>
      <c r="J50" s="12">
        <v>2443799</v>
      </c>
      <c r="K50" s="12">
        <v>0</v>
      </c>
      <c r="L50" s="12">
        <f t="shared" si="1"/>
        <v>1166280782</v>
      </c>
      <c r="M50" s="12">
        <v>1010994950</v>
      </c>
      <c r="N50" s="12">
        <v>42084400</v>
      </c>
      <c r="O50" s="12">
        <v>68985904</v>
      </c>
      <c r="P50" s="12">
        <v>0</v>
      </c>
      <c r="Q50" s="9">
        <v>43</v>
      </c>
    </row>
    <row r="51" spans="1:17" x14ac:dyDescent="0.3">
      <c r="A51" s="9">
        <v>44</v>
      </c>
      <c r="B51" s="12">
        <v>51975</v>
      </c>
      <c r="C51" s="12"/>
      <c r="D51" s="9" t="s">
        <v>149</v>
      </c>
      <c r="E51" s="12">
        <v>53568117</v>
      </c>
      <c r="F51" s="14">
        <v>71976889</v>
      </c>
      <c r="G51" s="12">
        <v>13756537</v>
      </c>
      <c r="H51" s="12">
        <v>48905</v>
      </c>
      <c r="I51" s="12">
        <f t="shared" si="0"/>
        <v>139350448</v>
      </c>
      <c r="J51" s="12">
        <v>1606589</v>
      </c>
      <c r="K51" s="12">
        <v>0</v>
      </c>
      <c r="L51" s="12">
        <f t="shared" si="1"/>
        <v>140957037</v>
      </c>
      <c r="M51" s="12">
        <v>124436846</v>
      </c>
      <c r="N51" s="12">
        <v>14426223</v>
      </c>
      <c r="O51" s="12">
        <v>3417836</v>
      </c>
      <c r="P51" s="12">
        <v>0</v>
      </c>
      <c r="Q51" s="9">
        <v>44</v>
      </c>
    </row>
    <row r="52" spans="1:17" x14ac:dyDescent="0.3">
      <c r="A52" s="9">
        <v>45</v>
      </c>
      <c r="B52" s="12">
        <v>2284</v>
      </c>
      <c r="C52" s="12"/>
      <c r="D52" s="9" t="s">
        <v>150</v>
      </c>
      <c r="E52" s="12">
        <v>4649496</v>
      </c>
      <c r="F52" s="14">
        <v>3215597</v>
      </c>
      <c r="G52" s="12">
        <v>559122</v>
      </c>
      <c r="H52" s="12">
        <v>172608</v>
      </c>
      <c r="I52" s="12">
        <f t="shared" si="0"/>
        <v>8596823</v>
      </c>
      <c r="J52" s="12">
        <v>78808</v>
      </c>
      <c r="K52" s="12">
        <v>80134</v>
      </c>
      <c r="L52" s="12">
        <f t="shared" si="1"/>
        <v>8755765</v>
      </c>
      <c r="M52" s="12">
        <v>8477023</v>
      </c>
      <c r="N52" s="12">
        <v>425962</v>
      </c>
      <c r="O52" s="12">
        <v>0</v>
      </c>
      <c r="P52" s="12">
        <v>8392</v>
      </c>
      <c r="Q52" s="9">
        <v>45</v>
      </c>
    </row>
    <row r="53" spans="1:17" x14ac:dyDescent="0.3">
      <c r="A53" s="9">
        <v>46</v>
      </c>
      <c r="B53" s="12">
        <v>37333</v>
      </c>
      <c r="C53" s="12"/>
      <c r="D53" s="9" t="s">
        <v>151</v>
      </c>
      <c r="E53" s="12">
        <v>79072720</v>
      </c>
      <c r="F53" s="14">
        <v>43397972</v>
      </c>
      <c r="G53" s="12">
        <v>5632494</v>
      </c>
      <c r="H53" s="12">
        <v>0</v>
      </c>
      <c r="I53" s="12">
        <f t="shared" si="0"/>
        <v>128103186</v>
      </c>
      <c r="J53" s="12">
        <v>500</v>
      </c>
      <c r="K53" s="12">
        <v>121970</v>
      </c>
      <c r="L53" s="12">
        <f t="shared" si="1"/>
        <v>128225656</v>
      </c>
      <c r="M53" s="12">
        <v>108511582</v>
      </c>
      <c r="N53" s="12">
        <v>2853130</v>
      </c>
      <c r="O53" s="12">
        <v>0</v>
      </c>
      <c r="P53" s="12">
        <v>3912992</v>
      </c>
      <c r="Q53" s="9">
        <v>46</v>
      </c>
    </row>
    <row r="54" spans="1:17" x14ac:dyDescent="0.3">
      <c r="A54" s="9">
        <v>47</v>
      </c>
      <c r="B54" s="12">
        <v>74722</v>
      </c>
      <c r="C54" s="12"/>
      <c r="D54" s="9" t="s">
        <v>152</v>
      </c>
      <c r="E54" s="12">
        <v>182712146</v>
      </c>
      <c r="F54" s="14">
        <v>68525722</v>
      </c>
      <c r="G54" s="12">
        <v>9092757</v>
      </c>
      <c r="H54" s="12">
        <v>1208112</v>
      </c>
      <c r="I54" s="12">
        <f t="shared" si="0"/>
        <v>261538737</v>
      </c>
      <c r="J54" s="12">
        <v>0</v>
      </c>
      <c r="K54" s="12">
        <v>0</v>
      </c>
      <c r="L54" s="12">
        <f t="shared" si="1"/>
        <v>261538737</v>
      </c>
      <c r="M54" s="12">
        <v>219038157</v>
      </c>
      <c r="N54" s="12">
        <v>31552330</v>
      </c>
      <c r="O54" s="12">
        <v>22214987</v>
      </c>
      <c r="P54" s="12">
        <v>0</v>
      </c>
      <c r="Q54" s="9">
        <v>47</v>
      </c>
    </row>
    <row r="55" spans="1:17" x14ac:dyDescent="0.3">
      <c r="A55" s="9">
        <v>48</v>
      </c>
      <c r="B55" s="12">
        <v>6935</v>
      </c>
      <c r="C55" s="12"/>
      <c r="D55" s="9" t="s">
        <v>153</v>
      </c>
      <c r="E55" s="12">
        <v>12689475</v>
      </c>
      <c r="F55" s="14">
        <v>8774804</v>
      </c>
      <c r="G55" s="12">
        <v>1601171</v>
      </c>
      <c r="H55" s="12">
        <v>44627</v>
      </c>
      <c r="I55" s="12">
        <f t="shared" si="0"/>
        <v>23110077</v>
      </c>
      <c r="J55" s="12">
        <v>0</v>
      </c>
      <c r="K55" s="12">
        <v>0</v>
      </c>
      <c r="L55" s="12">
        <f t="shared" si="1"/>
        <v>23110077</v>
      </c>
      <c r="M55" s="12">
        <v>19993130</v>
      </c>
      <c r="N55" s="12">
        <v>0</v>
      </c>
      <c r="O55" s="12">
        <v>0</v>
      </c>
      <c r="P55" s="12">
        <v>0</v>
      </c>
      <c r="Q55" s="9">
        <v>48</v>
      </c>
    </row>
    <row r="56" spans="1:17" x14ac:dyDescent="0.3">
      <c r="A56" s="9">
        <v>49</v>
      </c>
      <c r="B56" s="12">
        <v>25381</v>
      </c>
      <c r="C56" s="12"/>
      <c r="D56" s="9" t="s">
        <v>154</v>
      </c>
      <c r="E56" s="12">
        <v>48646385</v>
      </c>
      <c r="F56" s="14">
        <v>33903376</v>
      </c>
      <c r="G56" s="12">
        <v>4015846</v>
      </c>
      <c r="H56" s="12">
        <v>300560</v>
      </c>
      <c r="I56" s="12">
        <f t="shared" si="0"/>
        <v>86866167</v>
      </c>
      <c r="J56" s="12">
        <v>0</v>
      </c>
      <c r="K56" s="12">
        <v>3626881</v>
      </c>
      <c r="L56" s="12">
        <f t="shared" si="1"/>
        <v>90493048</v>
      </c>
      <c r="M56" s="12">
        <v>75303621</v>
      </c>
      <c r="N56" s="12">
        <v>8850537</v>
      </c>
      <c r="O56" s="12">
        <v>5842209</v>
      </c>
      <c r="P56" s="12">
        <v>0</v>
      </c>
      <c r="Q56" s="9">
        <v>49</v>
      </c>
    </row>
    <row r="57" spans="1:17" x14ac:dyDescent="0.3">
      <c r="A57" s="9">
        <v>50</v>
      </c>
      <c r="B57" s="12">
        <v>16627</v>
      </c>
      <c r="C57" s="12"/>
      <c r="D57" s="9" t="s">
        <v>155</v>
      </c>
      <c r="E57" s="12">
        <v>25247635</v>
      </c>
      <c r="F57" s="14">
        <v>18129373</v>
      </c>
      <c r="G57" s="12">
        <v>2050142</v>
      </c>
      <c r="H57" s="12">
        <v>78502</v>
      </c>
      <c r="I57" s="12">
        <f t="shared" si="0"/>
        <v>45505652</v>
      </c>
      <c r="J57" s="12">
        <v>0</v>
      </c>
      <c r="K57" s="12">
        <v>0</v>
      </c>
      <c r="L57" s="12">
        <f t="shared" si="1"/>
        <v>45505652</v>
      </c>
      <c r="M57" s="12">
        <v>39894643</v>
      </c>
      <c r="N57" s="12">
        <v>515200</v>
      </c>
      <c r="O57" s="12">
        <v>3117563</v>
      </c>
      <c r="P57" s="12">
        <v>0</v>
      </c>
      <c r="Q57" s="9">
        <v>50</v>
      </c>
    </row>
    <row r="58" spans="1:17" x14ac:dyDescent="0.3">
      <c r="A58" s="9">
        <v>51</v>
      </c>
      <c r="B58" s="12">
        <v>11171</v>
      </c>
      <c r="C58" s="12"/>
      <c r="D58" s="9" t="s">
        <v>156</v>
      </c>
      <c r="E58" s="12">
        <v>21150557</v>
      </c>
      <c r="F58" s="12">
        <v>8734960</v>
      </c>
      <c r="G58" s="12">
        <v>2215839</v>
      </c>
      <c r="H58" s="12">
        <v>62878</v>
      </c>
      <c r="I58" s="12">
        <f t="shared" si="0"/>
        <v>32164234</v>
      </c>
      <c r="J58" s="12">
        <v>0</v>
      </c>
      <c r="K58" s="12">
        <v>0</v>
      </c>
      <c r="L58" s="12">
        <f t="shared" si="1"/>
        <v>32164234</v>
      </c>
      <c r="M58" s="12">
        <v>30425095</v>
      </c>
      <c r="N58" s="12">
        <v>0</v>
      </c>
      <c r="O58" s="12">
        <v>0</v>
      </c>
      <c r="P58" s="12">
        <v>0</v>
      </c>
      <c r="Q58" s="9">
        <v>51</v>
      </c>
    </row>
    <row r="59" spans="1:17" x14ac:dyDescent="0.3">
      <c r="A59" s="9">
        <v>52</v>
      </c>
      <c r="B59" s="12">
        <v>24363</v>
      </c>
      <c r="C59" s="12"/>
      <c r="D59" s="9" t="s">
        <v>157</v>
      </c>
      <c r="E59" s="12">
        <v>14487783</v>
      </c>
      <c r="F59" s="14">
        <v>38380045</v>
      </c>
      <c r="G59" s="12">
        <v>9530865</v>
      </c>
      <c r="H59" s="12">
        <v>1752110</v>
      </c>
      <c r="I59" s="12">
        <f t="shared" si="0"/>
        <v>64150803</v>
      </c>
      <c r="J59" s="12">
        <v>82641</v>
      </c>
      <c r="K59" s="12">
        <v>590813</v>
      </c>
      <c r="L59" s="12">
        <f t="shared" si="1"/>
        <v>64824257</v>
      </c>
      <c r="M59" s="12">
        <v>62772550</v>
      </c>
      <c r="N59" s="12">
        <v>0</v>
      </c>
      <c r="O59" s="12">
        <v>656979</v>
      </c>
      <c r="P59" s="12">
        <v>0</v>
      </c>
      <c r="Q59" s="9">
        <v>52</v>
      </c>
    </row>
    <row r="60" spans="1:17" x14ac:dyDescent="0.3">
      <c r="A60" s="9">
        <v>53</v>
      </c>
      <c r="B60" s="12">
        <v>396068</v>
      </c>
      <c r="C60" s="12"/>
      <c r="D60" s="9" t="s">
        <v>158</v>
      </c>
      <c r="E60" s="12">
        <v>1563053973</v>
      </c>
      <c r="F60" s="14">
        <v>438009725</v>
      </c>
      <c r="G60" s="12">
        <v>34828845</v>
      </c>
      <c r="H60" s="12">
        <v>11261721</v>
      </c>
      <c r="I60" s="12">
        <f t="shared" si="0"/>
        <v>2047154264</v>
      </c>
      <c r="J60" s="12">
        <v>10882087</v>
      </c>
      <c r="K60" s="12">
        <v>12965446</v>
      </c>
      <c r="L60" s="12">
        <f t="shared" si="1"/>
        <v>2071001797</v>
      </c>
      <c r="M60" s="12">
        <v>1629905106</v>
      </c>
      <c r="N60" s="12">
        <v>220982534</v>
      </c>
      <c r="O60" s="12">
        <v>180374822</v>
      </c>
      <c r="P60" s="12">
        <v>15000000</v>
      </c>
      <c r="Q60" s="9">
        <v>53</v>
      </c>
    </row>
    <row r="61" spans="1:17" x14ac:dyDescent="0.3">
      <c r="A61" s="9">
        <v>54</v>
      </c>
      <c r="B61" s="12">
        <v>35035</v>
      </c>
      <c r="C61" s="12"/>
      <c r="D61" s="9" t="s">
        <v>159</v>
      </c>
      <c r="E61" s="12">
        <v>76170506</v>
      </c>
      <c r="F61" s="14">
        <v>32552229</v>
      </c>
      <c r="G61" s="12">
        <v>5912960</v>
      </c>
      <c r="H61" s="12">
        <v>35271</v>
      </c>
      <c r="I61" s="12">
        <f t="shared" si="0"/>
        <v>114670966</v>
      </c>
      <c r="J61" s="12">
        <v>0</v>
      </c>
      <c r="K61" s="12">
        <v>7175799</v>
      </c>
      <c r="L61" s="12">
        <f t="shared" si="1"/>
        <v>121846765</v>
      </c>
      <c r="M61" s="12">
        <v>97318767</v>
      </c>
      <c r="N61" s="12">
        <v>5753859</v>
      </c>
      <c r="O61" s="12">
        <v>0</v>
      </c>
      <c r="P61" s="12">
        <v>0</v>
      </c>
      <c r="Q61" s="9">
        <v>54</v>
      </c>
    </row>
    <row r="62" spans="1:17" x14ac:dyDescent="0.3">
      <c r="A62" s="9">
        <v>55</v>
      </c>
      <c r="B62" s="12">
        <v>12386</v>
      </c>
      <c r="C62" s="12"/>
      <c r="D62" s="9" t="s">
        <v>160</v>
      </c>
      <c r="E62" s="12">
        <v>11591977</v>
      </c>
      <c r="F62" s="14">
        <v>15798260</v>
      </c>
      <c r="G62" s="12">
        <v>2606362</v>
      </c>
      <c r="H62" s="12">
        <v>0</v>
      </c>
      <c r="I62" s="12">
        <f t="shared" si="0"/>
        <v>29996599</v>
      </c>
      <c r="J62" s="12">
        <v>0</v>
      </c>
      <c r="K62" s="12">
        <v>0</v>
      </c>
      <c r="L62" s="12">
        <f t="shared" si="1"/>
        <v>29996599</v>
      </c>
      <c r="M62" s="12">
        <v>26665142</v>
      </c>
      <c r="N62" s="12">
        <v>0</v>
      </c>
      <c r="O62" s="12">
        <v>0</v>
      </c>
      <c r="P62" s="12">
        <v>0</v>
      </c>
      <c r="Q62" s="9">
        <v>55</v>
      </c>
    </row>
    <row r="63" spans="1:17" x14ac:dyDescent="0.3">
      <c r="A63" s="9">
        <v>56</v>
      </c>
      <c r="B63" s="12">
        <v>13190</v>
      </c>
      <c r="C63" s="12"/>
      <c r="D63" s="9" t="s">
        <v>161</v>
      </c>
      <c r="E63" s="12">
        <v>22060988</v>
      </c>
      <c r="F63" s="14">
        <v>16022847</v>
      </c>
      <c r="G63" s="12">
        <v>2872600</v>
      </c>
      <c r="H63" s="12">
        <v>90216</v>
      </c>
      <c r="I63" s="12">
        <f t="shared" si="0"/>
        <v>41046651</v>
      </c>
      <c r="J63" s="12">
        <v>126126</v>
      </c>
      <c r="K63" s="12">
        <v>0</v>
      </c>
      <c r="L63" s="12">
        <f t="shared" si="1"/>
        <v>41172777</v>
      </c>
      <c r="M63" s="12">
        <v>38084387</v>
      </c>
      <c r="N63" s="12">
        <v>0</v>
      </c>
      <c r="O63" s="12">
        <v>0</v>
      </c>
      <c r="P63" s="12">
        <v>0</v>
      </c>
      <c r="Q63" s="9">
        <v>56</v>
      </c>
    </row>
    <row r="64" spans="1:17" x14ac:dyDescent="0.3">
      <c r="A64" s="9">
        <v>57</v>
      </c>
      <c r="B64" s="12">
        <v>8651</v>
      </c>
      <c r="C64" s="12"/>
      <c r="D64" s="9" t="s">
        <v>162</v>
      </c>
      <c r="E64" s="12">
        <v>15809331</v>
      </c>
      <c r="F64" s="14">
        <v>9501249</v>
      </c>
      <c r="G64" s="12">
        <v>2953221</v>
      </c>
      <c r="H64" s="12">
        <v>0</v>
      </c>
      <c r="I64" s="12">
        <f t="shared" si="0"/>
        <v>28263801</v>
      </c>
      <c r="J64" s="12">
        <v>0</v>
      </c>
      <c r="K64" s="12">
        <v>0</v>
      </c>
      <c r="L64" s="12">
        <f t="shared" si="1"/>
        <v>28263801</v>
      </c>
      <c r="M64" s="12">
        <v>25504408</v>
      </c>
      <c r="N64" s="12">
        <v>0</v>
      </c>
      <c r="O64" s="12">
        <v>0</v>
      </c>
      <c r="P64" s="12">
        <v>0</v>
      </c>
      <c r="Q64" s="9">
        <v>57</v>
      </c>
    </row>
    <row r="65" spans="1:17" x14ac:dyDescent="0.3">
      <c r="A65" s="9">
        <v>58</v>
      </c>
      <c r="B65" s="12">
        <v>31264</v>
      </c>
      <c r="C65" s="12"/>
      <c r="D65" s="9" t="s">
        <v>163</v>
      </c>
      <c r="E65" s="12">
        <v>70708671</v>
      </c>
      <c r="F65" s="14">
        <v>38649208</v>
      </c>
      <c r="G65" s="12">
        <v>7170586</v>
      </c>
      <c r="H65" s="12">
        <v>161330</v>
      </c>
      <c r="I65" s="12">
        <f t="shared" si="0"/>
        <v>116689795</v>
      </c>
      <c r="J65" s="12">
        <v>1178997</v>
      </c>
      <c r="K65" s="12">
        <v>0</v>
      </c>
      <c r="L65" s="12">
        <f t="shared" si="1"/>
        <v>117868792</v>
      </c>
      <c r="M65" s="12">
        <v>104002425</v>
      </c>
      <c r="N65" s="12">
        <v>8445814</v>
      </c>
      <c r="O65" s="12">
        <v>1890753</v>
      </c>
      <c r="P65" s="12">
        <v>0</v>
      </c>
      <c r="Q65" s="9">
        <v>58</v>
      </c>
    </row>
    <row r="66" spans="1:17" x14ac:dyDescent="0.3">
      <c r="A66" s="9">
        <v>59</v>
      </c>
      <c r="B66" s="12">
        <v>11004</v>
      </c>
      <c r="C66" s="12"/>
      <c r="D66" s="9" t="s">
        <v>164</v>
      </c>
      <c r="E66" s="12">
        <v>21093518</v>
      </c>
      <c r="F66" s="14">
        <v>8955922</v>
      </c>
      <c r="G66" s="12">
        <v>2061036</v>
      </c>
      <c r="H66" s="12">
        <v>98190</v>
      </c>
      <c r="I66" s="12">
        <f t="shared" si="0"/>
        <v>32208666</v>
      </c>
      <c r="J66" s="12">
        <v>641843</v>
      </c>
      <c r="K66" s="12">
        <v>0</v>
      </c>
      <c r="L66" s="12">
        <f t="shared" si="1"/>
        <v>32850509</v>
      </c>
      <c r="M66" s="12">
        <v>27572780</v>
      </c>
      <c r="N66" s="12">
        <v>0</v>
      </c>
      <c r="O66" s="12">
        <v>0</v>
      </c>
      <c r="P66" s="12">
        <v>0</v>
      </c>
      <c r="Q66" s="9">
        <v>59</v>
      </c>
    </row>
    <row r="67" spans="1:17" x14ac:dyDescent="0.3">
      <c r="A67" s="9">
        <v>60</v>
      </c>
      <c r="B67" s="12">
        <v>98776</v>
      </c>
      <c r="C67" s="12"/>
      <c r="D67" s="9" t="s">
        <v>165</v>
      </c>
      <c r="E67" s="12">
        <v>129799951</v>
      </c>
      <c r="F67" s="14">
        <v>80190602</v>
      </c>
      <c r="G67" s="12">
        <v>7926105</v>
      </c>
      <c r="H67" s="14">
        <v>1712452</v>
      </c>
      <c r="I67" s="12">
        <f t="shared" si="0"/>
        <v>219629110</v>
      </c>
      <c r="J67" s="12">
        <v>0</v>
      </c>
      <c r="K67" s="12">
        <v>0</v>
      </c>
      <c r="L67" s="12">
        <f t="shared" si="1"/>
        <v>219629110</v>
      </c>
      <c r="M67" s="12">
        <v>173915475</v>
      </c>
      <c r="N67" s="12">
        <v>10325691</v>
      </c>
      <c r="O67" s="12">
        <v>0</v>
      </c>
      <c r="P67" s="12">
        <v>0</v>
      </c>
      <c r="Q67" s="9">
        <v>60</v>
      </c>
    </row>
    <row r="68" spans="1:17" x14ac:dyDescent="0.3">
      <c r="A68" s="9">
        <v>61</v>
      </c>
      <c r="B68" s="12">
        <v>14858</v>
      </c>
      <c r="C68" s="12"/>
      <c r="D68" s="9" t="s">
        <v>166</v>
      </c>
      <c r="E68" s="12">
        <v>33427171</v>
      </c>
      <c r="F68" s="14">
        <v>14675174</v>
      </c>
      <c r="G68" s="12">
        <v>2560454</v>
      </c>
      <c r="H68" s="12">
        <v>90444</v>
      </c>
      <c r="I68" s="12">
        <f t="shared" si="0"/>
        <v>50753243</v>
      </c>
      <c r="J68" s="12">
        <v>0</v>
      </c>
      <c r="K68" s="12">
        <v>2335124</v>
      </c>
      <c r="L68" s="12">
        <f t="shared" si="1"/>
        <v>53088367</v>
      </c>
      <c r="M68" s="12">
        <v>43395008</v>
      </c>
      <c r="N68" s="12">
        <v>786845</v>
      </c>
      <c r="O68" s="12">
        <v>5561892</v>
      </c>
      <c r="P68" s="12">
        <v>240000</v>
      </c>
      <c r="Q68" s="9">
        <v>61</v>
      </c>
    </row>
    <row r="69" spans="1:17" x14ac:dyDescent="0.3">
      <c r="A69" s="9">
        <v>62</v>
      </c>
      <c r="B69" s="12">
        <v>21709</v>
      </c>
      <c r="C69" s="12"/>
      <c r="D69" s="9" t="s">
        <v>167</v>
      </c>
      <c r="E69" s="12">
        <v>37699393</v>
      </c>
      <c r="F69" s="14">
        <v>22019467</v>
      </c>
      <c r="G69" s="12">
        <v>2330331</v>
      </c>
      <c r="H69" s="12">
        <v>0</v>
      </c>
      <c r="I69" s="12">
        <f t="shared" si="0"/>
        <v>62049191</v>
      </c>
      <c r="J69" s="12">
        <v>3179000</v>
      </c>
      <c r="K69" s="12">
        <v>0</v>
      </c>
      <c r="L69" s="12">
        <f t="shared" si="1"/>
        <v>65228191</v>
      </c>
      <c r="M69" s="12">
        <v>51705175</v>
      </c>
      <c r="N69" s="12">
        <v>0</v>
      </c>
      <c r="O69" s="12">
        <v>0</v>
      </c>
      <c r="P69" s="12">
        <v>0</v>
      </c>
      <c r="Q69" s="9">
        <v>62</v>
      </c>
    </row>
    <row r="70" spans="1:17" x14ac:dyDescent="0.3">
      <c r="A70" s="9">
        <v>63</v>
      </c>
      <c r="B70" s="12">
        <v>12000</v>
      </c>
      <c r="C70" s="12"/>
      <c r="D70" s="9" t="s">
        <v>168</v>
      </c>
      <c r="E70" s="12">
        <v>26391161</v>
      </c>
      <c r="F70" s="14">
        <v>16681497</v>
      </c>
      <c r="G70" s="12">
        <v>3909176</v>
      </c>
      <c r="H70" s="12">
        <v>44089</v>
      </c>
      <c r="I70" s="12">
        <f t="shared" si="0"/>
        <v>47025923</v>
      </c>
      <c r="J70" s="12">
        <v>387739</v>
      </c>
      <c r="K70" s="12">
        <v>64275</v>
      </c>
      <c r="L70" s="12">
        <f t="shared" si="1"/>
        <v>47477937</v>
      </c>
      <c r="M70" s="12">
        <v>41840382</v>
      </c>
      <c r="N70" s="12">
        <v>551395</v>
      </c>
      <c r="O70" s="12">
        <v>0</v>
      </c>
      <c r="P70" s="12">
        <v>9500</v>
      </c>
      <c r="Q70" s="9">
        <v>63</v>
      </c>
    </row>
    <row r="71" spans="1:17" x14ac:dyDescent="0.3">
      <c r="A71" s="9">
        <v>64</v>
      </c>
      <c r="B71" s="12">
        <v>12053</v>
      </c>
      <c r="C71" s="12"/>
      <c r="D71" s="9" t="s">
        <v>169</v>
      </c>
      <c r="E71" s="12">
        <v>24756758</v>
      </c>
      <c r="F71" s="14">
        <v>9234340</v>
      </c>
      <c r="G71" s="12">
        <v>2423139</v>
      </c>
      <c r="H71" s="12">
        <v>75986</v>
      </c>
      <c r="I71" s="12">
        <f t="shared" si="0"/>
        <v>36490223</v>
      </c>
      <c r="J71" s="12">
        <v>0</v>
      </c>
      <c r="K71" s="12">
        <v>0</v>
      </c>
      <c r="L71" s="12">
        <f t="shared" si="1"/>
        <v>36490223</v>
      </c>
      <c r="M71" s="12">
        <v>32701023</v>
      </c>
      <c r="N71" s="12">
        <v>0</v>
      </c>
      <c r="O71" s="12">
        <v>0</v>
      </c>
      <c r="P71" s="12">
        <v>337257</v>
      </c>
      <c r="Q71" s="9">
        <v>64</v>
      </c>
    </row>
    <row r="72" spans="1:17" x14ac:dyDescent="0.3">
      <c r="A72" s="9">
        <v>65</v>
      </c>
      <c r="B72" s="12">
        <v>15845</v>
      </c>
      <c r="C72" s="12"/>
      <c r="D72" s="9" t="s">
        <v>170</v>
      </c>
      <c r="E72" s="12">
        <v>13804141</v>
      </c>
      <c r="F72" s="14">
        <v>20543904</v>
      </c>
      <c r="G72" s="12">
        <v>3754237</v>
      </c>
      <c r="H72" s="12">
        <v>85758</v>
      </c>
      <c r="I72" s="12">
        <f t="shared" ref="I72:I102" si="2">(E72+F72+G72+H72)</f>
        <v>38188040</v>
      </c>
      <c r="J72" s="12">
        <v>0</v>
      </c>
      <c r="K72" s="12">
        <v>0</v>
      </c>
      <c r="L72" s="12">
        <f t="shared" ref="L72:L102" si="3">(I72+J72+K72)</f>
        <v>38188040</v>
      </c>
      <c r="M72" s="12">
        <v>36222907</v>
      </c>
      <c r="N72" s="12">
        <v>0</v>
      </c>
      <c r="O72" s="12">
        <v>0</v>
      </c>
      <c r="P72" s="12">
        <v>0</v>
      </c>
      <c r="Q72" s="9">
        <v>65</v>
      </c>
    </row>
    <row r="73" spans="1:17" x14ac:dyDescent="0.3">
      <c r="A73" s="9">
        <v>66</v>
      </c>
      <c r="B73" s="12">
        <v>34521</v>
      </c>
      <c r="C73" s="12"/>
      <c r="D73" s="9" t="s">
        <v>171</v>
      </c>
      <c r="E73" s="12">
        <v>57062016</v>
      </c>
      <c r="F73" s="14">
        <v>39758794</v>
      </c>
      <c r="G73" s="12">
        <v>6219611</v>
      </c>
      <c r="H73" s="12">
        <v>1703215</v>
      </c>
      <c r="I73" s="12">
        <f t="shared" si="2"/>
        <v>104743636</v>
      </c>
      <c r="J73" s="12">
        <v>1147747</v>
      </c>
      <c r="K73" s="12">
        <v>22000</v>
      </c>
      <c r="L73" s="12">
        <f t="shared" si="3"/>
        <v>105913383</v>
      </c>
      <c r="M73" s="12">
        <v>97196504</v>
      </c>
      <c r="N73" s="12">
        <v>1190754</v>
      </c>
      <c r="O73" s="12">
        <v>9136613</v>
      </c>
      <c r="P73" s="12">
        <v>0</v>
      </c>
      <c r="Q73" s="9">
        <v>66</v>
      </c>
    </row>
    <row r="74" spans="1:17" x14ac:dyDescent="0.3">
      <c r="A74" s="9">
        <v>67</v>
      </c>
      <c r="B74" s="12">
        <v>23665</v>
      </c>
      <c r="C74" s="12"/>
      <c r="D74" s="9" t="s">
        <v>172</v>
      </c>
      <c r="E74" s="12">
        <v>31720627</v>
      </c>
      <c r="F74" s="14">
        <v>28847170</v>
      </c>
      <c r="G74" s="12">
        <v>6682897</v>
      </c>
      <c r="H74" s="12">
        <v>184449</v>
      </c>
      <c r="I74" s="12">
        <f t="shared" si="2"/>
        <v>67435143</v>
      </c>
      <c r="J74" s="12">
        <v>392300</v>
      </c>
      <c r="K74" s="12">
        <v>0</v>
      </c>
      <c r="L74" s="12">
        <f t="shared" si="3"/>
        <v>67827443</v>
      </c>
      <c r="M74" s="12">
        <v>60694918</v>
      </c>
      <c r="N74" s="12">
        <v>1096257</v>
      </c>
      <c r="O74" s="12">
        <v>6002181</v>
      </c>
      <c r="P74" s="12">
        <v>0</v>
      </c>
      <c r="Q74" s="9">
        <v>67</v>
      </c>
    </row>
    <row r="75" spans="1:17" x14ac:dyDescent="0.3">
      <c r="A75" s="9">
        <v>68</v>
      </c>
      <c r="B75" s="12">
        <v>17930</v>
      </c>
      <c r="C75" s="12"/>
      <c r="D75" s="9" t="s">
        <v>173</v>
      </c>
      <c r="E75" s="12">
        <v>19772944</v>
      </c>
      <c r="F75" s="14">
        <v>25169030</v>
      </c>
      <c r="G75" s="12">
        <v>4143086</v>
      </c>
      <c r="H75" s="12">
        <v>46263</v>
      </c>
      <c r="I75" s="12">
        <f t="shared" si="2"/>
        <v>49131323</v>
      </c>
      <c r="J75" s="12">
        <v>352320</v>
      </c>
      <c r="K75" s="12">
        <v>0</v>
      </c>
      <c r="L75" s="12">
        <f t="shared" si="3"/>
        <v>49483643</v>
      </c>
      <c r="M75" s="12">
        <v>47553565</v>
      </c>
      <c r="N75" s="12">
        <v>504492</v>
      </c>
      <c r="O75" s="12">
        <v>0</v>
      </c>
      <c r="P75" s="12">
        <v>181247</v>
      </c>
      <c r="Q75" s="9">
        <v>68</v>
      </c>
    </row>
    <row r="76" spans="1:17" x14ac:dyDescent="0.3">
      <c r="A76" s="9">
        <v>69</v>
      </c>
      <c r="B76" s="12">
        <v>62166</v>
      </c>
      <c r="C76" s="12"/>
      <c r="D76" s="9" t="s">
        <v>174</v>
      </c>
      <c r="E76" s="12">
        <v>57464141</v>
      </c>
      <c r="F76" s="14">
        <v>84647266</v>
      </c>
      <c r="G76" s="12">
        <v>15303318</v>
      </c>
      <c r="H76" s="12">
        <v>39798</v>
      </c>
      <c r="I76" s="12">
        <f t="shared" si="2"/>
        <v>157454523</v>
      </c>
      <c r="J76" s="12">
        <v>678714</v>
      </c>
      <c r="K76" s="12">
        <v>1588977</v>
      </c>
      <c r="L76" s="12">
        <f t="shared" si="3"/>
        <v>159722214</v>
      </c>
      <c r="M76" s="12">
        <v>146360034</v>
      </c>
      <c r="N76" s="12">
        <v>0</v>
      </c>
      <c r="O76" s="12">
        <v>0</v>
      </c>
      <c r="P76" s="12">
        <v>0</v>
      </c>
      <c r="Q76" s="9">
        <v>69</v>
      </c>
    </row>
    <row r="77" spans="1:17" x14ac:dyDescent="0.3">
      <c r="A77" s="9">
        <v>70</v>
      </c>
      <c r="B77" s="12">
        <v>29166</v>
      </c>
      <c r="C77" s="12"/>
      <c r="D77" s="9" t="s">
        <v>175</v>
      </c>
      <c r="E77" s="12">
        <v>49550511</v>
      </c>
      <c r="F77" s="14">
        <v>31244116</v>
      </c>
      <c r="G77" s="12">
        <v>3243001</v>
      </c>
      <c r="H77" s="14">
        <v>0</v>
      </c>
      <c r="I77" s="12">
        <f t="shared" si="2"/>
        <v>84037628</v>
      </c>
      <c r="J77" s="12">
        <v>0</v>
      </c>
      <c r="K77" s="12">
        <v>0</v>
      </c>
      <c r="L77" s="12">
        <f t="shared" si="3"/>
        <v>84037628</v>
      </c>
      <c r="M77" s="12">
        <v>71321570</v>
      </c>
      <c r="N77" s="12">
        <v>0</v>
      </c>
      <c r="O77" s="12">
        <v>0</v>
      </c>
      <c r="P77" s="12">
        <v>2422675</v>
      </c>
      <c r="Q77" s="9">
        <v>70</v>
      </c>
    </row>
    <row r="78" spans="1:17" x14ac:dyDescent="0.3">
      <c r="A78" s="9">
        <v>71</v>
      </c>
      <c r="B78" s="12">
        <v>23223</v>
      </c>
      <c r="C78" s="12"/>
      <c r="D78" s="9" t="s">
        <v>176</v>
      </c>
      <c r="E78" s="12">
        <v>23874712</v>
      </c>
      <c r="F78" s="14">
        <v>21623449</v>
      </c>
      <c r="G78" s="12">
        <v>4804427</v>
      </c>
      <c r="H78" s="12">
        <v>75544</v>
      </c>
      <c r="I78" s="12">
        <f t="shared" si="2"/>
        <v>50378132</v>
      </c>
      <c r="J78" s="12">
        <v>0</v>
      </c>
      <c r="K78" s="12">
        <v>0</v>
      </c>
      <c r="L78" s="12">
        <f t="shared" si="3"/>
        <v>50378132</v>
      </c>
      <c r="M78" s="12">
        <v>46092026</v>
      </c>
      <c r="N78" s="12">
        <v>0</v>
      </c>
      <c r="O78" s="12">
        <v>1512182</v>
      </c>
      <c r="P78" s="12">
        <v>1242534</v>
      </c>
      <c r="Q78" s="9">
        <v>71</v>
      </c>
    </row>
    <row r="79" spans="1:17" x14ac:dyDescent="0.3">
      <c r="A79" s="9">
        <v>72</v>
      </c>
      <c r="B79" s="12">
        <v>37025</v>
      </c>
      <c r="C79" s="12"/>
      <c r="D79" s="9" t="s">
        <v>177</v>
      </c>
      <c r="E79" s="12">
        <v>47468134</v>
      </c>
      <c r="F79" s="14">
        <v>52494667</v>
      </c>
      <c r="G79" s="12">
        <v>5882726</v>
      </c>
      <c r="H79" s="12">
        <v>5496530</v>
      </c>
      <c r="I79" s="12">
        <f t="shared" si="2"/>
        <v>111342057</v>
      </c>
      <c r="J79" s="12">
        <v>0</v>
      </c>
      <c r="K79" s="12">
        <v>0</v>
      </c>
      <c r="L79" s="12">
        <f t="shared" si="3"/>
        <v>111342057</v>
      </c>
      <c r="M79" s="12">
        <v>101151942</v>
      </c>
      <c r="N79" s="12">
        <v>0</v>
      </c>
      <c r="O79" s="12">
        <v>0</v>
      </c>
      <c r="P79" s="12">
        <v>148728</v>
      </c>
      <c r="Q79" s="9">
        <v>72</v>
      </c>
    </row>
    <row r="80" spans="1:17" x14ac:dyDescent="0.3">
      <c r="A80" s="9">
        <v>73</v>
      </c>
      <c r="B80" s="12">
        <v>455990</v>
      </c>
      <c r="C80" s="12"/>
      <c r="D80" s="9" t="s">
        <v>178</v>
      </c>
      <c r="E80" s="12">
        <v>1094290000</v>
      </c>
      <c r="F80" s="14">
        <v>645610000</v>
      </c>
      <c r="G80" s="12">
        <v>82175000</v>
      </c>
      <c r="H80" s="12">
        <v>38314000</v>
      </c>
      <c r="I80" s="12">
        <f t="shared" si="2"/>
        <v>1860389000</v>
      </c>
      <c r="J80" s="12">
        <v>285000</v>
      </c>
      <c r="K80" s="12">
        <v>11996000</v>
      </c>
      <c r="L80" s="12">
        <f t="shared" si="3"/>
        <v>1872670000</v>
      </c>
      <c r="M80" s="12">
        <v>1640993000</v>
      </c>
      <c r="N80" s="12">
        <v>61520000</v>
      </c>
      <c r="O80" s="12">
        <v>142972000</v>
      </c>
      <c r="P80" s="12">
        <v>0</v>
      </c>
      <c r="Q80" s="9">
        <v>73</v>
      </c>
    </row>
    <row r="81" spans="1:17" x14ac:dyDescent="0.3">
      <c r="A81" s="9">
        <v>74</v>
      </c>
      <c r="B81" s="12">
        <v>34467</v>
      </c>
      <c r="C81" s="12"/>
      <c r="D81" s="9" t="s">
        <v>179</v>
      </c>
      <c r="E81" s="12">
        <v>55960922</v>
      </c>
      <c r="F81" s="14">
        <v>44955608</v>
      </c>
      <c r="G81" s="12">
        <v>9156206</v>
      </c>
      <c r="H81" s="12">
        <v>51814</v>
      </c>
      <c r="I81" s="12">
        <f t="shared" si="2"/>
        <v>110124550</v>
      </c>
      <c r="J81" s="12">
        <v>0</v>
      </c>
      <c r="K81" s="12">
        <v>225878</v>
      </c>
      <c r="L81" s="12">
        <f t="shared" si="3"/>
        <v>110350428</v>
      </c>
      <c r="M81" s="12">
        <v>96770360</v>
      </c>
      <c r="N81" s="12">
        <v>3429830</v>
      </c>
      <c r="O81" s="12">
        <v>3685580</v>
      </c>
      <c r="P81" s="12">
        <v>132862</v>
      </c>
      <c r="Q81" s="9">
        <v>74</v>
      </c>
    </row>
    <row r="82" spans="1:17" x14ac:dyDescent="0.3">
      <c r="A82" s="9">
        <v>75</v>
      </c>
      <c r="B82" s="12">
        <v>7288</v>
      </c>
      <c r="C82" s="12"/>
      <c r="D82" s="9" t="s">
        <v>180</v>
      </c>
      <c r="E82" s="12">
        <v>18251562</v>
      </c>
      <c r="F82" s="14">
        <v>6934310</v>
      </c>
      <c r="G82" s="12">
        <v>1449950</v>
      </c>
      <c r="H82" s="12">
        <v>87049</v>
      </c>
      <c r="I82" s="12">
        <f t="shared" si="2"/>
        <v>26722871</v>
      </c>
      <c r="J82" s="12">
        <v>0</v>
      </c>
      <c r="K82" s="12">
        <v>0</v>
      </c>
      <c r="L82" s="12">
        <f t="shared" si="3"/>
        <v>26722871</v>
      </c>
      <c r="M82" s="12">
        <v>24275497</v>
      </c>
      <c r="N82" s="12">
        <v>0</v>
      </c>
      <c r="O82" s="12">
        <v>644793</v>
      </c>
      <c r="P82" s="12">
        <v>0</v>
      </c>
      <c r="Q82" s="9">
        <v>75</v>
      </c>
    </row>
    <row r="83" spans="1:17" x14ac:dyDescent="0.3">
      <c r="A83" s="9">
        <v>76</v>
      </c>
      <c r="B83" s="12">
        <v>9094</v>
      </c>
      <c r="C83" s="12"/>
      <c r="D83" s="9" t="s">
        <v>98</v>
      </c>
      <c r="E83" s="12">
        <v>12723316</v>
      </c>
      <c r="F83" s="14">
        <v>12897475</v>
      </c>
      <c r="G83" s="12">
        <v>4041645</v>
      </c>
      <c r="H83" s="12">
        <v>78169</v>
      </c>
      <c r="I83" s="12">
        <f t="shared" si="2"/>
        <v>29740605</v>
      </c>
      <c r="J83" s="12">
        <v>0</v>
      </c>
      <c r="K83" s="12">
        <v>0</v>
      </c>
      <c r="L83" s="12">
        <f t="shared" si="3"/>
        <v>29740605</v>
      </c>
      <c r="M83" s="12">
        <v>27451094</v>
      </c>
      <c r="N83" s="12">
        <v>0</v>
      </c>
      <c r="O83" s="12">
        <v>0</v>
      </c>
      <c r="P83" s="12">
        <v>0</v>
      </c>
      <c r="Q83" s="9">
        <v>76</v>
      </c>
    </row>
    <row r="84" spans="1:17" x14ac:dyDescent="0.3">
      <c r="A84" s="9">
        <v>77</v>
      </c>
      <c r="B84" s="12">
        <v>93735</v>
      </c>
      <c r="C84" s="12"/>
      <c r="D84" s="9" t="s">
        <v>99</v>
      </c>
      <c r="E84" s="12">
        <v>176154802</v>
      </c>
      <c r="F84" s="14">
        <v>116368879</v>
      </c>
      <c r="G84" s="12">
        <v>18799652</v>
      </c>
      <c r="H84" s="12">
        <v>260064</v>
      </c>
      <c r="I84" s="12">
        <f t="shared" si="2"/>
        <v>311583397</v>
      </c>
      <c r="J84" s="12">
        <v>139742</v>
      </c>
      <c r="K84" s="12">
        <v>1904772</v>
      </c>
      <c r="L84" s="12">
        <f t="shared" si="3"/>
        <v>313627911</v>
      </c>
      <c r="M84" s="12">
        <v>287796410</v>
      </c>
      <c r="N84" s="12">
        <v>11188317</v>
      </c>
      <c r="O84" s="12">
        <v>18761530</v>
      </c>
      <c r="P84" s="12">
        <v>0</v>
      </c>
      <c r="Q84" s="9">
        <v>77</v>
      </c>
    </row>
    <row r="85" spans="1:17" x14ac:dyDescent="0.3">
      <c r="A85" s="9">
        <v>78</v>
      </c>
      <c r="B85" s="12">
        <v>22596</v>
      </c>
      <c r="C85" s="12"/>
      <c r="D85" s="9" t="s">
        <v>181</v>
      </c>
      <c r="E85" s="12">
        <v>44807479</v>
      </c>
      <c r="F85" s="14">
        <v>26604150</v>
      </c>
      <c r="G85" s="12">
        <v>3939557</v>
      </c>
      <c r="H85" s="12">
        <v>373496</v>
      </c>
      <c r="I85" s="12">
        <f t="shared" si="2"/>
        <v>75724682</v>
      </c>
      <c r="J85" s="12">
        <v>0</v>
      </c>
      <c r="K85" s="12">
        <v>30429</v>
      </c>
      <c r="L85" s="12">
        <f t="shared" si="3"/>
        <v>75755111</v>
      </c>
      <c r="M85" s="12">
        <v>69755424</v>
      </c>
      <c r="N85" s="12">
        <v>932288</v>
      </c>
      <c r="O85" s="12">
        <v>4838605</v>
      </c>
      <c r="P85" s="12">
        <v>0</v>
      </c>
      <c r="Q85" s="9">
        <v>78</v>
      </c>
    </row>
    <row r="86" spans="1:17" x14ac:dyDescent="0.3">
      <c r="A86" s="9">
        <v>79</v>
      </c>
      <c r="B86" s="12">
        <v>80666</v>
      </c>
      <c r="C86" s="12"/>
      <c r="D86" s="9" t="s">
        <v>182</v>
      </c>
      <c r="E86" s="12">
        <v>125155076</v>
      </c>
      <c r="F86" s="14">
        <v>93632755</v>
      </c>
      <c r="G86" s="12">
        <v>14484378</v>
      </c>
      <c r="H86" s="12">
        <v>1712373</v>
      </c>
      <c r="I86" s="12">
        <f t="shared" si="2"/>
        <v>234984582</v>
      </c>
      <c r="J86" s="12">
        <v>0</v>
      </c>
      <c r="K86" s="12">
        <v>0</v>
      </c>
      <c r="L86" s="12">
        <f t="shared" si="3"/>
        <v>234984582</v>
      </c>
      <c r="M86" s="12">
        <v>231247325</v>
      </c>
      <c r="N86" s="12">
        <v>7232000</v>
      </c>
      <c r="O86" s="12">
        <v>10211053</v>
      </c>
      <c r="P86" s="12">
        <v>0</v>
      </c>
      <c r="Q86" s="9">
        <v>79</v>
      </c>
    </row>
    <row r="87" spans="1:17" x14ac:dyDescent="0.3">
      <c r="A87" s="9">
        <v>80</v>
      </c>
      <c r="B87" s="12">
        <v>27309</v>
      </c>
      <c r="C87" s="150"/>
      <c r="D87" s="9" t="s">
        <v>183</v>
      </c>
      <c r="E87" s="12">
        <v>30601558</v>
      </c>
      <c r="F87" s="14">
        <v>40177011</v>
      </c>
      <c r="G87" s="12">
        <v>11534218</v>
      </c>
      <c r="H87" s="14">
        <v>114804</v>
      </c>
      <c r="I87" s="12">
        <f t="shared" si="2"/>
        <v>82427591</v>
      </c>
      <c r="J87" s="12">
        <v>0</v>
      </c>
      <c r="K87" s="12">
        <v>0</v>
      </c>
      <c r="L87" s="12">
        <f t="shared" si="3"/>
        <v>82427591</v>
      </c>
      <c r="M87" s="12">
        <v>79025407</v>
      </c>
      <c r="N87" s="12">
        <v>3322326</v>
      </c>
      <c r="O87" s="12">
        <v>1893421</v>
      </c>
      <c r="P87" s="12">
        <v>0</v>
      </c>
      <c r="Q87" s="9">
        <v>80</v>
      </c>
    </row>
    <row r="88" spans="1:17" x14ac:dyDescent="0.3">
      <c r="A88" s="9">
        <v>81</v>
      </c>
      <c r="B88" s="12">
        <v>22377</v>
      </c>
      <c r="C88" s="12"/>
      <c r="D88" s="9" t="s">
        <v>184</v>
      </c>
      <c r="E88" s="12">
        <v>22396179</v>
      </c>
      <c r="F88" s="14">
        <v>36725981</v>
      </c>
      <c r="G88" s="12">
        <v>8421464</v>
      </c>
      <c r="H88" s="12">
        <v>1945424</v>
      </c>
      <c r="I88" s="12">
        <f t="shared" si="2"/>
        <v>69489048</v>
      </c>
      <c r="J88" s="12">
        <v>267997</v>
      </c>
      <c r="K88" s="12">
        <v>2114104</v>
      </c>
      <c r="L88" s="12">
        <f t="shared" si="3"/>
        <v>71871149</v>
      </c>
      <c r="M88" s="12">
        <v>64472133</v>
      </c>
      <c r="N88" s="12">
        <v>304803</v>
      </c>
      <c r="O88" s="12">
        <v>5412913</v>
      </c>
      <c r="P88" s="12">
        <v>0</v>
      </c>
      <c r="Q88" s="9">
        <v>81</v>
      </c>
    </row>
    <row r="89" spans="1:17" x14ac:dyDescent="0.3">
      <c r="A89" s="9">
        <v>82</v>
      </c>
      <c r="B89" s="12">
        <v>42525</v>
      </c>
      <c r="C89" s="12"/>
      <c r="D89" s="9" t="s">
        <v>185</v>
      </c>
      <c r="E89" s="12">
        <v>61461065</v>
      </c>
      <c r="F89" s="14">
        <v>50210052</v>
      </c>
      <c r="G89" s="12">
        <v>6639500</v>
      </c>
      <c r="H89" s="12">
        <v>288029</v>
      </c>
      <c r="I89" s="12">
        <f t="shared" si="2"/>
        <v>118598646</v>
      </c>
      <c r="J89" s="12">
        <v>729723</v>
      </c>
      <c r="K89" s="12">
        <v>0</v>
      </c>
      <c r="L89" s="12">
        <f t="shared" si="3"/>
        <v>119328369</v>
      </c>
      <c r="M89" s="12">
        <v>110956100</v>
      </c>
      <c r="N89" s="12">
        <v>0</v>
      </c>
      <c r="O89" s="12">
        <v>5849126</v>
      </c>
      <c r="P89" s="12">
        <v>0</v>
      </c>
      <c r="Q89" s="9">
        <v>82</v>
      </c>
    </row>
    <row r="90" spans="1:17" x14ac:dyDescent="0.3">
      <c r="A90" s="9">
        <v>83</v>
      </c>
      <c r="B90" s="12">
        <v>30686</v>
      </c>
      <c r="C90" s="12"/>
      <c r="D90" s="9" t="s">
        <v>186</v>
      </c>
      <c r="E90" s="12">
        <v>38244217</v>
      </c>
      <c r="F90" s="14">
        <v>45698736</v>
      </c>
      <c r="G90" s="12">
        <v>8668697</v>
      </c>
      <c r="H90" s="12">
        <v>207977</v>
      </c>
      <c r="I90" s="12">
        <f t="shared" si="2"/>
        <v>92819627</v>
      </c>
      <c r="J90" s="12">
        <v>0</v>
      </c>
      <c r="K90" s="12">
        <v>161140</v>
      </c>
      <c r="L90" s="12">
        <f t="shared" si="3"/>
        <v>92980767</v>
      </c>
      <c r="M90" s="12">
        <v>87390049</v>
      </c>
      <c r="N90" s="12">
        <v>0</v>
      </c>
      <c r="O90" s="12">
        <v>3394986</v>
      </c>
      <c r="P90" s="12">
        <v>0</v>
      </c>
      <c r="Q90" s="9">
        <v>83</v>
      </c>
    </row>
    <row r="91" spans="1:17" x14ac:dyDescent="0.3">
      <c r="A91" s="9">
        <v>84</v>
      </c>
      <c r="B91" s="12">
        <v>18119</v>
      </c>
      <c r="C91" s="12"/>
      <c r="D91" s="9" t="s">
        <v>187</v>
      </c>
      <c r="E91" s="12">
        <v>30502157</v>
      </c>
      <c r="F91" s="14">
        <v>28238514</v>
      </c>
      <c r="G91" s="12">
        <v>4278661</v>
      </c>
      <c r="H91" s="12">
        <v>0</v>
      </c>
      <c r="I91" s="12">
        <f t="shared" si="2"/>
        <v>63019332</v>
      </c>
      <c r="J91" s="12">
        <v>727231</v>
      </c>
      <c r="K91" s="12">
        <v>0</v>
      </c>
      <c r="L91" s="12">
        <f t="shared" si="3"/>
        <v>63746563</v>
      </c>
      <c r="M91" s="12">
        <v>56043133</v>
      </c>
      <c r="N91" s="12">
        <v>1578422</v>
      </c>
      <c r="O91" s="12">
        <v>2760363</v>
      </c>
      <c r="P91" s="12">
        <v>3078895</v>
      </c>
      <c r="Q91" s="9">
        <v>84</v>
      </c>
    </row>
    <row r="92" spans="1:17" x14ac:dyDescent="0.3">
      <c r="A92" s="9">
        <v>85</v>
      </c>
      <c r="B92" s="12">
        <v>131549</v>
      </c>
      <c r="C92" s="12"/>
      <c r="D92" s="9" t="s">
        <v>188</v>
      </c>
      <c r="E92" s="12">
        <v>250745924</v>
      </c>
      <c r="F92" s="14">
        <v>183380859</v>
      </c>
      <c r="G92" s="12">
        <v>20738724</v>
      </c>
      <c r="H92" s="12">
        <v>1948787</v>
      </c>
      <c r="I92" s="12">
        <f t="shared" si="2"/>
        <v>456814294</v>
      </c>
      <c r="J92" s="12">
        <v>0</v>
      </c>
      <c r="K92" s="12">
        <v>0</v>
      </c>
      <c r="L92" s="12">
        <f t="shared" si="3"/>
        <v>456814294</v>
      </c>
      <c r="M92" s="12">
        <v>396419011</v>
      </c>
      <c r="N92" s="12">
        <v>10303684</v>
      </c>
      <c r="O92" s="12">
        <v>39877524</v>
      </c>
      <c r="P92" s="12">
        <v>-597794</v>
      </c>
      <c r="Q92" s="9">
        <v>85</v>
      </c>
    </row>
    <row r="93" spans="1:17" x14ac:dyDescent="0.3">
      <c r="A93" s="9">
        <v>86</v>
      </c>
      <c r="B93" s="12">
        <v>145699</v>
      </c>
      <c r="C93" s="12"/>
      <c r="D93" s="9" t="s">
        <v>189</v>
      </c>
      <c r="E93" s="12">
        <v>295406962</v>
      </c>
      <c r="F93" s="14">
        <v>199991430</v>
      </c>
      <c r="G93" s="12">
        <v>19048347</v>
      </c>
      <c r="H93" s="12">
        <v>6547743</v>
      </c>
      <c r="I93" s="12">
        <f t="shared" si="2"/>
        <v>520994482</v>
      </c>
      <c r="J93" s="12">
        <v>0</v>
      </c>
      <c r="K93" s="12">
        <v>724000</v>
      </c>
      <c r="L93" s="12">
        <f t="shared" si="3"/>
        <v>521718482</v>
      </c>
      <c r="M93" s="12">
        <v>433884783</v>
      </c>
      <c r="N93" s="12">
        <v>2745585</v>
      </c>
      <c r="O93" s="12">
        <v>0</v>
      </c>
      <c r="P93" s="12">
        <v>0</v>
      </c>
      <c r="Q93" s="9">
        <v>86</v>
      </c>
    </row>
    <row r="94" spans="1:17" x14ac:dyDescent="0.3">
      <c r="A94" s="9">
        <v>87</v>
      </c>
      <c r="B94" s="12">
        <v>6674</v>
      </c>
      <c r="C94" s="12"/>
      <c r="D94" s="9" t="s">
        <v>190</v>
      </c>
      <c r="E94" s="12">
        <v>23994715</v>
      </c>
      <c r="F94" s="14">
        <v>5730447</v>
      </c>
      <c r="G94" s="12">
        <v>2061938</v>
      </c>
      <c r="H94" s="12">
        <v>64782</v>
      </c>
      <c r="I94" s="12">
        <f t="shared" si="2"/>
        <v>31851882</v>
      </c>
      <c r="J94" s="12">
        <v>0</v>
      </c>
      <c r="K94" s="12">
        <v>0</v>
      </c>
      <c r="L94" s="12">
        <f t="shared" si="3"/>
        <v>31851882</v>
      </c>
      <c r="M94" s="12">
        <v>28290864</v>
      </c>
      <c r="N94" s="12">
        <v>220720</v>
      </c>
      <c r="O94" s="12">
        <v>0</v>
      </c>
      <c r="P94" s="12">
        <v>96900</v>
      </c>
      <c r="Q94" s="9">
        <v>87</v>
      </c>
    </row>
    <row r="95" spans="1:17" x14ac:dyDescent="0.3">
      <c r="A95" s="9">
        <v>88</v>
      </c>
      <c r="B95" s="12">
        <v>11655</v>
      </c>
      <c r="C95" s="12"/>
      <c r="D95" s="9" t="s">
        <v>191</v>
      </c>
      <c r="E95" s="12">
        <v>19611732</v>
      </c>
      <c r="F95" s="14">
        <v>13097092</v>
      </c>
      <c r="G95" s="12">
        <v>3129864</v>
      </c>
      <c r="H95" s="12">
        <v>72952</v>
      </c>
      <c r="I95" s="12">
        <f t="shared" si="2"/>
        <v>35911640</v>
      </c>
      <c r="J95" s="12">
        <v>54000</v>
      </c>
      <c r="K95" s="12">
        <v>0</v>
      </c>
      <c r="L95" s="12">
        <f t="shared" si="3"/>
        <v>35965640</v>
      </c>
      <c r="M95" s="12">
        <v>32166562</v>
      </c>
      <c r="N95" s="12">
        <v>0</v>
      </c>
      <c r="O95" s="12">
        <v>0</v>
      </c>
      <c r="P95" s="12">
        <v>0</v>
      </c>
      <c r="Q95" s="9">
        <v>88</v>
      </c>
    </row>
    <row r="96" spans="1:17" x14ac:dyDescent="0.3">
      <c r="A96" s="9">
        <v>89</v>
      </c>
      <c r="B96" s="12">
        <v>42574</v>
      </c>
      <c r="C96" s="12"/>
      <c r="D96" s="9" t="s">
        <v>192</v>
      </c>
      <c r="E96" s="12">
        <v>46359138</v>
      </c>
      <c r="F96" s="14">
        <v>57047727</v>
      </c>
      <c r="G96" s="12">
        <v>11003551</v>
      </c>
      <c r="H96" s="12">
        <v>200242</v>
      </c>
      <c r="I96" s="12">
        <f t="shared" si="2"/>
        <v>114610658</v>
      </c>
      <c r="J96" s="12">
        <v>100000</v>
      </c>
      <c r="K96" s="12">
        <v>0</v>
      </c>
      <c r="L96" s="12">
        <f t="shared" si="3"/>
        <v>114710658</v>
      </c>
      <c r="M96" s="12">
        <v>111082823</v>
      </c>
      <c r="N96" s="12">
        <v>1177186</v>
      </c>
      <c r="O96" s="12">
        <v>3565698</v>
      </c>
      <c r="P96" s="12">
        <v>1131603</v>
      </c>
      <c r="Q96" s="9">
        <v>89</v>
      </c>
    </row>
    <row r="97" spans="1:17" x14ac:dyDescent="0.3">
      <c r="A97" s="9">
        <v>90</v>
      </c>
      <c r="B97" s="12">
        <v>39239</v>
      </c>
      <c r="C97" s="150"/>
      <c r="D97" s="9" t="s">
        <v>193</v>
      </c>
      <c r="E97" s="12">
        <v>65712132</v>
      </c>
      <c r="F97" s="14">
        <v>45361858</v>
      </c>
      <c r="G97" s="12">
        <v>6427068</v>
      </c>
      <c r="H97" s="14">
        <v>323519</v>
      </c>
      <c r="I97" s="12">
        <f t="shared" si="2"/>
        <v>117824577</v>
      </c>
      <c r="J97" s="12">
        <v>0</v>
      </c>
      <c r="K97" s="12">
        <v>0</v>
      </c>
      <c r="L97" s="12">
        <f t="shared" si="3"/>
        <v>117824577</v>
      </c>
      <c r="M97" s="12">
        <v>104064530</v>
      </c>
      <c r="N97" s="12">
        <v>0</v>
      </c>
      <c r="O97" s="12">
        <v>0</v>
      </c>
      <c r="P97" s="12">
        <v>0</v>
      </c>
      <c r="Q97" s="9">
        <v>90</v>
      </c>
    </row>
    <row r="98" spans="1:17" x14ac:dyDescent="0.3">
      <c r="A98" s="9">
        <v>91</v>
      </c>
      <c r="B98" s="12">
        <v>53789</v>
      </c>
      <c r="C98" s="12"/>
      <c r="D98" s="9" t="s">
        <v>194</v>
      </c>
      <c r="E98" s="12">
        <v>70294485</v>
      </c>
      <c r="F98" s="14">
        <v>59787806</v>
      </c>
      <c r="G98" s="12">
        <v>10655434</v>
      </c>
      <c r="H98" s="12">
        <v>61297</v>
      </c>
      <c r="I98" s="12">
        <f t="shared" si="2"/>
        <v>140799022</v>
      </c>
      <c r="J98" s="12">
        <v>88672</v>
      </c>
      <c r="K98" s="12">
        <v>0</v>
      </c>
      <c r="L98" s="12">
        <f t="shared" si="3"/>
        <v>140887694</v>
      </c>
      <c r="M98" s="12">
        <v>135712479</v>
      </c>
      <c r="N98" s="12">
        <v>935534</v>
      </c>
      <c r="O98" s="12">
        <v>3216948</v>
      </c>
      <c r="P98" s="12">
        <v>0</v>
      </c>
      <c r="Q98" s="9">
        <v>91</v>
      </c>
    </row>
    <row r="99" spans="1:17" x14ac:dyDescent="0.3">
      <c r="A99" s="9">
        <v>92</v>
      </c>
      <c r="B99" s="12">
        <v>17760</v>
      </c>
      <c r="C99" s="12"/>
      <c r="D99" s="9" t="s">
        <v>195</v>
      </c>
      <c r="E99" s="12">
        <v>25986104</v>
      </c>
      <c r="F99" s="14">
        <v>19486241</v>
      </c>
      <c r="G99" s="12">
        <v>3889054</v>
      </c>
      <c r="H99" s="12">
        <v>1489</v>
      </c>
      <c r="I99" s="12">
        <f t="shared" si="2"/>
        <v>49362888</v>
      </c>
      <c r="J99" s="12">
        <v>0</v>
      </c>
      <c r="K99" s="12">
        <v>6269000</v>
      </c>
      <c r="L99" s="12">
        <f t="shared" si="3"/>
        <v>55631888</v>
      </c>
      <c r="M99" s="12">
        <v>46248735</v>
      </c>
      <c r="N99" s="12">
        <v>2734714</v>
      </c>
      <c r="O99" s="12">
        <v>1302026</v>
      </c>
      <c r="P99" s="12">
        <v>0</v>
      </c>
      <c r="Q99" s="9">
        <v>92</v>
      </c>
    </row>
    <row r="100" spans="1:17" x14ac:dyDescent="0.3">
      <c r="A100" s="9">
        <v>93</v>
      </c>
      <c r="B100" s="12">
        <v>39133</v>
      </c>
      <c r="C100" s="12"/>
      <c r="D100" s="9" t="s">
        <v>196</v>
      </c>
      <c r="E100" s="12">
        <v>38589983</v>
      </c>
      <c r="F100" s="14">
        <v>54656323</v>
      </c>
      <c r="G100" s="12">
        <v>12167147</v>
      </c>
      <c r="H100" s="12">
        <v>836479</v>
      </c>
      <c r="I100" s="12">
        <f t="shared" si="2"/>
        <v>106249932</v>
      </c>
      <c r="J100" s="12">
        <v>0</v>
      </c>
      <c r="K100" s="12">
        <v>428137</v>
      </c>
      <c r="L100" s="12">
        <f t="shared" si="3"/>
        <v>106678069</v>
      </c>
      <c r="M100" s="12">
        <v>98633322</v>
      </c>
      <c r="N100" s="12">
        <v>0</v>
      </c>
      <c r="O100" s="12">
        <v>6476072</v>
      </c>
      <c r="P100" s="12">
        <v>0</v>
      </c>
      <c r="Q100" s="9">
        <v>93</v>
      </c>
    </row>
    <row r="101" spans="1:17" x14ac:dyDescent="0.3">
      <c r="A101" s="9">
        <v>94</v>
      </c>
      <c r="B101" s="12">
        <v>28723</v>
      </c>
      <c r="C101" s="12"/>
      <c r="D101" s="9" t="s">
        <v>197</v>
      </c>
      <c r="E101" s="12">
        <v>43208924</v>
      </c>
      <c r="F101" s="14">
        <v>38872783</v>
      </c>
      <c r="G101" s="12">
        <v>6599674</v>
      </c>
      <c r="H101" s="12">
        <v>157319</v>
      </c>
      <c r="I101" s="12">
        <f t="shared" si="2"/>
        <v>88838700</v>
      </c>
      <c r="J101" s="12">
        <v>0</v>
      </c>
      <c r="K101" s="12">
        <v>707397</v>
      </c>
      <c r="L101" s="12">
        <f t="shared" si="3"/>
        <v>89546097</v>
      </c>
      <c r="M101" s="12">
        <v>79330543</v>
      </c>
      <c r="N101" s="12">
        <v>0</v>
      </c>
      <c r="O101" s="12">
        <v>0</v>
      </c>
      <c r="P101" s="12">
        <v>0</v>
      </c>
      <c r="Q101" s="9">
        <v>94</v>
      </c>
    </row>
    <row r="102" spans="1:17" x14ac:dyDescent="0.3">
      <c r="A102" s="101">
        <v>95</v>
      </c>
      <c r="B102" s="12">
        <v>68890</v>
      </c>
      <c r="C102" s="12"/>
      <c r="D102" s="9" t="s">
        <v>198</v>
      </c>
      <c r="E102" s="13">
        <v>138134509</v>
      </c>
      <c r="F102" s="13">
        <v>87216768</v>
      </c>
      <c r="G102" s="13">
        <v>9293806</v>
      </c>
      <c r="H102" s="13">
        <v>10665467</v>
      </c>
      <c r="I102" s="13">
        <f t="shared" si="2"/>
        <v>245310550</v>
      </c>
      <c r="J102" s="13">
        <v>103640</v>
      </c>
      <c r="K102" s="13">
        <v>8837587</v>
      </c>
      <c r="L102" s="13">
        <f t="shared" si="3"/>
        <v>254251777</v>
      </c>
      <c r="M102" s="13">
        <v>227727499</v>
      </c>
      <c r="N102" s="13">
        <v>15280851</v>
      </c>
      <c r="O102" s="13">
        <v>11178075</v>
      </c>
      <c r="P102" s="13">
        <v>600000</v>
      </c>
      <c r="Q102" s="101">
        <v>95</v>
      </c>
    </row>
    <row r="103" spans="1:17" x14ac:dyDescent="0.3">
      <c r="A103" s="101">
        <f>A102</f>
        <v>95</v>
      </c>
      <c r="B103" s="13">
        <f>SUM(B8:B102)</f>
        <v>5894921</v>
      </c>
      <c r="C103" s="14"/>
      <c r="D103" s="39" t="s">
        <v>107</v>
      </c>
      <c r="E103" s="15">
        <f t="shared" ref="E103:P103" si="4">SUM(E8:E102)</f>
        <v>14452550695</v>
      </c>
      <c r="F103" s="15">
        <f t="shared" si="4"/>
        <v>6853101592</v>
      </c>
      <c r="G103" s="15">
        <f t="shared" si="4"/>
        <v>1039122920</v>
      </c>
      <c r="H103" s="15">
        <f t="shared" si="4"/>
        <v>244326656</v>
      </c>
      <c r="I103" s="15">
        <f t="shared" si="4"/>
        <v>22589101863</v>
      </c>
      <c r="J103" s="15">
        <f t="shared" si="4"/>
        <v>225617464</v>
      </c>
      <c r="K103" s="15">
        <f t="shared" si="4"/>
        <v>167259257</v>
      </c>
      <c r="L103" s="15">
        <f t="shared" si="4"/>
        <v>22981978584</v>
      </c>
      <c r="M103" s="15">
        <f t="shared" si="4"/>
        <v>20032010089</v>
      </c>
      <c r="N103" s="15">
        <f t="shared" si="4"/>
        <v>811965624</v>
      </c>
      <c r="O103" s="15">
        <f t="shared" si="4"/>
        <v>1306296332</v>
      </c>
      <c r="P103" s="15">
        <f t="shared" si="4"/>
        <v>108275918</v>
      </c>
      <c r="Q103" s="101">
        <f>Q102</f>
        <v>95</v>
      </c>
    </row>
    <row r="104" spans="1:17" ht="8.1" customHeight="1" x14ac:dyDescent="0.3"/>
    <row r="105" spans="1:17" ht="12.75" customHeight="1" x14ac:dyDescent="0.3">
      <c r="D105" s="151"/>
    </row>
  </sheetData>
  <printOptions gridLines="1"/>
  <pageMargins left="0.35" right="0.18" top="0.5" bottom="0.5" header="0.5" footer="0.5"/>
  <pageSetup paperSize="5"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6D22E-A0F9-48D6-A6D9-A97B3C91B3E0}">
  <sheetPr>
    <pageSetUpPr fitToPage="1"/>
  </sheetPr>
  <dimension ref="A1:Q46"/>
  <sheetViews>
    <sheetView topLeftCell="A34" zoomScaleNormal="100" workbookViewId="0">
      <selection activeCell="A48" sqref="A48"/>
    </sheetView>
  </sheetViews>
  <sheetFormatPr defaultColWidth="7.21875" defaultRowHeight="13.8" x14ac:dyDescent="0.3"/>
  <cols>
    <col min="1" max="1" width="3.5546875" style="9" bestFit="1" customWidth="1"/>
    <col min="2" max="2" width="8.44140625" style="9" customWidth="1"/>
    <col min="3" max="3" width="0.88671875" style="9" customWidth="1"/>
    <col min="4" max="4" width="11.77734375" style="9" bestFit="1" customWidth="1"/>
    <col min="5" max="5" width="13.109375" style="9" bestFit="1" customWidth="1"/>
    <col min="6" max="6" width="13.21875" style="9" customWidth="1"/>
    <col min="7" max="7" width="11" style="9" customWidth="1"/>
    <col min="8" max="8" width="11.88671875" style="9" customWidth="1"/>
    <col min="9" max="9" width="13.109375" style="9" bestFit="1" customWidth="1"/>
    <col min="10" max="10" width="11" style="9" bestFit="1" customWidth="1"/>
    <col min="11" max="11" width="12" style="9" bestFit="1" customWidth="1"/>
    <col min="12" max="12" width="13.109375" style="9" bestFit="1" customWidth="1"/>
    <col min="13" max="13" width="16" style="9" bestFit="1" customWidth="1"/>
    <col min="14" max="14" width="12.5546875" style="9" customWidth="1"/>
    <col min="15" max="15" width="12" style="9" bestFit="1" customWidth="1"/>
    <col min="16" max="16" width="11" style="9" bestFit="1" customWidth="1"/>
    <col min="17" max="17" width="4.5546875" style="9" customWidth="1"/>
    <col min="18" max="256" width="7.21875" style="9"/>
    <col min="257" max="257" width="3.33203125" style="9" bestFit="1" customWidth="1"/>
    <col min="258" max="258" width="8.44140625" style="9" customWidth="1"/>
    <col min="259" max="259" width="0.88671875" style="9" customWidth="1"/>
    <col min="260" max="260" width="11.77734375" style="9" bestFit="1" customWidth="1"/>
    <col min="261" max="261" width="11.88671875" style="9" bestFit="1" customWidth="1"/>
    <col min="262" max="262" width="12" style="9" customWidth="1"/>
    <col min="263" max="263" width="11" style="9" customWidth="1"/>
    <col min="264" max="264" width="11.88671875" style="9" customWidth="1"/>
    <col min="265" max="265" width="11.88671875" style="9" bestFit="1" customWidth="1"/>
    <col min="266" max="266" width="10" style="9" bestFit="1" customWidth="1"/>
    <col min="267" max="267" width="11" style="9" bestFit="1" customWidth="1"/>
    <col min="268" max="268" width="11.88671875" style="9" bestFit="1" customWidth="1"/>
    <col min="269" max="269" width="15.88671875" style="9" bestFit="1" customWidth="1"/>
    <col min="270" max="270" width="12.5546875" style="9" customWidth="1"/>
    <col min="271" max="271" width="11" style="9" bestFit="1" customWidth="1"/>
    <col min="272" max="272" width="10" style="9" bestFit="1" customWidth="1"/>
    <col min="273" max="273" width="4.5546875" style="9" customWidth="1"/>
    <col min="274" max="512" width="7.21875" style="9"/>
    <col min="513" max="513" width="3.33203125" style="9" bestFit="1" customWidth="1"/>
    <col min="514" max="514" width="8.44140625" style="9" customWidth="1"/>
    <col min="515" max="515" width="0.88671875" style="9" customWidth="1"/>
    <col min="516" max="516" width="11.77734375" style="9" bestFit="1" customWidth="1"/>
    <col min="517" max="517" width="11.88671875" style="9" bestFit="1" customWidth="1"/>
    <col min="518" max="518" width="12" style="9" customWidth="1"/>
    <col min="519" max="519" width="11" style="9" customWidth="1"/>
    <col min="520" max="520" width="11.88671875" style="9" customWidth="1"/>
    <col min="521" max="521" width="11.88671875" style="9" bestFit="1" customWidth="1"/>
    <col min="522" max="522" width="10" style="9" bestFit="1" customWidth="1"/>
    <col min="523" max="523" width="11" style="9" bestFit="1" customWidth="1"/>
    <col min="524" max="524" width="11.88671875" style="9" bestFit="1" customWidth="1"/>
    <col min="525" max="525" width="15.88671875" style="9" bestFit="1" customWidth="1"/>
    <col min="526" max="526" width="12.5546875" style="9" customWidth="1"/>
    <col min="527" max="527" width="11" style="9" bestFit="1" customWidth="1"/>
    <col min="528" max="528" width="10" style="9" bestFit="1" customWidth="1"/>
    <col min="529" max="529" width="4.5546875" style="9" customWidth="1"/>
    <col min="530" max="768" width="7.21875" style="9"/>
    <col min="769" max="769" width="3.33203125" style="9" bestFit="1" customWidth="1"/>
    <col min="770" max="770" width="8.44140625" style="9" customWidth="1"/>
    <col min="771" max="771" width="0.88671875" style="9" customWidth="1"/>
    <col min="772" max="772" width="11.77734375" style="9" bestFit="1" customWidth="1"/>
    <col min="773" max="773" width="11.88671875" style="9" bestFit="1" customWidth="1"/>
    <col min="774" max="774" width="12" style="9" customWidth="1"/>
    <col min="775" max="775" width="11" style="9" customWidth="1"/>
    <col min="776" max="776" width="11.88671875" style="9" customWidth="1"/>
    <col min="777" max="777" width="11.88671875" style="9" bestFit="1" customWidth="1"/>
    <col min="778" max="778" width="10" style="9" bestFit="1" customWidth="1"/>
    <col min="779" max="779" width="11" style="9" bestFit="1" customWidth="1"/>
    <col min="780" max="780" width="11.88671875" style="9" bestFit="1" customWidth="1"/>
    <col min="781" max="781" width="15.88671875" style="9" bestFit="1" customWidth="1"/>
    <col min="782" max="782" width="12.5546875" style="9" customWidth="1"/>
    <col min="783" max="783" width="11" style="9" bestFit="1" customWidth="1"/>
    <col min="784" max="784" width="10" style="9" bestFit="1" customWidth="1"/>
    <col min="785" max="785" width="4.5546875" style="9" customWidth="1"/>
    <col min="786" max="1024" width="7.21875" style="9"/>
    <col min="1025" max="1025" width="3.33203125" style="9" bestFit="1" customWidth="1"/>
    <col min="1026" max="1026" width="8.44140625" style="9" customWidth="1"/>
    <col min="1027" max="1027" width="0.88671875" style="9" customWidth="1"/>
    <col min="1028" max="1028" width="11.77734375" style="9" bestFit="1" customWidth="1"/>
    <col min="1029" max="1029" width="11.88671875" style="9" bestFit="1" customWidth="1"/>
    <col min="1030" max="1030" width="12" style="9" customWidth="1"/>
    <col min="1031" max="1031" width="11" style="9" customWidth="1"/>
    <col min="1032" max="1032" width="11.88671875" style="9" customWidth="1"/>
    <col min="1033" max="1033" width="11.88671875" style="9" bestFit="1" customWidth="1"/>
    <col min="1034" max="1034" width="10" style="9" bestFit="1" customWidth="1"/>
    <col min="1035" max="1035" width="11" style="9" bestFit="1" customWidth="1"/>
    <col min="1036" max="1036" width="11.88671875" style="9" bestFit="1" customWidth="1"/>
    <col min="1037" max="1037" width="15.88671875" style="9" bestFit="1" customWidth="1"/>
    <col min="1038" max="1038" width="12.5546875" style="9" customWidth="1"/>
    <col min="1039" max="1039" width="11" style="9" bestFit="1" customWidth="1"/>
    <col min="1040" max="1040" width="10" style="9" bestFit="1" customWidth="1"/>
    <col min="1041" max="1041" width="4.5546875" style="9" customWidth="1"/>
    <col min="1042" max="1280" width="7.21875" style="9"/>
    <col min="1281" max="1281" width="3.33203125" style="9" bestFit="1" customWidth="1"/>
    <col min="1282" max="1282" width="8.44140625" style="9" customWidth="1"/>
    <col min="1283" max="1283" width="0.88671875" style="9" customWidth="1"/>
    <col min="1284" max="1284" width="11.77734375" style="9" bestFit="1" customWidth="1"/>
    <col min="1285" max="1285" width="11.88671875" style="9" bestFit="1" customWidth="1"/>
    <col min="1286" max="1286" width="12" style="9" customWidth="1"/>
    <col min="1287" max="1287" width="11" style="9" customWidth="1"/>
    <col min="1288" max="1288" width="11.88671875" style="9" customWidth="1"/>
    <col min="1289" max="1289" width="11.88671875" style="9" bestFit="1" customWidth="1"/>
    <col min="1290" max="1290" width="10" style="9" bestFit="1" customWidth="1"/>
    <col min="1291" max="1291" width="11" style="9" bestFit="1" customWidth="1"/>
    <col min="1292" max="1292" width="11.88671875" style="9" bestFit="1" customWidth="1"/>
    <col min="1293" max="1293" width="15.88671875" style="9" bestFit="1" customWidth="1"/>
    <col min="1294" max="1294" width="12.5546875" style="9" customWidth="1"/>
    <col min="1295" max="1295" width="11" style="9" bestFit="1" customWidth="1"/>
    <col min="1296" max="1296" width="10" style="9" bestFit="1" customWidth="1"/>
    <col min="1297" max="1297" width="4.5546875" style="9" customWidth="1"/>
    <col min="1298" max="1536" width="7.21875" style="9"/>
    <col min="1537" max="1537" width="3.33203125" style="9" bestFit="1" customWidth="1"/>
    <col min="1538" max="1538" width="8.44140625" style="9" customWidth="1"/>
    <col min="1539" max="1539" width="0.88671875" style="9" customWidth="1"/>
    <col min="1540" max="1540" width="11.77734375" style="9" bestFit="1" customWidth="1"/>
    <col min="1541" max="1541" width="11.88671875" style="9" bestFit="1" customWidth="1"/>
    <col min="1542" max="1542" width="12" style="9" customWidth="1"/>
    <col min="1543" max="1543" width="11" style="9" customWidth="1"/>
    <col min="1544" max="1544" width="11.88671875" style="9" customWidth="1"/>
    <col min="1545" max="1545" width="11.88671875" style="9" bestFit="1" customWidth="1"/>
    <col min="1546" max="1546" width="10" style="9" bestFit="1" customWidth="1"/>
    <col min="1547" max="1547" width="11" style="9" bestFit="1" customWidth="1"/>
    <col min="1548" max="1548" width="11.88671875" style="9" bestFit="1" customWidth="1"/>
    <col min="1549" max="1549" width="15.88671875" style="9" bestFit="1" customWidth="1"/>
    <col min="1550" max="1550" width="12.5546875" style="9" customWidth="1"/>
    <col min="1551" max="1551" width="11" style="9" bestFit="1" customWidth="1"/>
    <col min="1552" max="1552" width="10" style="9" bestFit="1" customWidth="1"/>
    <col min="1553" max="1553" width="4.5546875" style="9" customWidth="1"/>
    <col min="1554" max="1792" width="7.21875" style="9"/>
    <col min="1793" max="1793" width="3.33203125" style="9" bestFit="1" customWidth="1"/>
    <col min="1794" max="1794" width="8.44140625" style="9" customWidth="1"/>
    <col min="1795" max="1795" width="0.88671875" style="9" customWidth="1"/>
    <col min="1796" max="1796" width="11.77734375" style="9" bestFit="1" customWidth="1"/>
    <col min="1797" max="1797" width="11.88671875" style="9" bestFit="1" customWidth="1"/>
    <col min="1798" max="1798" width="12" style="9" customWidth="1"/>
    <col min="1799" max="1799" width="11" style="9" customWidth="1"/>
    <col min="1800" max="1800" width="11.88671875" style="9" customWidth="1"/>
    <col min="1801" max="1801" width="11.88671875" style="9" bestFit="1" customWidth="1"/>
    <col min="1802" max="1802" width="10" style="9" bestFit="1" customWidth="1"/>
    <col min="1803" max="1803" width="11" style="9" bestFit="1" customWidth="1"/>
    <col min="1804" max="1804" width="11.88671875" style="9" bestFit="1" customWidth="1"/>
    <col min="1805" max="1805" width="15.88671875" style="9" bestFit="1" customWidth="1"/>
    <col min="1806" max="1806" width="12.5546875" style="9" customWidth="1"/>
    <col min="1807" max="1807" width="11" style="9" bestFit="1" customWidth="1"/>
    <col min="1808" max="1808" width="10" style="9" bestFit="1" customWidth="1"/>
    <col min="1809" max="1809" width="4.5546875" style="9" customWidth="1"/>
    <col min="1810" max="2048" width="7.21875" style="9"/>
    <col min="2049" max="2049" width="3.33203125" style="9" bestFit="1" customWidth="1"/>
    <col min="2050" max="2050" width="8.44140625" style="9" customWidth="1"/>
    <col min="2051" max="2051" width="0.88671875" style="9" customWidth="1"/>
    <col min="2052" max="2052" width="11.77734375" style="9" bestFit="1" customWidth="1"/>
    <col min="2053" max="2053" width="11.88671875" style="9" bestFit="1" customWidth="1"/>
    <col min="2054" max="2054" width="12" style="9" customWidth="1"/>
    <col min="2055" max="2055" width="11" style="9" customWidth="1"/>
    <col min="2056" max="2056" width="11.88671875" style="9" customWidth="1"/>
    <col min="2057" max="2057" width="11.88671875" style="9" bestFit="1" customWidth="1"/>
    <col min="2058" max="2058" width="10" style="9" bestFit="1" customWidth="1"/>
    <col min="2059" max="2059" width="11" style="9" bestFit="1" customWidth="1"/>
    <col min="2060" max="2060" width="11.88671875" style="9" bestFit="1" customWidth="1"/>
    <col min="2061" max="2061" width="15.88671875" style="9" bestFit="1" customWidth="1"/>
    <col min="2062" max="2062" width="12.5546875" style="9" customWidth="1"/>
    <col min="2063" max="2063" width="11" style="9" bestFit="1" customWidth="1"/>
    <col min="2064" max="2064" width="10" style="9" bestFit="1" customWidth="1"/>
    <col min="2065" max="2065" width="4.5546875" style="9" customWidth="1"/>
    <col min="2066" max="2304" width="7.21875" style="9"/>
    <col min="2305" max="2305" width="3.33203125" style="9" bestFit="1" customWidth="1"/>
    <col min="2306" max="2306" width="8.44140625" style="9" customWidth="1"/>
    <col min="2307" max="2307" width="0.88671875" style="9" customWidth="1"/>
    <col min="2308" max="2308" width="11.77734375" style="9" bestFit="1" customWidth="1"/>
    <col min="2309" max="2309" width="11.88671875" style="9" bestFit="1" customWidth="1"/>
    <col min="2310" max="2310" width="12" style="9" customWidth="1"/>
    <col min="2311" max="2311" width="11" style="9" customWidth="1"/>
    <col min="2312" max="2312" width="11.88671875" style="9" customWidth="1"/>
    <col min="2313" max="2313" width="11.88671875" style="9" bestFit="1" customWidth="1"/>
    <col min="2314" max="2314" width="10" style="9" bestFit="1" customWidth="1"/>
    <col min="2315" max="2315" width="11" style="9" bestFit="1" customWidth="1"/>
    <col min="2316" max="2316" width="11.88671875" style="9" bestFit="1" customWidth="1"/>
    <col min="2317" max="2317" width="15.88671875" style="9" bestFit="1" customWidth="1"/>
    <col min="2318" max="2318" width="12.5546875" style="9" customWidth="1"/>
    <col min="2319" max="2319" width="11" style="9" bestFit="1" customWidth="1"/>
    <col min="2320" max="2320" width="10" style="9" bestFit="1" customWidth="1"/>
    <col min="2321" max="2321" width="4.5546875" style="9" customWidth="1"/>
    <col min="2322" max="2560" width="7.21875" style="9"/>
    <col min="2561" max="2561" width="3.33203125" style="9" bestFit="1" customWidth="1"/>
    <col min="2562" max="2562" width="8.44140625" style="9" customWidth="1"/>
    <col min="2563" max="2563" width="0.88671875" style="9" customWidth="1"/>
    <col min="2564" max="2564" width="11.77734375" style="9" bestFit="1" customWidth="1"/>
    <col min="2565" max="2565" width="11.88671875" style="9" bestFit="1" customWidth="1"/>
    <col min="2566" max="2566" width="12" style="9" customWidth="1"/>
    <col min="2567" max="2567" width="11" style="9" customWidth="1"/>
    <col min="2568" max="2568" width="11.88671875" style="9" customWidth="1"/>
    <col min="2569" max="2569" width="11.88671875" style="9" bestFit="1" customWidth="1"/>
    <col min="2570" max="2570" width="10" style="9" bestFit="1" customWidth="1"/>
    <col min="2571" max="2571" width="11" style="9" bestFit="1" customWidth="1"/>
    <col min="2572" max="2572" width="11.88671875" style="9" bestFit="1" customWidth="1"/>
    <col min="2573" max="2573" width="15.88671875" style="9" bestFit="1" customWidth="1"/>
    <col min="2574" max="2574" width="12.5546875" style="9" customWidth="1"/>
    <col min="2575" max="2575" width="11" style="9" bestFit="1" customWidth="1"/>
    <col min="2576" max="2576" width="10" style="9" bestFit="1" customWidth="1"/>
    <col min="2577" max="2577" width="4.5546875" style="9" customWidth="1"/>
    <col min="2578" max="2816" width="7.21875" style="9"/>
    <col min="2817" max="2817" width="3.33203125" style="9" bestFit="1" customWidth="1"/>
    <col min="2818" max="2818" width="8.44140625" style="9" customWidth="1"/>
    <col min="2819" max="2819" width="0.88671875" style="9" customWidth="1"/>
    <col min="2820" max="2820" width="11.77734375" style="9" bestFit="1" customWidth="1"/>
    <col min="2821" max="2821" width="11.88671875" style="9" bestFit="1" customWidth="1"/>
    <col min="2822" max="2822" width="12" style="9" customWidth="1"/>
    <col min="2823" max="2823" width="11" style="9" customWidth="1"/>
    <col min="2824" max="2824" width="11.88671875" style="9" customWidth="1"/>
    <col min="2825" max="2825" width="11.88671875" style="9" bestFit="1" customWidth="1"/>
    <col min="2826" max="2826" width="10" style="9" bestFit="1" customWidth="1"/>
    <col min="2827" max="2827" width="11" style="9" bestFit="1" customWidth="1"/>
    <col min="2828" max="2828" width="11.88671875" style="9" bestFit="1" customWidth="1"/>
    <col min="2829" max="2829" width="15.88671875" style="9" bestFit="1" customWidth="1"/>
    <col min="2830" max="2830" width="12.5546875" style="9" customWidth="1"/>
    <col min="2831" max="2831" width="11" style="9" bestFit="1" customWidth="1"/>
    <col min="2832" max="2832" width="10" style="9" bestFit="1" customWidth="1"/>
    <col min="2833" max="2833" width="4.5546875" style="9" customWidth="1"/>
    <col min="2834" max="3072" width="7.21875" style="9"/>
    <col min="3073" max="3073" width="3.33203125" style="9" bestFit="1" customWidth="1"/>
    <col min="3074" max="3074" width="8.44140625" style="9" customWidth="1"/>
    <col min="3075" max="3075" width="0.88671875" style="9" customWidth="1"/>
    <col min="3076" max="3076" width="11.77734375" style="9" bestFit="1" customWidth="1"/>
    <col min="3077" max="3077" width="11.88671875" style="9" bestFit="1" customWidth="1"/>
    <col min="3078" max="3078" width="12" style="9" customWidth="1"/>
    <col min="3079" max="3079" width="11" style="9" customWidth="1"/>
    <col min="3080" max="3080" width="11.88671875" style="9" customWidth="1"/>
    <col min="3081" max="3081" width="11.88671875" style="9" bestFit="1" customWidth="1"/>
    <col min="3082" max="3082" width="10" style="9" bestFit="1" customWidth="1"/>
    <col min="3083" max="3083" width="11" style="9" bestFit="1" customWidth="1"/>
    <col min="3084" max="3084" width="11.88671875" style="9" bestFit="1" customWidth="1"/>
    <col min="3085" max="3085" width="15.88671875" style="9" bestFit="1" customWidth="1"/>
    <col min="3086" max="3086" width="12.5546875" style="9" customWidth="1"/>
    <col min="3087" max="3087" width="11" style="9" bestFit="1" customWidth="1"/>
    <col min="3088" max="3088" width="10" style="9" bestFit="1" customWidth="1"/>
    <col min="3089" max="3089" width="4.5546875" style="9" customWidth="1"/>
    <col min="3090" max="3328" width="7.21875" style="9"/>
    <col min="3329" max="3329" width="3.33203125" style="9" bestFit="1" customWidth="1"/>
    <col min="3330" max="3330" width="8.44140625" style="9" customWidth="1"/>
    <col min="3331" max="3331" width="0.88671875" style="9" customWidth="1"/>
    <col min="3332" max="3332" width="11.77734375" style="9" bestFit="1" customWidth="1"/>
    <col min="3333" max="3333" width="11.88671875" style="9" bestFit="1" customWidth="1"/>
    <col min="3334" max="3334" width="12" style="9" customWidth="1"/>
    <col min="3335" max="3335" width="11" style="9" customWidth="1"/>
    <col min="3336" max="3336" width="11.88671875" style="9" customWidth="1"/>
    <col min="3337" max="3337" width="11.88671875" style="9" bestFit="1" customWidth="1"/>
    <col min="3338" max="3338" width="10" style="9" bestFit="1" customWidth="1"/>
    <col min="3339" max="3339" width="11" style="9" bestFit="1" customWidth="1"/>
    <col min="3340" max="3340" width="11.88671875" style="9" bestFit="1" customWidth="1"/>
    <col min="3341" max="3341" width="15.88671875" style="9" bestFit="1" customWidth="1"/>
    <col min="3342" max="3342" width="12.5546875" style="9" customWidth="1"/>
    <col min="3343" max="3343" width="11" style="9" bestFit="1" customWidth="1"/>
    <col min="3344" max="3344" width="10" style="9" bestFit="1" customWidth="1"/>
    <col min="3345" max="3345" width="4.5546875" style="9" customWidth="1"/>
    <col min="3346" max="3584" width="7.21875" style="9"/>
    <col min="3585" max="3585" width="3.33203125" style="9" bestFit="1" customWidth="1"/>
    <col min="3586" max="3586" width="8.44140625" style="9" customWidth="1"/>
    <col min="3587" max="3587" width="0.88671875" style="9" customWidth="1"/>
    <col min="3588" max="3588" width="11.77734375" style="9" bestFit="1" customWidth="1"/>
    <col min="3589" max="3589" width="11.88671875" style="9" bestFit="1" customWidth="1"/>
    <col min="3590" max="3590" width="12" style="9" customWidth="1"/>
    <col min="3591" max="3591" width="11" style="9" customWidth="1"/>
    <col min="3592" max="3592" width="11.88671875" style="9" customWidth="1"/>
    <col min="3593" max="3593" width="11.88671875" style="9" bestFit="1" customWidth="1"/>
    <col min="3594" max="3594" width="10" style="9" bestFit="1" customWidth="1"/>
    <col min="3595" max="3595" width="11" style="9" bestFit="1" customWidth="1"/>
    <col min="3596" max="3596" width="11.88671875" style="9" bestFit="1" customWidth="1"/>
    <col min="3597" max="3597" width="15.88671875" style="9" bestFit="1" customWidth="1"/>
    <col min="3598" max="3598" width="12.5546875" style="9" customWidth="1"/>
    <col min="3599" max="3599" width="11" style="9" bestFit="1" customWidth="1"/>
    <col min="3600" max="3600" width="10" style="9" bestFit="1" customWidth="1"/>
    <col min="3601" max="3601" width="4.5546875" style="9" customWidth="1"/>
    <col min="3602" max="3840" width="7.21875" style="9"/>
    <col min="3841" max="3841" width="3.33203125" style="9" bestFit="1" customWidth="1"/>
    <col min="3842" max="3842" width="8.44140625" style="9" customWidth="1"/>
    <col min="3843" max="3843" width="0.88671875" style="9" customWidth="1"/>
    <col min="3844" max="3844" width="11.77734375" style="9" bestFit="1" customWidth="1"/>
    <col min="3845" max="3845" width="11.88671875" style="9" bestFit="1" customWidth="1"/>
    <col min="3846" max="3846" width="12" style="9" customWidth="1"/>
    <col min="3847" max="3847" width="11" style="9" customWidth="1"/>
    <col min="3848" max="3848" width="11.88671875" style="9" customWidth="1"/>
    <col min="3849" max="3849" width="11.88671875" style="9" bestFit="1" customWidth="1"/>
    <col min="3850" max="3850" width="10" style="9" bestFit="1" customWidth="1"/>
    <col min="3851" max="3851" width="11" style="9" bestFit="1" customWidth="1"/>
    <col min="3852" max="3852" width="11.88671875" style="9" bestFit="1" customWidth="1"/>
    <col min="3853" max="3853" width="15.88671875" style="9" bestFit="1" customWidth="1"/>
    <col min="3854" max="3854" width="12.5546875" style="9" customWidth="1"/>
    <col min="3855" max="3855" width="11" style="9" bestFit="1" customWidth="1"/>
    <col min="3856" max="3856" width="10" style="9" bestFit="1" customWidth="1"/>
    <col min="3857" max="3857" width="4.5546875" style="9" customWidth="1"/>
    <col min="3858" max="4096" width="7.21875" style="9"/>
    <col min="4097" max="4097" width="3.33203125" style="9" bestFit="1" customWidth="1"/>
    <col min="4098" max="4098" width="8.44140625" style="9" customWidth="1"/>
    <col min="4099" max="4099" width="0.88671875" style="9" customWidth="1"/>
    <col min="4100" max="4100" width="11.77734375" style="9" bestFit="1" customWidth="1"/>
    <col min="4101" max="4101" width="11.88671875" style="9" bestFit="1" customWidth="1"/>
    <col min="4102" max="4102" width="12" style="9" customWidth="1"/>
    <col min="4103" max="4103" width="11" style="9" customWidth="1"/>
    <col min="4104" max="4104" width="11.88671875" style="9" customWidth="1"/>
    <col min="4105" max="4105" width="11.88671875" style="9" bestFit="1" customWidth="1"/>
    <col min="4106" max="4106" width="10" style="9" bestFit="1" customWidth="1"/>
    <col min="4107" max="4107" width="11" style="9" bestFit="1" customWidth="1"/>
    <col min="4108" max="4108" width="11.88671875" style="9" bestFit="1" customWidth="1"/>
    <col min="4109" max="4109" width="15.88671875" style="9" bestFit="1" customWidth="1"/>
    <col min="4110" max="4110" width="12.5546875" style="9" customWidth="1"/>
    <col min="4111" max="4111" width="11" style="9" bestFit="1" customWidth="1"/>
    <col min="4112" max="4112" width="10" style="9" bestFit="1" customWidth="1"/>
    <col min="4113" max="4113" width="4.5546875" style="9" customWidth="1"/>
    <col min="4114" max="4352" width="7.21875" style="9"/>
    <col min="4353" max="4353" width="3.33203125" style="9" bestFit="1" customWidth="1"/>
    <col min="4354" max="4354" width="8.44140625" style="9" customWidth="1"/>
    <col min="4355" max="4355" width="0.88671875" style="9" customWidth="1"/>
    <col min="4356" max="4356" width="11.77734375" style="9" bestFit="1" customWidth="1"/>
    <col min="4357" max="4357" width="11.88671875" style="9" bestFit="1" customWidth="1"/>
    <col min="4358" max="4358" width="12" style="9" customWidth="1"/>
    <col min="4359" max="4359" width="11" style="9" customWidth="1"/>
    <col min="4360" max="4360" width="11.88671875" style="9" customWidth="1"/>
    <col min="4361" max="4361" width="11.88671875" style="9" bestFit="1" customWidth="1"/>
    <col min="4362" max="4362" width="10" style="9" bestFit="1" customWidth="1"/>
    <col min="4363" max="4363" width="11" style="9" bestFit="1" customWidth="1"/>
    <col min="4364" max="4364" width="11.88671875" style="9" bestFit="1" customWidth="1"/>
    <col min="4365" max="4365" width="15.88671875" style="9" bestFit="1" customWidth="1"/>
    <col min="4366" max="4366" width="12.5546875" style="9" customWidth="1"/>
    <col min="4367" max="4367" width="11" style="9" bestFit="1" customWidth="1"/>
    <col min="4368" max="4368" width="10" style="9" bestFit="1" customWidth="1"/>
    <col min="4369" max="4369" width="4.5546875" style="9" customWidth="1"/>
    <col min="4370" max="4608" width="7.21875" style="9"/>
    <col min="4609" max="4609" width="3.33203125" style="9" bestFit="1" customWidth="1"/>
    <col min="4610" max="4610" width="8.44140625" style="9" customWidth="1"/>
    <col min="4611" max="4611" width="0.88671875" style="9" customWidth="1"/>
    <col min="4612" max="4612" width="11.77734375" style="9" bestFit="1" customWidth="1"/>
    <col min="4613" max="4613" width="11.88671875" style="9" bestFit="1" customWidth="1"/>
    <col min="4614" max="4614" width="12" style="9" customWidth="1"/>
    <col min="4615" max="4615" width="11" style="9" customWidth="1"/>
    <col min="4616" max="4616" width="11.88671875" style="9" customWidth="1"/>
    <col min="4617" max="4617" width="11.88671875" style="9" bestFit="1" customWidth="1"/>
    <col min="4618" max="4618" width="10" style="9" bestFit="1" customWidth="1"/>
    <col min="4619" max="4619" width="11" style="9" bestFit="1" customWidth="1"/>
    <col min="4620" max="4620" width="11.88671875" style="9" bestFit="1" customWidth="1"/>
    <col min="4621" max="4621" width="15.88671875" style="9" bestFit="1" customWidth="1"/>
    <col min="4622" max="4622" width="12.5546875" style="9" customWidth="1"/>
    <col min="4623" max="4623" width="11" style="9" bestFit="1" customWidth="1"/>
    <col min="4624" max="4624" width="10" style="9" bestFit="1" customWidth="1"/>
    <col min="4625" max="4625" width="4.5546875" style="9" customWidth="1"/>
    <col min="4626" max="4864" width="7.21875" style="9"/>
    <col min="4865" max="4865" width="3.33203125" style="9" bestFit="1" customWidth="1"/>
    <col min="4866" max="4866" width="8.44140625" style="9" customWidth="1"/>
    <col min="4867" max="4867" width="0.88671875" style="9" customWidth="1"/>
    <col min="4868" max="4868" width="11.77734375" style="9" bestFit="1" customWidth="1"/>
    <col min="4869" max="4869" width="11.88671875" style="9" bestFit="1" customWidth="1"/>
    <col min="4870" max="4870" width="12" style="9" customWidth="1"/>
    <col min="4871" max="4871" width="11" style="9" customWidth="1"/>
    <col min="4872" max="4872" width="11.88671875" style="9" customWidth="1"/>
    <col min="4873" max="4873" width="11.88671875" style="9" bestFit="1" customWidth="1"/>
    <col min="4874" max="4874" width="10" style="9" bestFit="1" customWidth="1"/>
    <col min="4875" max="4875" width="11" style="9" bestFit="1" customWidth="1"/>
    <col min="4876" max="4876" width="11.88671875" style="9" bestFit="1" customWidth="1"/>
    <col min="4877" max="4877" width="15.88671875" style="9" bestFit="1" customWidth="1"/>
    <col min="4878" max="4878" width="12.5546875" style="9" customWidth="1"/>
    <col min="4879" max="4879" width="11" style="9" bestFit="1" customWidth="1"/>
    <col min="4880" max="4880" width="10" style="9" bestFit="1" customWidth="1"/>
    <col min="4881" max="4881" width="4.5546875" style="9" customWidth="1"/>
    <col min="4882" max="5120" width="7.21875" style="9"/>
    <col min="5121" max="5121" width="3.33203125" style="9" bestFit="1" customWidth="1"/>
    <col min="5122" max="5122" width="8.44140625" style="9" customWidth="1"/>
    <col min="5123" max="5123" width="0.88671875" style="9" customWidth="1"/>
    <col min="5124" max="5124" width="11.77734375" style="9" bestFit="1" customWidth="1"/>
    <col min="5125" max="5125" width="11.88671875" style="9" bestFit="1" customWidth="1"/>
    <col min="5126" max="5126" width="12" style="9" customWidth="1"/>
    <col min="5127" max="5127" width="11" style="9" customWidth="1"/>
    <col min="5128" max="5128" width="11.88671875" style="9" customWidth="1"/>
    <col min="5129" max="5129" width="11.88671875" style="9" bestFit="1" customWidth="1"/>
    <col min="5130" max="5130" width="10" style="9" bestFit="1" customWidth="1"/>
    <col min="5131" max="5131" width="11" style="9" bestFit="1" customWidth="1"/>
    <col min="5132" max="5132" width="11.88671875" style="9" bestFit="1" customWidth="1"/>
    <col min="5133" max="5133" width="15.88671875" style="9" bestFit="1" customWidth="1"/>
    <col min="5134" max="5134" width="12.5546875" style="9" customWidth="1"/>
    <col min="5135" max="5135" width="11" style="9" bestFit="1" customWidth="1"/>
    <col min="5136" max="5136" width="10" style="9" bestFit="1" customWidth="1"/>
    <col min="5137" max="5137" width="4.5546875" style="9" customWidth="1"/>
    <col min="5138" max="5376" width="7.21875" style="9"/>
    <col min="5377" max="5377" width="3.33203125" style="9" bestFit="1" customWidth="1"/>
    <col min="5378" max="5378" width="8.44140625" style="9" customWidth="1"/>
    <col min="5379" max="5379" width="0.88671875" style="9" customWidth="1"/>
    <col min="5380" max="5380" width="11.77734375" style="9" bestFit="1" customWidth="1"/>
    <col min="5381" max="5381" width="11.88671875" style="9" bestFit="1" customWidth="1"/>
    <col min="5382" max="5382" width="12" style="9" customWidth="1"/>
    <col min="5383" max="5383" width="11" style="9" customWidth="1"/>
    <col min="5384" max="5384" width="11.88671875" style="9" customWidth="1"/>
    <col min="5385" max="5385" width="11.88671875" style="9" bestFit="1" customWidth="1"/>
    <col min="5386" max="5386" width="10" style="9" bestFit="1" customWidth="1"/>
    <col min="5387" max="5387" width="11" style="9" bestFit="1" customWidth="1"/>
    <col min="5388" max="5388" width="11.88671875" style="9" bestFit="1" customWidth="1"/>
    <col min="5389" max="5389" width="15.88671875" style="9" bestFit="1" customWidth="1"/>
    <col min="5390" max="5390" width="12.5546875" style="9" customWidth="1"/>
    <col min="5391" max="5391" width="11" style="9" bestFit="1" customWidth="1"/>
    <col min="5392" max="5392" width="10" style="9" bestFit="1" customWidth="1"/>
    <col min="5393" max="5393" width="4.5546875" style="9" customWidth="1"/>
    <col min="5394" max="5632" width="7.21875" style="9"/>
    <col min="5633" max="5633" width="3.33203125" style="9" bestFit="1" customWidth="1"/>
    <col min="5634" max="5634" width="8.44140625" style="9" customWidth="1"/>
    <col min="5635" max="5635" width="0.88671875" style="9" customWidth="1"/>
    <col min="5636" max="5636" width="11.77734375" style="9" bestFit="1" customWidth="1"/>
    <col min="5637" max="5637" width="11.88671875" style="9" bestFit="1" customWidth="1"/>
    <col min="5638" max="5638" width="12" style="9" customWidth="1"/>
    <col min="5639" max="5639" width="11" style="9" customWidth="1"/>
    <col min="5640" max="5640" width="11.88671875" style="9" customWidth="1"/>
    <col min="5641" max="5641" width="11.88671875" style="9" bestFit="1" customWidth="1"/>
    <col min="5642" max="5642" width="10" style="9" bestFit="1" customWidth="1"/>
    <col min="5643" max="5643" width="11" style="9" bestFit="1" customWidth="1"/>
    <col min="5644" max="5644" width="11.88671875" style="9" bestFit="1" customWidth="1"/>
    <col min="5645" max="5645" width="15.88671875" style="9" bestFit="1" customWidth="1"/>
    <col min="5646" max="5646" width="12.5546875" style="9" customWidth="1"/>
    <col min="5647" max="5647" width="11" style="9" bestFit="1" customWidth="1"/>
    <col min="5648" max="5648" width="10" style="9" bestFit="1" customWidth="1"/>
    <col min="5649" max="5649" width="4.5546875" style="9" customWidth="1"/>
    <col min="5650" max="5888" width="7.21875" style="9"/>
    <col min="5889" max="5889" width="3.33203125" style="9" bestFit="1" customWidth="1"/>
    <col min="5890" max="5890" width="8.44140625" style="9" customWidth="1"/>
    <col min="5891" max="5891" width="0.88671875" style="9" customWidth="1"/>
    <col min="5892" max="5892" width="11.77734375" style="9" bestFit="1" customWidth="1"/>
    <col min="5893" max="5893" width="11.88671875" style="9" bestFit="1" customWidth="1"/>
    <col min="5894" max="5894" width="12" style="9" customWidth="1"/>
    <col min="5895" max="5895" width="11" style="9" customWidth="1"/>
    <col min="5896" max="5896" width="11.88671875" style="9" customWidth="1"/>
    <col min="5897" max="5897" width="11.88671875" style="9" bestFit="1" customWidth="1"/>
    <col min="5898" max="5898" width="10" style="9" bestFit="1" customWidth="1"/>
    <col min="5899" max="5899" width="11" style="9" bestFit="1" customWidth="1"/>
    <col min="5900" max="5900" width="11.88671875" style="9" bestFit="1" customWidth="1"/>
    <col min="5901" max="5901" width="15.88671875" style="9" bestFit="1" customWidth="1"/>
    <col min="5902" max="5902" width="12.5546875" style="9" customWidth="1"/>
    <col min="5903" max="5903" width="11" style="9" bestFit="1" customWidth="1"/>
    <col min="5904" max="5904" width="10" style="9" bestFit="1" customWidth="1"/>
    <col min="5905" max="5905" width="4.5546875" style="9" customWidth="1"/>
    <col min="5906" max="6144" width="7.21875" style="9"/>
    <col min="6145" max="6145" width="3.33203125" style="9" bestFit="1" customWidth="1"/>
    <col min="6146" max="6146" width="8.44140625" style="9" customWidth="1"/>
    <col min="6147" max="6147" width="0.88671875" style="9" customWidth="1"/>
    <col min="6148" max="6148" width="11.77734375" style="9" bestFit="1" customWidth="1"/>
    <col min="6149" max="6149" width="11.88671875" style="9" bestFit="1" customWidth="1"/>
    <col min="6150" max="6150" width="12" style="9" customWidth="1"/>
    <col min="6151" max="6151" width="11" style="9" customWidth="1"/>
    <col min="6152" max="6152" width="11.88671875" style="9" customWidth="1"/>
    <col min="6153" max="6153" width="11.88671875" style="9" bestFit="1" customWidth="1"/>
    <col min="6154" max="6154" width="10" style="9" bestFit="1" customWidth="1"/>
    <col min="6155" max="6155" width="11" style="9" bestFit="1" customWidth="1"/>
    <col min="6156" max="6156" width="11.88671875" style="9" bestFit="1" customWidth="1"/>
    <col min="6157" max="6157" width="15.88671875" style="9" bestFit="1" customWidth="1"/>
    <col min="6158" max="6158" width="12.5546875" style="9" customWidth="1"/>
    <col min="6159" max="6159" width="11" style="9" bestFit="1" customWidth="1"/>
    <col min="6160" max="6160" width="10" style="9" bestFit="1" customWidth="1"/>
    <col min="6161" max="6161" width="4.5546875" style="9" customWidth="1"/>
    <col min="6162" max="6400" width="7.21875" style="9"/>
    <col min="6401" max="6401" width="3.33203125" style="9" bestFit="1" customWidth="1"/>
    <col min="6402" max="6402" width="8.44140625" style="9" customWidth="1"/>
    <col min="6403" max="6403" width="0.88671875" style="9" customWidth="1"/>
    <col min="6404" max="6404" width="11.77734375" style="9" bestFit="1" customWidth="1"/>
    <col min="6405" max="6405" width="11.88671875" style="9" bestFit="1" customWidth="1"/>
    <col min="6406" max="6406" width="12" style="9" customWidth="1"/>
    <col min="6407" max="6407" width="11" style="9" customWidth="1"/>
    <col min="6408" max="6408" width="11.88671875" style="9" customWidth="1"/>
    <col min="6409" max="6409" width="11.88671875" style="9" bestFit="1" customWidth="1"/>
    <col min="6410" max="6410" width="10" style="9" bestFit="1" customWidth="1"/>
    <col min="6411" max="6411" width="11" style="9" bestFit="1" customWidth="1"/>
    <col min="6412" max="6412" width="11.88671875" style="9" bestFit="1" customWidth="1"/>
    <col min="6413" max="6413" width="15.88671875" style="9" bestFit="1" customWidth="1"/>
    <col min="6414" max="6414" width="12.5546875" style="9" customWidth="1"/>
    <col min="6415" max="6415" width="11" style="9" bestFit="1" customWidth="1"/>
    <col min="6416" max="6416" width="10" style="9" bestFit="1" customWidth="1"/>
    <col min="6417" max="6417" width="4.5546875" style="9" customWidth="1"/>
    <col min="6418" max="6656" width="7.21875" style="9"/>
    <col min="6657" max="6657" width="3.33203125" style="9" bestFit="1" customWidth="1"/>
    <col min="6658" max="6658" width="8.44140625" style="9" customWidth="1"/>
    <col min="6659" max="6659" width="0.88671875" style="9" customWidth="1"/>
    <col min="6660" max="6660" width="11.77734375" style="9" bestFit="1" customWidth="1"/>
    <col min="6661" max="6661" width="11.88671875" style="9" bestFit="1" customWidth="1"/>
    <col min="6662" max="6662" width="12" style="9" customWidth="1"/>
    <col min="6663" max="6663" width="11" style="9" customWidth="1"/>
    <col min="6664" max="6664" width="11.88671875" style="9" customWidth="1"/>
    <col min="6665" max="6665" width="11.88671875" style="9" bestFit="1" customWidth="1"/>
    <col min="6666" max="6666" width="10" style="9" bestFit="1" customWidth="1"/>
    <col min="6667" max="6667" width="11" style="9" bestFit="1" customWidth="1"/>
    <col min="6668" max="6668" width="11.88671875" style="9" bestFit="1" customWidth="1"/>
    <col min="6669" max="6669" width="15.88671875" style="9" bestFit="1" customWidth="1"/>
    <col min="6670" max="6670" width="12.5546875" style="9" customWidth="1"/>
    <col min="6671" max="6671" width="11" style="9" bestFit="1" customWidth="1"/>
    <col min="6672" max="6672" width="10" style="9" bestFit="1" customWidth="1"/>
    <col min="6673" max="6673" width="4.5546875" style="9" customWidth="1"/>
    <col min="6674" max="6912" width="7.21875" style="9"/>
    <col min="6913" max="6913" width="3.33203125" style="9" bestFit="1" customWidth="1"/>
    <col min="6914" max="6914" width="8.44140625" style="9" customWidth="1"/>
    <col min="6915" max="6915" width="0.88671875" style="9" customWidth="1"/>
    <col min="6916" max="6916" width="11.77734375" style="9" bestFit="1" customWidth="1"/>
    <col min="6917" max="6917" width="11.88671875" style="9" bestFit="1" customWidth="1"/>
    <col min="6918" max="6918" width="12" style="9" customWidth="1"/>
    <col min="6919" max="6919" width="11" style="9" customWidth="1"/>
    <col min="6920" max="6920" width="11.88671875" style="9" customWidth="1"/>
    <col min="6921" max="6921" width="11.88671875" style="9" bestFit="1" customWidth="1"/>
    <col min="6922" max="6922" width="10" style="9" bestFit="1" customWidth="1"/>
    <col min="6923" max="6923" width="11" style="9" bestFit="1" customWidth="1"/>
    <col min="6924" max="6924" width="11.88671875" style="9" bestFit="1" customWidth="1"/>
    <col min="6925" max="6925" width="15.88671875" style="9" bestFit="1" customWidth="1"/>
    <col min="6926" max="6926" width="12.5546875" style="9" customWidth="1"/>
    <col min="6927" max="6927" width="11" style="9" bestFit="1" customWidth="1"/>
    <col min="6928" max="6928" width="10" style="9" bestFit="1" customWidth="1"/>
    <col min="6929" max="6929" width="4.5546875" style="9" customWidth="1"/>
    <col min="6930" max="7168" width="7.21875" style="9"/>
    <col min="7169" max="7169" width="3.33203125" style="9" bestFit="1" customWidth="1"/>
    <col min="7170" max="7170" width="8.44140625" style="9" customWidth="1"/>
    <col min="7171" max="7171" width="0.88671875" style="9" customWidth="1"/>
    <col min="7172" max="7172" width="11.77734375" style="9" bestFit="1" customWidth="1"/>
    <col min="7173" max="7173" width="11.88671875" style="9" bestFit="1" customWidth="1"/>
    <col min="7174" max="7174" width="12" style="9" customWidth="1"/>
    <col min="7175" max="7175" width="11" style="9" customWidth="1"/>
    <col min="7176" max="7176" width="11.88671875" style="9" customWidth="1"/>
    <col min="7177" max="7177" width="11.88671875" style="9" bestFit="1" customWidth="1"/>
    <col min="7178" max="7178" width="10" style="9" bestFit="1" customWidth="1"/>
    <col min="7179" max="7179" width="11" style="9" bestFit="1" customWidth="1"/>
    <col min="7180" max="7180" width="11.88671875" style="9" bestFit="1" customWidth="1"/>
    <col min="7181" max="7181" width="15.88671875" style="9" bestFit="1" customWidth="1"/>
    <col min="7182" max="7182" width="12.5546875" style="9" customWidth="1"/>
    <col min="7183" max="7183" width="11" style="9" bestFit="1" customWidth="1"/>
    <col min="7184" max="7184" width="10" style="9" bestFit="1" customWidth="1"/>
    <col min="7185" max="7185" width="4.5546875" style="9" customWidth="1"/>
    <col min="7186" max="7424" width="7.21875" style="9"/>
    <col min="7425" max="7425" width="3.33203125" style="9" bestFit="1" customWidth="1"/>
    <col min="7426" max="7426" width="8.44140625" style="9" customWidth="1"/>
    <col min="7427" max="7427" width="0.88671875" style="9" customWidth="1"/>
    <col min="7428" max="7428" width="11.77734375" style="9" bestFit="1" customWidth="1"/>
    <col min="7429" max="7429" width="11.88671875" style="9" bestFit="1" customWidth="1"/>
    <col min="7430" max="7430" width="12" style="9" customWidth="1"/>
    <col min="7431" max="7431" width="11" style="9" customWidth="1"/>
    <col min="7432" max="7432" width="11.88671875" style="9" customWidth="1"/>
    <col min="7433" max="7433" width="11.88671875" style="9" bestFit="1" customWidth="1"/>
    <col min="7434" max="7434" width="10" style="9" bestFit="1" customWidth="1"/>
    <col min="7435" max="7435" width="11" style="9" bestFit="1" customWidth="1"/>
    <col min="7436" max="7436" width="11.88671875" style="9" bestFit="1" customWidth="1"/>
    <col min="7437" max="7437" width="15.88671875" style="9" bestFit="1" customWidth="1"/>
    <col min="7438" max="7438" width="12.5546875" style="9" customWidth="1"/>
    <col min="7439" max="7439" width="11" style="9" bestFit="1" customWidth="1"/>
    <col min="7440" max="7440" width="10" style="9" bestFit="1" customWidth="1"/>
    <col min="7441" max="7441" width="4.5546875" style="9" customWidth="1"/>
    <col min="7442" max="7680" width="7.21875" style="9"/>
    <col min="7681" max="7681" width="3.33203125" style="9" bestFit="1" customWidth="1"/>
    <col min="7682" max="7682" width="8.44140625" style="9" customWidth="1"/>
    <col min="7683" max="7683" width="0.88671875" style="9" customWidth="1"/>
    <col min="7684" max="7684" width="11.77734375" style="9" bestFit="1" customWidth="1"/>
    <col min="7685" max="7685" width="11.88671875" style="9" bestFit="1" customWidth="1"/>
    <col min="7686" max="7686" width="12" style="9" customWidth="1"/>
    <col min="7687" max="7687" width="11" style="9" customWidth="1"/>
    <col min="7688" max="7688" width="11.88671875" style="9" customWidth="1"/>
    <col min="7689" max="7689" width="11.88671875" style="9" bestFit="1" customWidth="1"/>
    <col min="7690" max="7690" width="10" style="9" bestFit="1" customWidth="1"/>
    <col min="7691" max="7691" width="11" style="9" bestFit="1" customWidth="1"/>
    <col min="7692" max="7692" width="11.88671875" style="9" bestFit="1" customWidth="1"/>
    <col min="7693" max="7693" width="15.88671875" style="9" bestFit="1" customWidth="1"/>
    <col min="7694" max="7694" width="12.5546875" style="9" customWidth="1"/>
    <col min="7695" max="7695" width="11" style="9" bestFit="1" customWidth="1"/>
    <col min="7696" max="7696" width="10" style="9" bestFit="1" customWidth="1"/>
    <col min="7697" max="7697" width="4.5546875" style="9" customWidth="1"/>
    <col min="7698" max="7936" width="7.21875" style="9"/>
    <col min="7937" max="7937" width="3.33203125" style="9" bestFit="1" customWidth="1"/>
    <col min="7938" max="7938" width="8.44140625" style="9" customWidth="1"/>
    <col min="7939" max="7939" width="0.88671875" style="9" customWidth="1"/>
    <col min="7940" max="7940" width="11.77734375" style="9" bestFit="1" customWidth="1"/>
    <col min="7941" max="7941" width="11.88671875" style="9" bestFit="1" customWidth="1"/>
    <col min="7942" max="7942" width="12" style="9" customWidth="1"/>
    <col min="7943" max="7943" width="11" style="9" customWidth="1"/>
    <col min="7944" max="7944" width="11.88671875" style="9" customWidth="1"/>
    <col min="7945" max="7945" width="11.88671875" style="9" bestFit="1" customWidth="1"/>
    <col min="7946" max="7946" width="10" style="9" bestFit="1" customWidth="1"/>
    <col min="7947" max="7947" width="11" style="9" bestFit="1" customWidth="1"/>
    <col min="7948" max="7948" width="11.88671875" style="9" bestFit="1" customWidth="1"/>
    <col min="7949" max="7949" width="15.88671875" style="9" bestFit="1" customWidth="1"/>
    <col min="7950" max="7950" width="12.5546875" style="9" customWidth="1"/>
    <col min="7951" max="7951" width="11" style="9" bestFit="1" customWidth="1"/>
    <col min="7952" max="7952" width="10" style="9" bestFit="1" customWidth="1"/>
    <col min="7953" max="7953" width="4.5546875" style="9" customWidth="1"/>
    <col min="7954" max="8192" width="7.21875" style="9"/>
    <col min="8193" max="8193" width="3.33203125" style="9" bestFit="1" customWidth="1"/>
    <col min="8194" max="8194" width="8.44140625" style="9" customWidth="1"/>
    <col min="8195" max="8195" width="0.88671875" style="9" customWidth="1"/>
    <col min="8196" max="8196" width="11.77734375" style="9" bestFit="1" customWidth="1"/>
    <col min="8197" max="8197" width="11.88671875" style="9" bestFit="1" customWidth="1"/>
    <col min="8198" max="8198" width="12" style="9" customWidth="1"/>
    <col min="8199" max="8199" width="11" style="9" customWidth="1"/>
    <col min="8200" max="8200" width="11.88671875" style="9" customWidth="1"/>
    <col min="8201" max="8201" width="11.88671875" style="9" bestFit="1" customWidth="1"/>
    <col min="8202" max="8202" width="10" style="9" bestFit="1" customWidth="1"/>
    <col min="8203" max="8203" width="11" style="9" bestFit="1" customWidth="1"/>
    <col min="8204" max="8204" width="11.88671875" style="9" bestFit="1" customWidth="1"/>
    <col min="8205" max="8205" width="15.88671875" style="9" bestFit="1" customWidth="1"/>
    <col min="8206" max="8206" width="12.5546875" style="9" customWidth="1"/>
    <col min="8207" max="8207" width="11" style="9" bestFit="1" customWidth="1"/>
    <col min="8208" max="8208" width="10" style="9" bestFit="1" customWidth="1"/>
    <col min="8209" max="8209" width="4.5546875" style="9" customWidth="1"/>
    <col min="8210" max="8448" width="7.21875" style="9"/>
    <col min="8449" max="8449" width="3.33203125" style="9" bestFit="1" customWidth="1"/>
    <col min="8450" max="8450" width="8.44140625" style="9" customWidth="1"/>
    <col min="8451" max="8451" width="0.88671875" style="9" customWidth="1"/>
    <col min="8452" max="8452" width="11.77734375" style="9" bestFit="1" customWidth="1"/>
    <col min="8453" max="8453" width="11.88671875" style="9" bestFit="1" customWidth="1"/>
    <col min="8454" max="8454" width="12" style="9" customWidth="1"/>
    <col min="8455" max="8455" width="11" style="9" customWidth="1"/>
    <col min="8456" max="8456" width="11.88671875" style="9" customWidth="1"/>
    <col min="8457" max="8457" width="11.88671875" style="9" bestFit="1" customWidth="1"/>
    <col min="8458" max="8458" width="10" style="9" bestFit="1" customWidth="1"/>
    <col min="8459" max="8459" width="11" style="9" bestFit="1" customWidth="1"/>
    <col min="8460" max="8460" width="11.88671875" style="9" bestFit="1" customWidth="1"/>
    <col min="8461" max="8461" width="15.88671875" style="9" bestFit="1" customWidth="1"/>
    <col min="8462" max="8462" width="12.5546875" style="9" customWidth="1"/>
    <col min="8463" max="8463" width="11" style="9" bestFit="1" customWidth="1"/>
    <col min="8464" max="8464" width="10" style="9" bestFit="1" customWidth="1"/>
    <col min="8465" max="8465" width="4.5546875" style="9" customWidth="1"/>
    <col min="8466" max="8704" width="7.21875" style="9"/>
    <col min="8705" max="8705" width="3.33203125" style="9" bestFit="1" customWidth="1"/>
    <col min="8706" max="8706" width="8.44140625" style="9" customWidth="1"/>
    <col min="8707" max="8707" width="0.88671875" style="9" customWidth="1"/>
    <col min="8708" max="8708" width="11.77734375" style="9" bestFit="1" customWidth="1"/>
    <col min="8709" max="8709" width="11.88671875" style="9" bestFit="1" customWidth="1"/>
    <col min="8710" max="8710" width="12" style="9" customWidth="1"/>
    <col min="8711" max="8711" width="11" style="9" customWidth="1"/>
    <col min="8712" max="8712" width="11.88671875" style="9" customWidth="1"/>
    <col min="8713" max="8713" width="11.88671875" style="9" bestFit="1" customWidth="1"/>
    <col min="8714" max="8714" width="10" style="9" bestFit="1" customWidth="1"/>
    <col min="8715" max="8715" width="11" style="9" bestFit="1" customWidth="1"/>
    <col min="8716" max="8716" width="11.88671875" style="9" bestFit="1" customWidth="1"/>
    <col min="8717" max="8717" width="15.88671875" style="9" bestFit="1" customWidth="1"/>
    <col min="8718" max="8718" width="12.5546875" style="9" customWidth="1"/>
    <col min="8719" max="8719" width="11" style="9" bestFit="1" customWidth="1"/>
    <col min="8720" max="8720" width="10" style="9" bestFit="1" customWidth="1"/>
    <col min="8721" max="8721" width="4.5546875" style="9" customWidth="1"/>
    <col min="8722" max="8960" width="7.21875" style="9"/>
    <col min="8961" max="8961" width="3.33203125" style="9" bestFit="1" customWidth="1"/>
    <col min="8962" max="8962" width="8.44140625" style="9" customWidth="1"/>
    <col min="8963" max="8963" width="0.88671875" style="9" customWidth="1"/>
    <col min="8964" max="8964" width="11.77734375" style="9" bestFit="1" customWidth="1"/>
    <col min="8965" max="8965" width="11.88671875" style="9" bestFit="1" customWidth="1"/>
    <col min="8966" max="8966" width="12" style="9" customWidth="1"/>
    <col min="8967" max="8967" width="11" style="9" customWidth="1"/>
    <col min="8968" max="8968" width="11.88671875" style="9" customWidth="1"/>
    <col min="8969" max="8969" width="11.88671875" style="9" bestFit="1" customWidth="1"/>
    <col min="8970" max="8970" width="10" style="9" bestFit="1" customWidth="1"/>
    <col min="8971" max="8971" width="11" style="9" bestFit="1" customWidth="1"/>
    <col min="8972" max="8972" width="11.88671875" style="9" bestFit="1" customWidth="1"/>
    <col min="8973" max="8973" width="15.88671875" style="9" bestFit="1" customWidth="1"/>
    <col min="8974" max="8974" width="12.5546875" style="9" customWidth="1"/>
    <col min="8975" max="8975" width="11" style="9" bestFit="1" customWidth="1"/>
    <col min="8976" max="8976" width="10" style="9" bestFit="1" customWidth="1"/>
    <col min="8977" max="8977" width="4.5546875" style="9" customWidth="1"/>
    <col min="8978" max="9216" width="7.21875" style="9"/>
    <col min="9217" max="9217" width="3.33203125" style="9" bestFit="1" customWidth="1"/>
    <col min="9218" max="9218" width="8.44140625" style="9" customWidth="1"/>
    <col min="9219" max="9219" width="0.88671875" style="9" customWidth="1"/>
    <col min="9220" max="9220" width="11.77734375" style="9" bestFit="1" customWidth="1"/>
    <col min="9221" max="9221" width="11.88671875" style="9" bestFit="1" customWidth="1"/>
    <col min="9222" max="9222" width="12" style="9" customWidth="1"/>
    <col min="9223" max="9223" width="11" style="9" customWidth="1"/>
    <col min="9224" max="9224" width="11.88671875" style="9" customWidth="1"/>
    <col min="9225" max="9225" width="11.88671875" style="9" bestFit="1" customWidth="1"/>
    <col min="9226" max="9226" width="10" style="9" bestFit="1" customWidth="1"/>
    <col min="9227" max="9227" width="11" style="9" bestFit="1" customWidth="1"/>
    <col min="9228" max="9228" width="11.88671875" style="9" bestFit="1" customWidth="1"/>
    <col min="9229" max="9229" width="15.88671875" style="9" bestFit="1" customWidth="1"/>
    <col min="9230" max="9230" width="12.5546875" style="9" customWidth="1"/>
    <col min="9231" max="9231" width="11" style="9" bestFit="1" customWidth="1"/>
    <col min="9232" max="9232" width="10" style="9" bestFit="1" customWidth="1"/>
    <col min="9233" max="9233" width="4.5546875" style="9" customWidth="1"/>
    <col min="9234" max="9472" width="7.21875" style="9"/>
    <col min="9473" max="9473" width="3.33203125" style="9" bestFit="1" customWidth="1"/>
    <col min="9474" max="9474" width="8.44140625" style="9" customWidth="1"/>
    <col min="9475" max="9475" width="0.88671875" style="9" customWidth="1"/>
    <col min="9476" max="9476" width="11.77734375" style="9" bestFit="1" customWidth="1"/>
    <col min="9477" max="9477" width="11.88671875" style="9" bestFit="1" customWidth="1"/>
    <col min="9478" max="9478" width="12" style="9" customWidth="1"/>
    <col min="9479" max="9479" width="11" style="9" customWidth="1"/>
    <col min="9480" max="9480" width="11.88671875" style="9" customWidth="1"/>
    <col min="9481" max="9481" width="11.88671875" style="9" bestFit="1" customWidth="1"/>
    <col min="9482" max="9482" width="10" style="9" bestFit="1" customWidth="1"/>
    <col min="9483" max="9483" width="11" style="9" bestFit="1" customWidth="1"/>
    <col min="9484" max="9484" width="11.88671875" style="9" bestFit="1" customWidth="1"/>
    <col min="9485" max="9485" width="15.88671875" style="9" bestFit="1" customWidth="1"/>
    <col min="9486" max="9486" width="12.5546875" style="9" customWidth="1"/>
    <col min="9487" max="9487" width="11" style="9" bestFit="1" customWidth="1"/>
    <col min="9488" max="9488" width="10" style="9" bestFit="1" customWidth="1"/>
    <col min="9489" max="9489" width="4.5546875" style="9" customWidth="1"/>
    <col min="9490" max="9728" width="7.21875" style="9"/>
    <col min="9729" max="9729" width="3.33203125" style="9" bestFit="1" customWidth="1"/>
    <col min="9730" max="9730" width="8.44140625" style="9" customWidth="1"/>
    <col min="9731" max="9731" width="0.88671875" style="9" customWidth="1"/>
    <col min="9732" max="9732" width="11.77734375" style="9" bestFit="1" customWidth="1"/>
    <col min="9733" max="9733" width="11.88671875" style="9" bestFit="1" customWidth="1"/>
    <col min="9734" max="9734" width="12" style="9" customWidth="1"/>
    <col min="9735" max="9735" width="11" style="9" customWidth="1"/>
    <col min="9736" max="9736" width="11.88671875" style="9" customWidth="1"/>
    <col min="9737" max="9737" width="11.88671875" style="9" bestFit="1" customWidth="1"/>
    <col min="9738" max="9738" width="10" style="9" bestFit="1" customWidth="1"/>
    <col min="9739" max="9739" width="11" style="9" bestFit="1" customWidth="1"/>
    <col min="9740" max="9740" width="11.88671875" style="9" bestFit="1" customWidth="1"/>
    <col min="9741" max="9741" width="15.88671875" style="9" bestFit="1" customWidth="1"/>
    <col min="9742" max="9742" width="12.5546875" style="9" customWidth="1"/>
    <col min="9743" max="9743" width="11" style="9" bestFit="1" customWidth="1"/>
    <col min="9744" max="9744" width="10" style="9" bestFit="1" customWidth="1"/>
    <col min="9745" max="9745" width="4.5546875" style="9" customWidth="1"/>
    <col min="9746" max="9984" width="7.21875" style="9"/>
    <col min="9985" max="9985" width="3.33203125" style="9" bestFit="1" customWidth="1"/>
    <col min="9986" max="9986" width="8.44140625" style="9" customWidth="1"/>
    <col min="9987" max="9987" width="0.88671875" style="9" customWidth="1"/>
    <col min="9988" max="9988" width="11.77734375" style="9" bestFit="1" customWidth="1"/>
    <col min="9989" max="9989" width="11.88671875" style="9" bestFit="1" customWidth="1"/>
    <col min="9990" max="9990" width="12" style="9" customWidth="1"/>
    <col min="9991" max="9991" width="11" style="9" customWidth="1"/>
    <col min="9992" max="9992" width="11.88671875" style="9" customWidth="1"/>
    <col min="9993" max="9993" width="11.88671875" style="9" bestFit="1" customWidth="1"/>
    <col min="9994" max="9994" width="10" style="9" bestFit="1" customWidth="1"/>
    <col min="9995" max="9995" width="11" style="9" bestFit="1" customWidth="1"/>
    <col min="9996" max="9996" width="11.88671875" style="9" bestFit="1" customWidth="1"/>
    <col min="9997" max="9997" width="15.88671875" style="9" bestFit="1" customWidth="1"/>
    <col min="9998" max="9998" width="12.5546875" style="9" customWidth="1"/>
    <col min="9999" max="9999" width="11" style="9" bestFit="1" customWidth="1"/>
    <col min="10000" max="10000" width="10" style="9" bestFit="1" customWidth="1"/>
    <col min="10001" max="10001" width="4.5546875" style="9" customWidth="1"/>
    <col min="10002" max="10240" width="7.21875" style="9"/>
    <col min="10241" max="10241" width="3.33203125" style="9" bestFit="1" customWidth="1"/>
    <col min="10242" max="10242" width="8.44140625" style="9" customWidth="1"/>
    <col min="10243" max="10243" width="0.88671875" style="9" customWidth="1"/>
    <col min="10244" max="10244" width="11.77734375" style="9" bestFit="1" customWidth="1"/>
    <col min="10245" max="10245" width="11.88671875" style="9" bestFit="1" customWidth="1"/>
    <col min="10246" max="10246" width="12" style="9" customWidth="1"/>
    <col min="10247" max="10247" width="11" style="9" customWidth="1"/>
    <col min="10248" max="10248" width="11.88671875" style="9" customWidth="1"/>
    <col min="10249" max="10249" width="11.88671875" style="9" bestFit="1" customWidth="1"/>
    <col min="10250" max="10250" width="10" style="9" bestFit="1" customWidth="1"/>
    <col min="10251" max="10251" width="11" style="9" bestFit="1" customWidth="1"/>
    <col min="10252" max="10252" width="11.88671875" style="9" bestFit="1" customWidth="1"/>
    <col min="10253" max="10253" width="15.88671875" style="9" bestFit="1" customWidth="1"/>
    <col min="10254" max="10254" width="12.5546875" style="9" customWidth="1"/>
    <col min="10255" max="10255" width="11" style="9" bestFit="1" customWidth="1"/>
    <col min="10256" max="10256" width="10" style="9" bestFit="1" customWidth="1"/>
    <col min="10257" max="10257" width="4.5546875" style="9" customWidth="1"/>
    <col min="10258" max="10496" width="7.21875" style="9"/>
    <col min="10497" max="10497" width="3.33203125" style="9" bestFit="1" customWidth="1"/>
    <col min="10498" max="10498" width="8.44140625" style="9" customWidth="1"/>
    <col min="10499" max="10499" width="0.88671875" style="9" customWidth="1"/>
    <col min="10500" max="10500" width="11.77734375" style="9" bestFit="1" customWidth="1"/>
    <col min="10501" max="10501" width="11.88671875" style="9" bestFit="1" customWidth="1"/>
    <col min="10502" max="10502" width="12" style="9" customWidth="1"/>
    <col min="10503" max="10503" width="11" style="9" customWidth="1"/>
    <col min="10504" max="10504" width="11.88671875" style="9" customWidth="1"/>
    <col min="10505" max="10505" width="11.88671875" style="9" bestFit="1" customWidth="1"/>
    <col min="10506" max="10506" width="10" style="9" bestFit="1" customWidth="1"/>
    <col min="10507" max="10507" width="11" style="9" bestFit="1" customWidth="1"/>
    <col min="10508" max="10508" width="11.88671875" style="9" bestFit="1" customWidth="1"/>
    <col min="10509" max="10509" width="15.88671875" style="9" bestFit="1" customWidth="1"/>
    <col min="10510" max="10510" width="12.5546875" style="9" customWidth="1"/>
    <col min="10511" max="10511" width="11" style="9" bestFit="1" customWidth="1"/>
    <col min="10512" max="10512" width="10" style="9" bestFit="1" customWidth="1"/>
    <col min="10513" max="10513" width="4.5546875" style="9" customWidth="1"/>
    <col min="10514" max="10752" width="7.21875" style="9"/>
    <col min="10753" max="10753" width="3.33203125" style="9" bestFit="1" customWidth="1"/>
    <col min="10754" max="10754" width="8.44140625" style="9" customWidth="1"/>
    <col min="10755" max="10755" width="0.88671875" style="9" customWidth="1"/>
    <col min="10756" max="10756" width="11.77734375" style="9" bestFit="1" customWidth="1"/>
    <col min="10757" max="10757" width="11.88671875" style="9" bestFit="1" customWidth="1"/>
    <col min="10758" max="10758" width="12" style="9" customWidth="1"/>
    <col min="10759" max="10759" width="11" style="9" customWidth="1"/>
    <col min="10760" max="10760" width="11.88671875" style="9" customWidth="1"/>
    <col min="10761" max="10761" width="11.88671875" style="9" bestFit="1" customWidth="1"/>
    <col min="10762" max="10762" width="10" style="9" bestFit="1" customWidth="1"/>
    <col min="10763" max="10763" width="11" style="9" bestFit="1" customWidth="1"/>
    <col min="10764" max="10764" width="11.88671875" style="9" bestFit="1" customWidth="1"/>
    <col min="10765" max="10765" width="15.88671875" style="9" bestFit="1" customWidth="1"/>
    <col min="10766" max="10766" width="12.5546875" style="9" customWidth="1"/>
    <col min="10767" max="10767" width="11" style="9" bestFit="1" customWidth="1"/>
    <col min="10768" max="10768" width="10" style="9" bestFit="1" customWidth="1"/>
    <col min="10769" max="10769" width="4.5546875" style="9" customWidth="1"/>
    <col min="10770" max="11008" width="7.21875" style="9"/>
    <col min="11009" max="11009" width="3.33203125" style="9" bestFit="1" customWidth="1"/>
    <col min="11010" max="11010" width="8.44140625" style="9" customWidth="1"/>
    <col min="11011" max="11011" width="0.88671875" style="9" customWidth="1"/>
    <col min="11012" max="11012" width="11.77734375" style="9" bestFit="1" customWidth="1"/>
    <col min="11013" max="11013" width="11.88671875" style="9" bestFit="1" customWidth="1"/>
    <col min="11014" max="11014" width="12" style="9" customWidth="1"/>
    <col min="11015" max="11015" width="11" style="9" customWidth="1"/>
    <col min="11016" max="11016" width="11.88671875" style="9" customWidth="1"/>
    <col min="11017" max="11017" width="11.88671875" style="9" bestFit="1" customWidth="1"/>
    <col min="11018" max="11018" width="10" style="9" bestFit="1" customWidth="1"/>
    <col min="11019" max="11019" width="11" style="9" bestFit="1" customWidth="1"/>
    <col min="11020" max="11020" width="11.88671875" style="9" bestFit="1" customWidth="1"/>
    <col min="11021" max="11021" width="15.88671875" style="9" bestFit="1" customWidth="1"/>
    <col min="11022" max="11022" width="12.5546875" style="9" customWidth="1"/>
    <col min="11023" max="11023" width="11" style="9" bestFit="1" customWidth="1"/>
    <col min="11024" max="11024" width="10" style="9" bestFit="1" customWidth="1"/>
    <col min="11025" max="11025" width="4.5546875" style="9" customWidth="1"/>
    <col min="11026" max="11264" width="7.21875" style="9"/>
    <col min="11265" max="11265" width="3.33203125" style="9" bestFit="1" customWidth="1"/>
    <col min="11266" max="11266" width="8.44140625" style="9" customWidth="1"/>
    <col min="11267" max="11267" width="0.88671875" style="9" customWidth="1"/>
    <col min="11268" max="11268" width="11.77734375" style="9" bestFit="1" customWidth="1"/>
    <col min="11269" max="11269" width="11.88671875" style="9" bestFit="1" customWidth="1"/>
    <col min="11270" max="11270" width="12" style="9" customWidth="1"/>
    <col min="11271" max="11271" width="11" style="9" customWidth="1"/>
    <col min="11272" max="11272" width="11.88671875" style="9" customWidth="1"/>
    <col min="11273" max="11273" width="11.88671875" style="9" bestFit="1" customWidth="1"/>
    <col min="11274" max="11274" width="10" style="9" bestFit="1" customWidth="1"/>
    <col min="11275" max="11275" width="11" style="9" bestFit="1" customWidth="1"/>
    <col min="11276" max="11276" width="11.88671875" style="9" bestFit="1" customWidth="1"/>
    <col min="11277" max="11277" width="15.88671875" style="9" bestFit="1" customWidth="1"/>
    <col min="11278" max="11278" width="12.5546875" style="9" customWidth="1"/>
    <col min="11279" max="11279" width="11" style="9" bestFit="1" customWidth="1"/>
    <col min="11280" max="11280" width="10" style="9" bestFit="1" customWidth="1"/>
    <col min="11281" max="11281" width="4.5546875" style="9" customWidth="1"/>
    <col min="11282" max="11520" width="7.21875" style="9"/>
    <col min="11521" max="11521" width="3.33203125" style="9" bestFit="1" customWidth="1"/>
    <col min="11522" max="11522" width="8.44140625" style="9" customWidth="1"/>
    <col min="11523" max="11523" width="0.88671875" style="9" customWidth="1"/>
    <col min="11524" max="11524" width="11.77734375" style="9" bestFit="1" customWidth="1"/>
    <col min="11525" max="11525" width="11.88671875" style="9" bestFit="1" customWidth="1"/>
    <col min="11526" max="11526" width="12" style="9" customWidth="1"/>
    <col min="11527" max="11527" width="11" style="9" customWidth="1"/>
    <col min="11528" max="11528" width="11.88671875" style="9" customWidth="1"/>
    <col min="11529" max="11529" width="11.88671875" style="9" bestFit="1" customWidth="1"/>
    <col min="11530" max="11530" width="10" style="9" bestFit="1" customWidth="1"/>
    <col min="11531" max="11531" width="11" style="9" bestFit="1" customWidth="1"/>
    <col min="11532" max="11532" width="11.88671875" style="9" bestFit="1" customWidth="1"/>
    <col min="11533" max="11533" width="15.88671875" style="9" bestFit="1" customWidth="1"/>
    <col min="11534" max="11534" width="12.5546875" style="9" customWidth="1"/>
    <col min="11535" max="11535" width="11" style="9" bestFit="1" customWidth="1"/>
    <col min="11536" max="11536" width="10" style="9" bestFit="1" customWidth="1"/>
    <col min="11537" max="11537" width="4.5546875" style="9" customWidth="1"/>
    <col min="11538" max="11776" width="7.21875" style="9"/>
    <col min="11777" max="11777" width="3.33203125" style="9" bestFit="1" customWidth="1"/>
    <col min="11778" max="11778" width="8.44140625" style="9" customWidth="1"/>
    <col min="11779" max="11779" width="0.88671875" style="9" customWidth="1"/>
    <col min="11780" max="11780" width="11.77734375" style="9" bestFit="1" customWidth="1"/>
    <col min="11781" max="11781" width="11.88671875" style="9" bestFit="1" customWidth="1"/>
    <col min="11782" max="11782" width="12" style="9" customWidth="1"/>
    <col min="11783" max="11783" width="11" style="9" customWidth="1"/>
    <col min="11784" max="11784" width="11.88671875" style="9" customWidth="1"/>
    <col min="11785" max="11785" width="11.88671875" style="9" bestFit="1" customWidth="1"/>
    <col min="11786" max="11786" width="10" style="9" bestFit="1" customWidth="1"/>
    <col min="11787" max="11787" width="11" style="9" bestFit="1" customWidth="1"/>
    <col min="11788" max="11788" width="11.88671875" style="9" bestFit="1" customWidth="1"/>
    <col min="11789" max="11789" width="15.88671875" style="9" bestFit="1" customWidth="1"/>
    <col min="11790" max="11790" width="12.5546875" style="9" customWidth="1"/>
    <col min="11791" max="11791" width="11" style="9" bestFit="1" customWidth="1"/>
    <col min="11792" max="11792" width="10" style="9" bestFit="1" customWidth="1"/>
    <col min="11793" max="11793" width="4.5546875" style="9" customWidth="1"/>
    <col min="11794" max="12032" width="7.21875" style="9"/>
    <col min="12033" max="12033" width="3.33203125" style="9" bestFit="1" customWidth="1"/>
    <col min="12034" max="12034" width="8.44140625" style="9" customWidth="1"/>
    <col min="12035" max="12035" width="0.88671875" style="9" customWidth="1"/>
    <col min="12036" max="12036" width="11.77734375" style="9" bestFit="1" customWidth="1"/>
    <col min="12037" max="12037" width="11.88671875" style="9" bestFit="1" customWidth="1"/>
    <col min="12038" max="12038" width="12" style="9" customWidth="1"/>
    <col min="12039" max="12039" width="11" style="9" customWidth="1"/>
    <col min="12040" max="12040" width="11.88671875" style="9" customWidth="1"/>
    <col min="12041" max="12041" width="11.88671875" style="9" bestFit="1" customWidth="1"/>
    <col min="12042" max="12042" width="10" style="9" bestFit="1" customWidth="1"/>
    <col min="12043" max="12043" width="11" style="9" bestFit="1" customWidth="1"/>
    <col min="12044" max="12044" width="11.88671875" style="9" bestFit="1" customWidth="1"/>
    <col min="12045" max="12045" width="15.88671875" style="9" bestFit="1" customWidth="1"/>
    <col min="12046" max="12046" width="12.5546875" style="9" customWidth="1"/>
    <col min="12047" max="12047" width="11" style="9" bestFit="1" customWidth="1"/>
    <col min="12048" max="12048" width="10" style="9" bestFit="1" customWidth="1"/>
    <col min="12049" max="12049" width="4.5546875" style="9" customWidth="1"/>
    <col min="12050" max="12288" width="7.21875" style="9"/>
    <col min="12289" max="12289" width="3.33203125" style="9" bestFit="1" customWidth="1"/>
    <col min="12290" max="12290" width="8.44140625" style="9" customWidth="1"/>
    <col min="12291" max="12291" width="0.88671875" style="9" customWidth="1"/>
    <col min="12292" max="12292" width="11.77734375" style="9" bestFit="1" customWidth="1"/>
    <col min="12293" max="12293" width="11.88671875" style="9" bestFit="1" customWidth="1"/>
    <col min="12294" max="12294" width="12" style="9" customWidth="1"/>
    <col min="12295" max="12295" width="11" style="9" customWidth="1"/>
    <col min="12296" max="12296" width="11.88671875" style="9" customWidth="1"/>
    <col min="12297" max="12297" width="11.88671875" style="9" bestFit="1" customWidth="1"/>
    <col min="12298" max="12298" width="10" style="9" bestFit="1" customWidth="1"/>
    <col min="12299" max="12299" width="11" style="9" bestFit="1" customWidth="1"/>
    <col min="12300" max="12300" width="11.88671875" style="9" bestFit="1" customWidth="1"/>
    <col min="12301" max="12301" width="15.88671875" style="9" bestFit="1" customWidth="1"/>
    <col min="12302" max="12302" width="12.5546875" style="9" customWidth="1"/>
    <col min="12303" max="12303" width="11" style="9" bestFit="1" customWidth="1"/>
    <col min="12304" max="12304" width="10" style="9" bestFit="1" customWidth="1"/>
    <col min="12305" max="12305" width="4.5546875" style="9" customWidth="1"/>
    <col min="12306" max="12544" width="7.21875" style="9"/>
    <col min="12545" max="12545" width="3.33203125" style="9" bestFit="1" customWidth="1"/>
    <col min="12546" max="12546" width="8.44140625" style="9" customWidth="1"/>
    <col min="12547" max="12547" width="0.88671875" style="9" customWidth="1"/>
    <col min="12548" max="12548" width="11.77734375" style="9" bestFit="1" customWidth="1"/>
    <col min="12549" max="12549" width="11.88671875" style="9" bestFit="1" customWidth="1"/>
    <col min="12550" max="12550" width="12" style="9" customWidth="1"/>
    <col min="12551" max="12551" width="11" style="9" customWidth="1"/>
    <col min="12552" max="12552" width="11.88671875" style="9" customWidth="1"/>
    <col min="12553" max="12553" width="11.88671875" style="9" bestFit="1" customWidth="1"/>
    <col min="12554" max="12554" width="10" style="9" bestFit="1" customWidth="1"/>
    <col min="12555" max="12555" width="11" style="9" bestFit="1" customWidth="1"/>
    <col min="12556" max="12556" width="11.88671875" style="9" bestFit="1" customWidth="1"/>
    <col min="12557" max="12557" width="15.88671875" style="9" bestFit="1" customWidth="1"/>
    <col min="12558" max="12558" width="12.5546875" style="9" customWidth="1"/>
    <col min="12559" max="12559" width="11" style="9" bestFit="1" customWidth="1"/>
    <col min="12560" max="12560" width="10" style="9" bestFit="1" customWidth="1"/>
    <col min="12561" max="12561" width="4.5546875" style="9" customWidth="1"/>
    <col min="12562" max="12800" width="7.21875" style="9"/>
    <col min="12801" max="12801" width="3.33203125" style="9" bestFit="1" customWidth="1"/>
    <col min="12802" max="12802" width="8.44140625" style="9" customWidth="1"/>
    <col min="12803" max="12803" width="0.88671875" style="9" customWidth="1"/>
    <col min="12804" max="12804" width="11.77734375" style="9" bestFit="1" customWidth="1"/>
    <col min="12805" max="12805" width="11.88671875" style="9" bestFit="1" customWidth="1"/>
    <col min="12806" max="12806" width="12" style="9" customWidth="1"/>
    <col min="12807" max="12807" width="11" style="9" customWidth="1"/>
    <col min="12808" max="12808" width="11.88671875" style="9" customWidth="1"/>
    <col min="12809" max="12809" width="11.88671875" style="9" bestFit="1" customWidth="1"/>
    <col min="12810" max="12810" width="10" style="9" bestFit="1" customWidth="1"/>
    <col min="12811" max="12811" width="11" style="9" bestFit="1" customWidth="1"/>
    <col min="12812" max="12812" width="11.88671875" style="9" bestFit="1" customWidth="1"/>
    <col min="12813" max="12813" width="15.88671875" style="9" bestFit="1" customWidth="1"/>
    <col min="12814" max="12814" width="12.5546875" style="9" customWidth="1"/>
    <col min="12815" max="12815" width="11" style="9" bestFit="1" customWidth="1"/>
    <col min="12816" max="12816" width="10" style="9" bestFit="1" customWidth="1"/>
    <col min="12817" max="12817" width="4.5546875" style="9" customWidth="1"/>
    <col min="12818" max="13056" width="7.21875" style="9"/>
    <col min="13057" max="13057" width="3.33203125" style="9" bestFit="1" customWidth="1"/>
    <col min="13058" max="13058" width="8.44140625" style="9" customWidth="1"/>
    <col min="13059" max="13059" width="0.88671875" style="9" customWidth="1"/>
    <col min="13060" max="13060" width="11.77734375" style="9" bestFit="1" customWidth="1"/>
    <col min="13061" max="13061" width="11.88671875" style="9" bestFit="1" customWidth="1"/>
    <col min="13062" max="13062" width="12" style="9" customWidth="1"/>
    <col min="13063" max="13063" width="11" style="9" customWidth="1"/>
    <col min="13064" max="13064" width="11.88671875" style="9" customWidth="1"/>
    <col min="13065" max="13065" width="11.88671875" style="9" bestFit="1" customWidth="1"/>
    <col min="13066" max="13066" width="10" style="9" bestFit="1" customWidth="1"/>
    <col min="13067" max="13067" width="11" style="9" bestFit="1" customWidth="1"/>
    <col min="13068" max="13068" width="11.88671875" style="9" bestFit="1" customWidth="1"/>
    <col min="13069" max="13069" width="15.88671875" style="9" bestFit="1" customWidth="1"/>
    <col min="13070" max="13070" width="12.5546875" style="9" customWidth="1"/>
    <col min="13071" max="13071" width="11" style="9" bestFit="1" customWidth="1"/>
    <col min="13072" max="13072" width="10" style="9" bestFit="1" customWidth="1"/>
    <col min="13073" max="13073" width="4.5546875" style="9" customWidth="1"/>
    <col min="13074" max="13312" width="7.21875" style="9"/>
    <col min="13313" max="13313" width="3.33203125" style="9" bestFit="1" customWidth="1"/>
    <col min="13314" max="13314" width="8.44140625" style="9" customWidth="1"/>
    <col min="13315" max="13315" width="0.88671875" style="9" customWidth="1"/>
    <col min="13316" max="13316" width="11.77734375" style="9" bestFit="1" customWidth="1"/>
    <col min="13317" max="13317" width="11.88671875" style="9" bestFit="1" customWidth="1"/>
    <col min="13318" max="13318" width="12" style="9" customWidth="1"/>
    <col min="13319" max="13319" width="11" style="9" customWidth="1"/>
    <col min="13320" max="13320" width="11.88671875" style="9" customWidth="1"/>
    <col min="13321" max="13321" width="11.88671875" style="9" bestFit="1" customWidth="1"/>
    <col min="13322" max="13322" width="10" style="9" bestFit="1" customWidth="1"/>
    <col min="13323" max="13323" width="11" style="9" bestFit="1" customWidth="1"/>
    <col min="13324" max="13324" width="11.88671875" style="9" bestFit="1" customWidth="1"/>
    <col min="13325" max="13325" width="15.88671875" style="9" bestFit="1" customWidth="1"/>
    <col min="13326" max="13326" width="12.5546875" style="9" customWidth="1"/>
    <col min="13327" max="13327" width="11" style="9" bestFit="1" customWidth="1"/>
    <col min="13328" max="13328" width="10" style="9" bestFit="1" customWidth="1"/>
    <col min="13329" max="13329" width="4.5546875" style="9" customWidth="1"/>
    <col min="13330" max="13568" width="7.21875" style="9"/>
    <col min="13569" max="13569" width="3.33203125" style="9" bestFit="1" customWidth="1"/>
    <col min="13570" max="13570" width="8.44140625" style="9" customWidth="1"/>
    <col min="13571" max="13571" width="0.88671875" style="9" customWidth="1"/>
    <col min="13572" max="13572" width="11.77734375" style="9" bestFit="1" customWidth="1"/>
    <col min="13573" max="13573" width="11.88671875" style="9" bestFit="1" customWidth="1"/>
    <col min="13574" max="13574" width="12" style="9" customWidth="1"/>
    <col min="13575" max="13575" width="11" style="9" customWidth="1"/>
    <col min="13576" max="13576" width="11.88671875" style="9" customWidth="1"/>
    <col min="13577" max="13577" width="11.88671875" style="9" bestFit="1" customWidth="1"/>
    <col min="13578" max="13578" width="10" style="9" bestFit="1" customWidth="1"/>
    <col min="13579" max="13579" width="11" style="9" bestFit="1" customWidth="1"/>
    <col min="13580" max="13580" width="11.88671875" style="9" bestFit="1" customWidth="1"/>
    <col min="13581" max="13581" width="15.88671875" style="9" bestFit="1" customWidth="1"/>
    <col min="13582" max="13582" width="12.5546875" style="9" customWidth="1"/>
    <col min="13583" max="13583" width="11" style="9" bestFit="1" customWidth="1"/>
    <col min="13584" max="13584" width="10" style="9" bestFit="1" customWidth="1"/>
    <col min="13585" max="13585" width="4.5546875" style="9" customWidth="1"/>
    <col min="13586" max="13824" width="7.21875" style="9"/>
    <col min="13825" max="13825" width="3.33203125" style="9" bestFit="1" customWidth="1"/>
    <col min="13826" max="13826" width="8.44140625" style="9" customWidth="1"/>
    <col min="13827" max="13827" width="0.88671875" style="9" customWidth="1"/>
    <col min="13828" max="13828" width="11.77734375" style="9" bestFit="1" customWidth="1"/>
    <col min="13829" max="13829" width="11.88671875" style="9" bestFit="1" customWidth="1"/>
    <col min="13830" max="13830" width="12" style="9" customWidth="1"/>
    <col min="13831" max="13831" width="11" style="9" customWidth="1"/>
    <col min="13832" max="13832" width="11.88671875" style="9" customWidth="1"/>
    <col min="13833" max="13833" width="11.88671875" style="9" bestFit="1" customWidth="1"/>
    <col min="13834" max="13834" width="10" style="9" bestFit="1" customWidth="1"/>
    <col min="13835" max="13835" width="11" style="9" bestFit="1" customWidth="1"/>
    <col min="13836" max="13836" width="11.88671875" style="9" bestFit="1" customWidth="1"/>
    <col min="13837" max="13837" width="15.88671875" style="9" bestFit="1" customWidth="1"/>
    <col min="13838" max="13838" width="12.5546875" style="9" customWidth="1"/>
    <col min="13839" max="13839" width="11" style="9" bestFit="1" customWidth="1"/>
    <col min="13840" max="13840" width="10" style="9" bestFit="1" customWidth="1"/>
    <col min="13841" max="13841" width="4.5546875" style="9" customWidth="1"/>
    <col min="13842" max="14080" width="7.21875" style="9"/>
    <col min="14081" max="14081" width="3.33203125" style="9" bestFit="1" customWidth="1"/>
    <col min="14082" max="14082" width="8.44140625" style="9" customWidth="1"/>
    <col min="14083" max="14083" width="0.88671875" style="9" customWidth="1"/>
    <col min="14084" max="14084" width="11.77734375" style="9" bestFit="1" customWidth="1"/>
    <col min="14085" max="14085" width="11.88671875" style="9" bestFit="1" customWidth="1"/>
    <col min="14086" max="14086" width="12" style="9" customWidth="1"/>
    <col min="14087" max="14087" width="11" style="9" customWidth="1"/>
    <col min="14088" max="14088" width="11.88671875" style="9" customWidth="1"/>
    <col min="14089" max="14089" width="11.88671875" style="9" bestFit="1" customWidth="1"/>
    <col min="14090" max="14090" width="10" style="9" bestFit="1" customWidth="1"/>
    <col min="14091" max="14091" width="11" style="9" bestFit="1" customWidth="1"/>
    <col min="14092" max="14092" width="11.88671875" style="9" bestFit="1" customWidth="1"/>
    <col min="14093" max="14093" width="15.88671875" style="9" bestFit="1" customWidth="1"/>
    <col min="14094" max="14094" width="12.5546875" style="9" customWidth="1"/>
    <col min="14095" max="14095" width="11" style="9" bestFit="1" customWidth="1"/>
    <col min="14096" max="14096" width="10" style="9" bestFit="1" customWidth="1"/>
    <col min="14097" max="14097" width="4.5546875" style="9" customWidth="1"/>
    <col min="14098" max="14336" width="7.21875" style="9"/>
    <col min="14337" max="14337" width="3.33203125" style="9" bestFit="1" customWidth="1"/>
    <col min="14338" max="14338" width="8.44140625" style="9" customWidth="1"/>
    <col min="14339" max="14339" width="0.88671875" style="9" customWidth="1"/>
    <col min="14340" max="14340" width="11.77734375" style="9" bestFit="1" customWidth="1"/>
    <col min="14341" max="14341" width="11.88671875" style="9" bestFit="1" customWidth="1"/>
    <col min="14342" max="14342" width="12" style="9" customWidth="1"/>
    <col min="14343" max="14343" width="11" style="9" customWidth="1"/>
    <col min="14344" max="14344" width="11.88671875" style="9" customWidth="1"/>
    <col min="14345" max="14345" width="11.88671875" style="9" bestFit="1" customWidth="1"/>
    <col min="14346" max="14346" width="10" style="9" bestFit="1" customWidth="1"/>
    <col min="14347" max="14347" width="11" style="9" bestFit="1" customWidth="1"/>
    <col min="14348" max="14348" width="11.88671875" style="9" bestFit="1" customWidth="1"/>
    <col min="14349" max="14349" width="15.88671875" style="9" bestFit="1" customWidth="1"/>
    <col min="14350" max="14350" width="12.5546875" style="9" customWidth="1"/>
    <col min="14351" max="14351" width="11" style="9" bestFit="1" customWidth="1"/>
    <col min="14352" max="14352" width="10" style="9" bestFit="1" customWidth="1"/>
    <col min="14353" max="14353" width="4.5546875" style="9" customWidth="1"/>
    <col min="14354" max="14592" width="7.21875" style="9"/>
    <col min="14593" max="14593" width="3.33203125" style="9" bestFit="1" customWidth="1"/>
    <col min="14594" max="14594" width="8.44140625" style="9" customWidth="1"/>
    <col min="14595" max="14595" width="0.88671875" style="9" customWidth="1"/>
    <col min="14596" max="14596" width="11.77734375" style="9" bestFit="1" customWidth="1"/>
    <col min="14597" max="14597" width="11.88671875" style="9" bestFit="1" customWidth="1"/>
    <col min="14598" max="14598" width="12" style="9" customWidth="1"/>
    <col min="14599" max="14599" width="11" style="9" customWidth="1"/>
    <col min="14600" max="14600" width="11.88671875" style="9" customWidth="1"/>
    <col min="14601" max="14601" width="11.88671875" style="9" bestFit="1" customWidth="1"/>
    <col min="14602" max="14602" width="10" style="9" bestFit="1" customWidth="1"/>
    <col min="14603" max="14603" width="11" style="9" bestFit="1" customWidth="1"/>
    <col min="14604" max="14604" width="11.88671875" style="9" bestFit="1" customWidth="1"/>
    <col min="14605" max="14605" width="15.88671875" style="9" bestFit="1" customWidth="1"/>
    <col min="14606" max="14606" width="12.5546875" style="9" customWidth="1"/>
    <col min="14607" max="14607" width="11" style="9" bestFit="1" customWidth="1"/>
    <col min="14608" max="14608" width="10" style="9" bestFit="1" customWidth="1"/>
    <col min="14609" max="14609" width="4.5546875" style="9" customWidth="1"/>
    <col min="14610" max="14848" width="7.21875" style="9"/>
    <col min="14849" max="14849" width="3.33203125" style="9" bestFit="1" customWidth="1"/>
    <col min="14850" max="14850" width="8.44140625" style="9" customWidth="1"/>
    <col min="14851" max="14851" width="0.88671875" style="9" customWidth="1"/>
    <col min="14852" max="14852" width="11.77734375" style="9" bestFit="1" customWidth="1"/>
    <col min="14853" max="14853" width="11.88671875" style="9" bestFit="1" customWidth="1"/>
    <col min="14854" max="14854" width="12" style="9" customWidth="1"/>
    <col min="14855" max="14855" width="11" style="9" customWidth="1"/>
    <col min="14856" max="14856" width="11.88671875" style="9" customWidth="1"/>
    <col min="14857" max="14857" width="11.88671875" style="9" bestFit="1" customWidth="1"/>
    <col min="14858" max="14858" width="10" style="9" bestFit="1" customWidth="1"/>
    <col min="14859" max="14859" width="11" style="9" bestFit="1" customWidth="1"/>
    <col min="14860" max="14860" width="11.88671875" style="9" bestFit="1" customWidth="1"/>
    <col min="14861" max="14861" width="15.88671875" style="9" bestFit="1" customWidth="1"/>
    <col min="14862" max="14862" width="12.5546875" style="9" customWidth="1"/>
    <col min="14863" max="14863" width="11" style="9" bestFit="1" customWidth="1"/>
    <col min="14864" max="14864" width="10" style="9" bestFit="1" customWidth="1"/>
    <col min="14865" max="14865" width="4.5546875" style="9" customWidth="1"/>
    <col min="14866" max="15104" width="7.21875" style="9"/>
    <col min="15105" max="15105" width="3.33203125" style="9" bestFit="1" customWidth="1"/>
    <col min="15106" max="15106" width="8.44140625" style="9" customWidth="1"/>
    <col min="15107" max="15107" width="0.88671875" style="9" customWidth="1"/>
    <col min="15108" max="15108" width="11.77734375" style="9" bestFit="1" customWidth="1"/>
    <col min="15109" max="15109" width="11.88671875" style="9" bestFit="1" customWidth="1"/>
    <col min="15110" max="15110" width="12" style="9" customWidth="1"/>
    <col min="15111" max="15111" width="11" style="9" customWidth="1"/>
    <col min="15112" max="15112" width="11.88671875" style="9" customWidth="1"/>
    <col min="15113" max="15113" width="11.88671875" style="9" bestFit="1" customWidth="1"/>
    <col min="15114" max="15114" width="10" style="9" bestFit="1" customWidth="1"/>
    <col min="15115" max="15115" width="11" style="9" bestFit="1" customWidth="1"/>
    <col min="15116" max="15116" width="11.88671875" style="9" bestFit="1" customWidth="1"/>
    <col min="15117" max="15117" width="15.88671875" style="9" bestFit="1" customWidth="1"/>
    <col min="15118" max="15118" width="12.5546875" style="9" customWidth="1"/>
    <col min="15119" max="15119" width="11" style="9" bestFit="1" customWidth="1"/>
    <col min="15120" max="15120" width="10" style="9" bestFit="1" customWidth="1"/>
    <col min="15121" max="15121" width="4.5546875" style="9" customWidth="1"/>
    <col min="15122" max="15360" width="7.21875" style="9"/>
    <col min="15361" max="15361" width="3.33203125" style="9" bestFit="1" customWidth="1"/>
    <col min="15362" max="15362" width="8.44140625" style="9" customWidth="1"/>
    <col min="15363" max="15363" width="0.88671875" style="9" customWidth="1"/>
    <col min="15364" max="15364" width="11.77734375" style="9" bestFit="1" customWidth="1"/>
    <col min="15365" max="15365" width="11.88671875" style="9" bestFit="1" customWidth="1"/>
    <col min="15366" max="15366" width="12" style="9" customWidth="1"/>
    <col min="15367" max="15367" width="11" style="9" customWidth="1"/>
    <col min="15368" max="15368" width="11.88671875" style="9" customWidth="1"/>
    <col min="15369" max="15369" width="11.88671875" style="9" bestFit="1" customWidth="1"/>
    <col min="15370" max="15370" width="10" style="9" bestFit="1" customWidth="1"/>
    <col min="15371" max="15371" width="11" style="9" bestFit="1" customWidth="1"/>
    <col min="15372" max="15372" width="11.88671875" style="9" bestFit="1" customWidth="1"/>
    <col min="15373" max="15373" width="15.88671875" style="9" bestFit="1" customWidth="1"/>
    <col min="15374" max="15374" width="12.5546875" style="9" customWidth="1"/>
    <col min="15375" max="15375" width="11" style="9" bestFit="1" customWidth="1"/>
    <col min="15376" max="15376" width="10" style="9" bestFit="1" customWidth="1"/>
    <col min="15377" max="15377" width="4.5546875" style="9" customWidth="1"/>
    <col min="15378" max="15616" width="7.21875" style="9"/>
    <col min="15617" max="15617" width="3.33203125" style="9" bestFit="1" customWidth="1"/>
    <col min="15618" max="15618" width="8.44140625" style="9" customWidth="1"/>
    <col min="15619" max="15619" width="0.88671875" style="9" customWidth="1"/>
    <col min="15620" max="15620" width="11.77734375" style="9" bestFit="1" customWidth="1"/>
    <col min="15621" max="15621" width="11.88671875" style="9" bestFit="1" customWidth="1"/>
    <col min="15622" max="15622" width="12" style="9" customWidth="1"/>
    <col min="15623" max="15623" width="11" style="9" customWidth="1"/>
    <col min="15624" max="15624" width="11.88671875" style="9" customWidth="1"/>
    <col min="15625" max="15625" width="11.88671875" style="9" bestFit="1" customWidth="1"/>
    <col min="15626" max="15626" width="10" style="9" bestFit="1" customWidth="1"/>
    <col min="15627" max="15627" width="11" style="9" bestFit="1" customWidth="1"/>
    <col min="15628" max="15628" width="11.88671875" style="9" bestFit="1" customWidth="1"/>
    <col min="15629" max="15629" width="15.88671875" style="9" bestFit="1" customWidth="1"/>
    <col min="15630" max="15630" width="12.5546875" style="9" customWidth="1"/>
    <col min="15631" max="15631" width="11" style="9" bestFit="1" customWidth="1"/>
    <col min="15632" max="15632" width="10" style="9" bestFit="1" customWidth="1"/>
    <col min="15633" max="15633" width="4.5546875" style="9" customWidth="1"/>
    <col min="15634" max="15872" width="7.21875" style="9"/>
    <col min="15873" max="15873" width="3.33203125" style="9" bestFit="1" customWidth="1"/>
    <col min="15874" max="15874" width="8.44140625" style="9" customWidth="1"/>
    <col min="15875" max="15875" width="0.88671875" style="9" customWidth="1"/>
    <col min="15876" max="15876" width="11.77734375" style="9" bestFit="1" customWidth="1"/>
    <col min="15877" max="15877" width="11.88671875" style="9" bestFit="1" customWidth="1"/>
    <col min="15878" max="15878" width="12" style="9" customWidth="1"/>
    <col min="15879" max="15879" width="11" style="9" customWidth="1"/>
    <col min="15880" max="15880" width="11.88671875" style="9" customWidth="1"/>
    <col min="15881" max="15881" width="11.88671875" style="9" bestFit="1" customWidth="1"/>
    <col min="15882" max="15882" width="10" style="9" bestFit="1" customWidth="1"/>
    <col min="15883" max="15883" width="11" style="9" bestFit="1" customWidth="1"/>
    <col min="15884" max="15884" width="11.88671875" style="9" bestFit="1" customWidth="1"/>
    <col min="15885" max="15885" width="15.88671875" style="9" bestFit="1" customWidth="1"/>
    <col min="15886" max="15886" width="12.5546875" style="9" customWidth="1"/>
    <col min="15887" max="15887" width="11" style="9" bestFit="1" customWidth="1"/>
    <col min="15888" max="15888" width="10" style="9" bestFit="1" customWidth="1"/>
    <col min="15889" max="15889" width="4.5546875" style="9" customWidth="1"/>
    <col min="15890" max="16128" width="7.21875" style="9"/>
    <col min="16129" max="16129" width="3.33203125" style="9" bestFit="1" customWidth="1"/>
    <col min="16130" max="16130" width="8.44140625" style="9" customWidth="1"/>
    <col min="16131" max="16131" width="0.88671875" style="9" customWidth="1"/>
    <col min="16132" max="16132" width="11.77734375" style="9" bestFit="1" customWidth="1"/>
    <col min="16133" max="16133" width="11.88671875" style="9" bestFit="1" customWidth="1"/>
    <col min="16134" max="16134" width="12" style="9" customWidth="1"/>
    <col min="16135" max="16135" width="11" style="9" customWidth="1"/>
    <col min="16136" max="16136" width="11.88671875" style="9" customWidth="1"/>
    <col min="16137" max="16137" width="11.88671875" style="9" bestFit="1" customWidth="1"/>
    <col min="16138" max="16138" width="10" style="9" bestFit="1" customWidth="1"/>
    <col min="16139" max="16139" width="11" style="9" bestFit="1" customWidth="1"/>
    <col min="16140" max="16140" width="11.88671875" style="9" bestFit="1" customWidth="1"/>
    <col min="16141" max="16141" width="15.88671875" style="9" bestFit="1" customWidth="1"/>
    <col min="16142" max="16142" width="12.5546875" style="9" customWidth="1"/>
    <col min="16143" max="16143" width="11" style="9" bestFit="1" customWidth="1"/>
    <col min="16144" max="16144" width="10" style="9" bestFit="1" customWidth="1"/>
    <col min="16145" max="16145" width="4.5546875" style="9" customWidth="1"/>
    <col min="16146" max="16384" width="7.21875" style="9"/>
  </cols>
  <sheetData>
    <row r="1" spans="1:17" x14ac:dyDescent="0.3">
      <c r="A1" s="9" t="s">
        <v>45</v>
      </c>
      <c r="E1" s="104"/>
    </row>
    <row r="2" spans="1:17" x14ac:dyDescent="0.3">
      <c r="A2" s="9" t="s">
        <v>46</v>
      </c>
      <c r="E2" s="104"/>
      <c r="Q2" s="104"/>
    </row>
    <row r="3" spans="1:17" x14ac:dyDescent="0.3">
      <c r="A3" s="10" t="s">
        <v>47</v>
      </c>
      <c r="E3" s="104"/>
      <c r="F3" s="10"/>
      <c r="Q3" s="104"/>
    </row>
    <row r="4" spans="1:17" x14ac:dyDescent="0.3">
      <c r="M4" s="99"/>
      <c r="N4" s="99"/>
      <c r="O4" s="99"/>
      <c r="P4" s="99"/>
    </row>
    <row r="5" spans="1:17" x14ac:dyDescent="0.3">
      <c r="E5" s="98" t="s">
        <v>48</v>
      </c>
      <c r="F5" s="98"/>
      <c r="G5" s="98"/>
      <c r="H5" s="98"/>
      <c r="K5" s="39"/>
      <c r="M5" s="98" t="s">
        <v>49</v>
      </c>
      <c r="N5" s="98"/>
      <c r="O5" s="98"/>
      <c r="P5" s="98"/>
    </row>
    <row r="6" spans="1:17" x14ac:dyDescent="0.3">
      <c r="E6" s="98" t="s">
        <v>50</v>
      </c>
      <c r="F6" s="98" t="s">
        <v>51</v>
      </c>
      <c r="G6" s="98" t="s">
        <v>51</v>
      </c>
      <c r="H6" s="98"/>
      <c r="I6" s="39"/>
      <c r="J6" s="39"/>
      <c r="K6" s="39"/>
      <c r="L6" s="39"/>
      <c r="M6" s="98" t="s">
        <v>52</v>
      </c>
      <c r="N6" s="98" t="s">
        <v>53</v>
      </c>
      <c r="O6" s="98"/>
      <c r="P6" s="98"/>
    </row>
    <row r="7" spans="1:17" ht="41.25" customHeight="1" x14ac:dyDescent="0.3">
      <c r="A7" s="111" t="s">
        <v>54</v>
      </c>
      <c r="B7" s="111" t="s">
        <v>55</v>
      </c>
      <c r="C7" s="111"/>
      <c r="D7" s="111" t="s">
        <v>56</v>
      </c>
      <c r="E7" s="113" t="s">
        <v>9</v>
      </c>
      <c r="F7" s="114" t="s">
        <v>57</v>
      </c>
      <c r="G7" s="107" t="s">
        <v>58</v>
      </c>
      <c r="H7" s="107" t="s">
        <v>59</v>
      </c>
      <c r="I7" s="111" t="s">
        <v>60</v>
      </c>
      <c r="J7" s="107" t="s">
        <v>61</v>
      </c>
      <c r="K7" s="107" t="s">
        <v>62</v>
      </c>
      <c r="L7" s="107" t="s">
        <v>63</v>
      </c>
      <c r="M7" s="107" t="s">
        <v>64</v>
      </c>
      <c r="N7" s="107" t="s">
        <v>65</v>
      </c>
      <c r="O7" s="107" t="s">
        <v>66</v>
      </c>
      <c r="P7" s="107" t="s">
        <v>67</v>
      </c>
      <c r="Q7" s="139" t="s">
        <v>54</v>
      </c>
    </row>
    <row r="8" spans="1:17" x14ac:dyDescent="0.3">
      <c r="A8" s="9">
        <v>1</v>
      </c>
      <c r="B8" s="12">
        <v>8191</v>
      </c>
      <c r="C8" s="12"/>
      <c r="D8" s="9" t="s">
        <v>199</v>
      </c>
      <c r="E8" s="11">
        <v>10220222</v>
      </c>
      <c r="F8" s="11">
        <v>3364549</v>
      </c>
      <c r="G8" s="11">
        <v>8000</v>
      </c>
      <c r="H8" s="11">
        <v>0</v>
      </c>
      <c r="I8" s="11">
        <f t="shared" ref="I8:I45" si="0">(E8+F8+G8+H8)</f>
        <v>13592771</v>
      </c>
      <c r="J8" s="11">
        <v>0</v>
      </c>
      <c r="K8" s="11">
        <v>0</v>
      </c>
      <c r="L8" s="11">
        <f t="shared" ref="L8:L45" si="1">(I8+J8+K8)</f>
        <v>13592771</v>
      </c>
      <c r="M8" s="11">
        <v>14992473</v>
      </c>
      <c r="N8" s="11">
        <v>0</v>
      </c>
      <c r="O8" s="11">
        <v>0</v>
      </c>
      <c r="P8" s="11">
        <v>0</v>
      </c>
      <c r="Q8" s="9">
        <v>1</v>
      </c>
    </row>
    <row r="9" spans="1:17" x14ac:dyDescent="0.3">
      <c r="A9" s="9">
        <v>2</v>
      </c>
      <c r="B9" s="12">
        <v>7225</v>
      </c>
      <c r="C9" s="12"/>
      <c r="D9" s="9" t="s">
        <v>200</v>
      </c>
      <c r="E9" s="12">
        <v>6517442</v>
      </c>
      <c r="F9" s="12">
        <v>2407278</v>
      </c>
      <c r="G9" s="12">
        <v>34152</v>
      </c>
      <c r="H9" s="12">
        <v>0</v>
      </c>
      <c r="I9" s="12">
        <f t="shared" si="0"/>
        <v>8958872</v>
      </c>
      <c r="J9" s="12">
        <v>0</v>
      </c>
      <c r="K9" s="12">
        <v>0</v>
      </c>
      <c r="L9" s="12">
        <f t="shared" si="1"/>
        <v>8958872</v>
      </c>
      <c r="M9" s="12">
        <v>8354427</v>
      </c>
      <c r="N9" s="12">
        <v>0</v>
      </c>
      <c r="O9" s="12">
        <v>0</v>
      </c>
      <c r="P9" s="12">
        <v>0</v>
      </c>
      <c r="Q9" s="9">
        <v>2</v>
      </c>
    </row>
    <row r="10" spans="1:17" x14ac:dyDescent="0.3">
      <c r="A10" s="9">
        <v>3</v>
      </c>
      <c r="B10" s="12">
        <v>6172</v>
      </c>
      <c r="C10" s="12"/>
      <c r="D10" s="9" t="s">
        <v>117</v>
      </c>
      <c r="E10" s="12">
        <v>6704027</v>
      </c>
      <c r="F10" s="12">
        <v>2152949</v>
      </c>
      <c r="G10" s="12">
        <v>0</v>
      </c>
      <c r="H10" s="12">
        <v>0</v>
      </c>
      <c r="I10" s="12">
        <f t="shared" si="0"/>
        <v>8856976</v>
      </c>
      <c r="J10" s="12">
        <v>19122</v>
      </c>
      <c r="K10" s="12">
        <v>500000</v>
      </c>
      <c r="L10" s="12">
        <f t="shared" si="1"/>
        <v>9376098</v>
      </c>
      <c r="M10" s="12">
        <v>8506649</v>
      </c>
      <c r="N10" s="12">
        <v>0</v>
      </c>
      <c r="O10" s="12">
        <v>0</v>
      </c>
      <c r="P10" s="12">
        <v>0</v>
      </c>
      <c r="Q10" s="9">
        <v>3</v>
      </c>
    </row>
    <row r="11" spans="1:17" x14ac:dyDescent="0.3">
      <c r="A11" s="9">
        <v>4</v>
      </c>
      <c r="B11" s="12">
        <v>4185</v>
      </c>
      <c r="C11" s="12"/>
      <c r="D11" s="9" t="s">
        <v>201</v>
      </c>
      <c r="E11" s="12">
        <v>2792260</v>
      </c>
      <c r="F11" s="12">
        <v>928918</v>
      </c>
      <c r="G11" s="12">
        <v>5525</v>
      </c>
      <c r="H11" s="12">
        <v>0</v>
      </c>
      <c r="I11" s="12">
        <f t="shared" si="0"/>
        <v>3726703</v>
      </c>
      <c r="J11" s="12">
        <v>0</v>
      </c>
      <c r="K11" s="12">
        <v>0</v>
      </c>
      <c r="L11" s="12">
        <f t="shared" si="1"/>
        <v>3726703</v>
      </c>
      <c r="M11" s="12">
        <v>2826033</v>
      </c>
      <c r="N11" s="12">
        <v>0</v>
      </c>
      <c r="O11" s="12">
        <v>121476</v>
      </c>
      <c r="P11" s="12">
        <v>0</v>
      </c>
      <c r="Q11" s="9">
        <v>4</v>
      </c>
    </row>
    <row r="12" spans="1:17" x14ac:dyDescent="0.3">
      <c r="A12" s="9">
        <v>5</v>
      </c>
      <c r="B12" s="12">
        <v>5614</v>
      </c>
      <c r="C12" s="12"/>
      <c r="D12" s="9" t="s">
        <v>202</v>
      </c>
      <c r="E12" s="12">
        <v>3146545</v>
      </c>
      <c r="F12" s="12">
        <v>1836492</v>
      </c>
      <c r="G12" s="12">
        <v>12092</v>
      </c>
      <c r="H12" s="12">
        <v>363705</v>
      </c>
      <c r="I12" s="12">
        <f t="shared" si="0"/>
        <v>5358834</v>
      </c>
      <c r="J12" s="12">
        <v>8054</v>
      </c>
      <c r="K12" s="12">
        <v>0</v>
      </c>
      <c r="L12" s="12">
        <f t="shared" si="1"/>
        <v>5366888</v>
      </c>
      <c r="M12" s="12">
        <v>5039303</v>
      </c>
      <c r="N12" s="12">
        <v>0</v>
      </c>
      <c r="O12" s="12">
        <v>183737</v>
      </c>
      <c r="P12" s="12">
        <v>0</v>
      </c>
      <c r="Q12" s="9">
        <v>5</v>
      </c>
    </row>
    <row r="13" spans="1:17" x14ac:dyDescent="0.3">
      <c r="A13" s="9">
        <v>6</v>
      </c>
      <c r="B13" s="12">
        <v>42620</v>
      </c>
      <c r="C13" s="12"/>
      <c r="D13" s="9" t="s">
        <v>203</v>
      </c>
      <c r="E13" s="12">
        <v>27958058</v>
      </c>
      <c r="F13" s="12">
        <v>6017644</v>
      </c>
      <c r="G13" s="12">
        <v>994</v>
      </c>
      <c r="H13" s="12">
        <v>731800</v>
      </c>
      <c r="I13" s="12">
        <f t="shared" si="0"/>
        <v>34708496</v>
      </c>
      <c r="J13" s="12">
        <v>0</v>
      </c>
      <c r="K13" s="12">
        <v>347798</v>
      </c>
      <c r="L13" s="12">
        <f t="shared" si="1"/>
        <v>35056294</v>
      </c>
      <c r="M13" s="12">
        <v>30652119</v>
      </c>
      <c r="N13" s="12">
        <v>0</v>
      </c>
      <c r="O13" s="12">
        <v>2634906</v>
      </c>
      <c r="P13" s="12">
        <v>93899</v>
      </c>
      <c r="Q13" s="9">
        <v>6</v>
      </c>
    </row>
    <row r="14" spans="1:17" x14ac:dyDescent="0.3">
      <c r="A14" s="9">
        <v>7</v>
      </c>
      <c r="B14" s="12">
        <v>3621</v>
      </c>
      <c r="C14" s="12"/>
      <c r="D14" s="9" t="s">
        <v>204</v>
      </c>
      <c r="E14" s="12">
        <v>2860840</v>
      </c>
      <c r="F14" s="12">
        <v>1322636</v>
      </c>
      <c r="G14" s="12">
        <v>339892</v>
      </c>
      <c r="H14" s="12">
        <v>0</v>
      </c>
      <c r="I14" s="12">
        <f t="shared" si="0"/>
        <v>4523368</v>
      </c>
      <c r="J14" s="12">
        <v>0</v>
      </c>
      <c r="K14" s="12">
        <v>149000</v>
      </c>
      <c r="L14" s="12">
        <f t="shared" si="1"/>
        <v>4672368</v>
      </c>
      <c r="M14" s="12">
        <v>4096004</v>
      </c>
      <c r="N14" s="12">
        <v>0</v>
      </c>
      <c r="O14" s="12">
        <v>0</v>
      </c>
      <c r="P14" s="12">
        <v>90088</v>
      </c>
      <c r="Q14" s="9">
        <v>7</v>
      </c>
    </row>
    <row r="15" spans="1:17" x14ac:dyDescent="0.3">
      <c r="A15" s="9">
        <v>8</v>
      </c>
      <c r="B15" s="12">
        <v>5444</v>
      </c>
      <c r="C15" s="12"/>
      <c r="D15" s="9" t="s">
        <v>205</v>
      </c>
      <c r="E15" s="12">
        <v>4789752</v>
      </c>
      <c r="F15" s="12">
        <v>1427796</v>
      </c>
      <c r="G15" s="12">
        <v>56276</v>
      </c>
      <c r="H15" s="12">
        <v>0</v>
      </c>
      <c r="I15" s="12">
        <f t="shared" si="0"/>
        <v>6273824</v>
      </c>
      <c r="J15" s="12">
        <v>0</v>
      </c>
      <c r="K15" s="12">
        <v>4</v>
      </c>
      <c r="L15" s="12">
        <f t="shared" si="1"/>
        <v>6273828</v>
      </c>
      <c r="M15" s="12">
        <v>5587568</v>
      </c>
      <c r="N15" s="12">
        <v>0</v>
      </c>
      <c r="O15" s="12">
        <v>0</v>
      </c>
      <c r="P15" s="12">
        <v>0</v>
      </c>
      <c r="Q15" s="9">
        <v>8</v>
      </c>
    </row>
    <row r="16" spans="1:17" x14ac:dyDescent="0.3">
      <c r="A16" s="9">
        <v>9</v>
      </c>
      <c r="B16" s="12">
        <v>5644</v>
      </c>
      <c r="C16" s="12"/>
      <c r="D16" s="9" t="s">
        <v>206</v>
      </c>
      <c r="E16" s="12">
        <v>3388248</v>
      </c>
      <c r="F16" s="12">
        <v>1420261</v>
      </c>
      <c r="G16" s="12">
        <v>55936</v>
      </c>
      <c r="H16" s="12">
        <v>0</v>
      </c>
      <c r="I16" s="12">
        <f t="shared" si="0"/>
        <v>4864445</v>
      </c>
      <c r="J16" s="12">
        <v>0</v>
      </c>
      <c r="K16" s="12">
        <v>1211971</v>
      </c>
      <c r="L16" s="12">
        <f t="shared" si="1"/>
        <v>6076416</v>
      </c>
      <c r="M16" s="12">
        <v>5294098</v>
      </c>
      <c r="N16" s="12">
        <v>447201</v>
      </c>
      <c r="O16" s="12">
        <v>222739</v>
      </c>
      <c r="P16" s="12">
        <v>0</v>
      </c>
      <c r="Q16" s="9">
        <v>9</v>
      </c>
    </row>
    <row r="17" spans="1:17" x14ac:dyDescent="0.3">
      <c r="A17" s="9">
        <v>10</v>
      </c>
      <c r="B17" s="12">
        <v>3691</v>
      </c>
      <c r="C17" s="12"/>
      <c r="D17" s="9" t="s">
        <v>207</v>
      </c>
      <c r="E17" s="12">
        <v>1386165</v>
      </c>
      <c r="F17" s="12">
        <v>605676</v>
      </c>
      <c r="G17" s="12">
        <v>3000</v>
      </c>
      <c r="H17" s="12">
        <v>0</v>
      </c>
      <c r="I17" s="12">
        <f t="shared" si="0"/>
        <v>1994841</v>
      </c>
      <c r="J17" s="12">
        <v>0</v>
      </c>
      <c r="K17" s="12">
        <v>475491</v>
      </c>
      <c r="L17" s="12">
        <f t="shared" si="1"/>
        <v>2470332</v>
      </c>
      <c r="M17" s="12">
        <v>2118329</v>
      </c>
      <c r="N17" s="12">
        <v>0</v>
      </c>
      <c r="O17" s="12">
        <v>0</v>
      </c>
      <c r="P17" s="12">
        <v>224769</v>
      </c>
      <c r="Q17" s="9">
        <v>10</v>
      </c>
    </row>
    <row r="18" spans="1:17" x14ac:dyDescent="0.3">
      <c r="A18" s="9">
        <v>11</v>
      </c>
      <c r="B18" s="12">
        <v>21041</v>
      </c>
      <c r="C18" s="12"/>
      <c r="D18" s="9" t="s">
        <v>208</v>
      </c>
      <c r="E18" s="12">
        <v>28147557</v>
      </c>
      <c r="F18" s="12">
        <v>5971637</v>
      </c>
      <c r="G18" s="12">
        <v>160111</v>
      </c>
      <c r="H18" s="12">
        <v>31285</v>
      </c>
      <c r="I18" s="12">
        <f t="shared" si="0"/>
        <v>34310590</v>
      </c>
      <c r="J18" s="12">
        <v>0</v>
      </c>
      <c r="K18" s="12">
        <v>0</v>
      </c>
      <c r="L18" s="12">
        <f t="shared" si="1"/>
        <v>34310590</v>
      </c>
      <c r="M18" s="12">
        <v>26597165</v>
      </c>
      <c r="N18" s="12">
        <v>1001430</v>
      </c>
      <c r="O18" s="12">
        <v>1020668</v>
      </c>
      <c r="P18" s="12">
        <v>0</v>
      </c>
      <c r="Q18" s="9">
        <v>11</v>
      </c>
    </row>
    <row r="19" spans="1:17" x14ac:dyDescent="0.3">
      <c r="A19" s="9">
        <v>12</v>
      </c>
      <c r="B19" s="12">
        <v>3884</v>
      </c>
      <c r="C19" s="12"/>
      <c r="D19" s="9" t="s">
        <v>209</v>
      </c>
      <c r="E19" s="12">
        <v>1759747</v>
      </c>
      <c r="F19" s="12">
        <v>1317410</v>
      </c>
      <c r="G19" s="12">
        <v>138925</v>
      </c>
      <c r="H19" s="12">
        <v>0</v>
      </c>
      <c r="I19" s="12">
        <f t="shared" si="0"/>
        <v>3216082</v>
      </c>
      <c r="J19" s="12">
        <v>92095</v>
      </c>
      <c r="K19" s="12">
        <v>0</v>
      </c>
      <c r="L19" s="12">
        <f t="shared" si="1"/>
        <v>3308177</v>
      </c>
      <c r="M19" s="12">
        <v>3069701</v>
      </c>
      <c r="N19" s="12">
        <v>0</v>
      </c>
      <c r="O19" s="12">
        <v>138318</v>
      </c>
      <c r="P19" s="12">
        <v>0</v>
      </c>
      <c r="Q19" s="9">
        <v>12</v>
      </c>
    </row>
    <row r="20" spans="1:17" x14ac:dyDescent="0.3">
      <c r="A20" s="9">
        <v>13</v>
      </c>
      <c r="B20" s="12">
        <v>3542</v>
      </c>
      <c r="C20" s="12"/>
      <c r="D20" s="9" t="s">
        <v>210</v>
      </c>
      <c r="E20" s="12">
        <v>5552579</v>
      </c>
      <c r="F20" s="12">
        <v>5420476</v>
      </c>
      <c r="G20" s="12">
        <v>837305</v>
      </c>
      <c r="H20" s="12">
        <v>118664</v>
      </c>
      <c r="I20" s="12">
        <f t="shared" si="0"/>
        <v>11929024</v>
      </c>
      <c r="J20" s="12">
        <v>148116</v>
      </c>
      <c r="K20" s="12">
        <v>0</v>
      </c>
      <c r="L20" s="12">
        <f t="shared" si="1"/>
        <v>12077140</v>
      </c>
      <c r="M20" s="12">
        <v>11551639</v>
      </c>
      <c r="N20" s="12">
        <v>936230</v>
      </c>
      <c r="O20" s="12">
        <v>0</v>
      </c>
      <c r="P20" s="12">
        <v>0</v>
      </c>
      <c r="Q20" s="9">
        <v>13</v>
      </c>
    </row>
    <row r="21" spans="1:17" x14ac:dyDescent="0.3">
      <c r="A21" s="9">
        <v>14</v>
      </c>
      <c r="B21" s="12">
        <v>16379</v>
      </c>
      <c r="C21" s="12"/>
      <c r="D21" s="9" t="s">
        <v>131</v>
      </c>
      <c r="E21" s="12">
        <v>13294069</v>
      </c>
      <c r="F21" s="12">
        <v>2697850</v>
      </c>
      <c r="G21" s="12">
        <v>46341</v>
      </c>
      <c r="H21" s="12">
        <v>0</v>
      </c>
      <c r="I21" s="12">
        <f t="shared" si="0"/>
        <v>16038260</v>
      </c>
      <c r="J21" s="12">
        <v>0</v>
      </c>
      <c r="K21" s="12">
        <v>607965</v>
      </c>
      <c r="L21" s="12">
        <f t="shared" si="1"/>
        <v>16646225</v>
      </c>
      <c r="M21" s="12">
        <v>12044333</v>
      </c>
      <c r="N21" s="12">
        <v>548772</v>
      </c>
      <c r="O21" s="12">
        <v>1723249</v>
      </c>
      <c r="P21" s="12">
        <v>0</v>
      </c>
      <c r="Q21" s="9">
        <v>14</v>
      </c>
    </row>
    <row r="22" spans="1:17" x14ac:dyDescent="0.3">
      <c r="A22" s="9">
        <v>15</v>
      </c>
      <c r="B22" s="12">
        <v>4961</v>
      </c>
      <c r="C22" s="12"/>
      <c r="D22" s="9" t="s">
        <v>211</v>
      </c>
      <c r="E22" s="12">
        <v>3605949</v>
      </c>
      <c r="F22" s="12">
        <v>813263</v>
      </c>
      <c r="G22" s="12">
        <v>0</v>
      </c>
      <c r="H22" s="12">
        <v>118390</v>
      </c>
      <c r="I22" s="12">
        <f t="shared" si="0"/>
        <v>4537602</v>
      </c>
      <c r="J22" s="12">
        <v>206471</v>
      </c>
      <c r="K22" s="12">
        <v>0</v>
      </c>
      <c r="L22" s="12">
        <f t="shared" si="1"/>
        <v>4744073</v>
      </c>
      <c r="M22" s="12">
        <v>4104882</v>
      </c>
      <c r="N22" s="12">
        <v>244575</v>
      </c>
      <c r="O22" s="12">
        <v>0</v>
      </c>
      <c r="P22" s="12">
        <v>0</v>
      </c>
      <c r="Q22" s="9">
        <v>15</v>
      </c>
    </row>
    <row r="23" spans="1:17" x14ac:dyDescent="0.3">
      <c r="A23" s="9">
        <v>16</v>
      </c>
      <c r="B23" s="12">
        <v>8216</v>
      </c>
      <c r="C23" s="12"/>
      <c r="D23" s="9" t="s">
        <v>212</v>
      </c>
      <c r="E23" s="12">
        <v>9210252</v>
      </c>
      <c r="F23" s="12">
        <v>2630355</v>
      </c>
      <c r="G23" s="12">
        <v>236953</v>
      </c>
      <c r="H23" s="12">
        <v>0</v>
      </c>
      <c r="I23" s="12">
        <f t="shared" si="0"/>
        <v>12077560</v>
      </c>
      <c r="J23" s="12">
        <v>0</v>
      </c>
      <c r="K23" s="12">
        <v>1283106</v>
      </c>
      <c r="L23" s="12">
        <f t="shared" si="1"/>
        <v>13360666</v>
      </c>
      <c r="M23" s="12">
        <v>11724488</v>
      </c>
      <c r="N23" s="12">
        <v>0</v>
      </c>
      <c r="O23" s="12">
        <v>1697433</v>
      </c>
      <c r="P23" s="12">
        <v>9891</v>
      </c>
      <c r="Q23" s="9">
        <v>16</v>
      </c>
    </row>
    <row r="24" spans="1:17" x14ac:dyDescent="0.3">
      <c r="A24" s="9">
        <v>17</v>
      </c>
      <c r="B24" s="12">
        <v>14440</v>
      </c>
      <c r="C24" s="12"/>
      <c r="D24" s="9" t="s">
        <v>213</v>
      </c>
      <c r="E24" s="12">
        <v>9180704</v>
      </c>
      <c r="F24" s="12">
        <v>3563260</v>
      </c>
      <c r="G24" s="12">
        <v>0</v>
      </c>
      <c r="H24" s="12">
        <v>0</v>
      </c>
      <c r="I24" s="12">
        <f t="shared" si="0"/>
        <v>12743964</v>
      </c>
      <c r="J24" s="12">
        <v>3624549</v>
      </c>
      <c r="K24" s="12">
        <v>3046000</v>
      </c>
      <c r="L24" s="12">
        <f t="shared" si="1"/>
        <v>19414513</v>
      </c>
      <c r="M24" s="12">
        <v>17669526</v>
      </c>
      <c r="N24" s="12">
        <v>0</v>
      </c>
      <c r="O24" s="12">
        <v>0</v>
      </c>
      <c r="P24" s="12">
        <v>0</v>
      </c>
      <c r="Q24" s="9">
        <v>17</v>
      </c>
    </row>
    <row r="25" spans="1:17" x14ac:dyDescent="0.3">
      <c r="A25" s="9">
        <v>18</v>
      </c>
      <c r="B25" s="12">
        <v>23292</v>
      </c>
      <c r="C25" s="12"/>
      <c r="D25" s="9" t="s">
        <v>214</v>
      </c>
      <c r="E25" s="12">
        <v>33052450</v>
      </c>
      <c r="F25" s="12">
        <v>4249711</v>
      </c>
      <c r="G25" s="12">
        <v>68784</v>
      </c>
      <c r="H25" s="12">
        <v>198330</v>
      </c>
      <c r="I25" s="12">
        <f t="shared" si="0"/>
        <v>37569275</v>
      </c>
      <c r="J25" s="12">
        <v>0</v>
      </c>
      <c r="K25" s="12">
        <v>0</v>
      </c>
      <c r="L25" s="12">
        <f t="shared" si="1"/>
        <v>37569275</v>
      </c>
      <c r="M25" s="12">
        <v>35461936</v>
      </c>
      <c r="N25" s="12">
        <v>1280000</v>
      </c>
      <c r="O25" s="12">
        <v>1865268</v>
      </c>
      <c r="P25" s="12">
        <v>200000</v>
      </c>
      <c r="Q25" s="9">
        <v>18</v>
      </c>
    </row>
    <row r="26" spans="1:17" x14ac:dyDescent="0.3">
      <c r="A26" s="9">
        <v>19</v>
      </c>
      <c r="B26" s="12">
        <v>42616</v>
      </c>
      <c r="C26" s="12"/>
      <c r="D26" s="9" t="s">
        <v>215</v>
      </c>
      <c r="E26" s="12">
        <v>46086430</v>
      </c>
      <c r="F26" s="12">
        <v>8829167</v>
      </c>
      <c r="G26" s="12">
        <v>91032</v>
      </c>
      <c r="H26" s="12">
        <v>15050</v>
      </c>
      <c r="I26" s="12">
        <f t="shared" si="0"/>
        <v>55021679</v>
      </c>
      <c r="J26" s="12">
        <v>767762</v>
      </c>
      <c r="K26" s="12">
        <v>2928830</v>
      </c>
      <c r="L26" s="12">
        <f t="shared" si="1"/>
        <v>58718271</v>
      </c>
      <c r="M26" s="12">
        <v>49408674</v>
      </c>
      <c r="N26" s="12">
        <v>1053567</v>
      </c>
      <c r="O26" s="12">
        <v>7961952</v>
      </c>
      <c r="P26" s="12">
        <v>0</v>
      </c>
      <c r="Q26" s="9">
        <v>19</v>
      </c>
    </row>
    <row r="27" spans="1:17" x14ac:dyDescent="0.3">
      <c r="A27" s="9">
        <v>20</v>
      </c>
      <c r="B27" s="12">
        <v>4895</v>
      </c>
      <c r="C27" s="12"/>
      <c r="D27" s="9" t="s">
        <v>216</v>
      </c>
      <c r="E27" s="12">
        <v>3840851</v>
      </c>
      <c r="F27" s="12">
        <v>1420547</v>
      </c>
      <c r="G27" s="12">
        <v>9379</v>
      </c>
      <c r="H27" s="12">
        <v>0</v>
      </c>
      <c r="I27" s="12">
        <f t="shared" si="0"/>
        <v>5270777</v>
      </c>
      <c r="J27" s="12">
        <v>0</v>
      </c>
      <c r="K27" s="12">
        <v>0</v>
      </c>
      <c r="L27" s="12">
        <f t="shared" si="1"/>
        <v>5270777</v>
      </c>
      <c r="M27" s="12">
        <v>5185283</v>
      </c>
      <c r="N27" s="12">
        <v>259553</v>
      </c>
      <c r="O27" s="12">
        <v>383834</v>
      </c>
      <c r="P27" s="12">
        <v>0</v>
      </c>
      <c r="Q27" s="9">
        <v>20</v>
      </c>
    </row>
    <row r="28" spans="1:17" x14ac:dyDescent="0.3">
      <c r="A28" s="9">
        <v>21</v>
      </c>
      <c r="B28" s="12">
        <v>5968</v>
      </c>
      <c r="C28" s="12"/>
      <c r="D28" s="9" t="s">
        <v>217</v>
      </c>
      <c r="E28" s="12">
        <v>4634952</v>
      </c>
      <c r="F28" s="12">
        <v>1831050</v>
      </c>
      <c r="G28" s="12">
        <v>6967</v>
      </c>
      <c r="H28" s="12">
        <v>0</v>
      </c>
      <c r="I28" s="12">
        <f t="shared" si="0"/>
        <v>6472969</v>
      </c>
      <c r="J28" s="12">
        <v>187248</v>
      </c>
      <c r="K28" s="12">
        <v>1194512</v>
      </c>
      <c r="L28" s="12">
        <f t="shared" si="1"/>
        <v>7854729</v>
      </c>
      <c r="M28" s="12">
        <v>8939421</v>
      </c>
      <c r="N28" s="12">
        <v>180431</v>
      </c>
      <c r="O28" s="12">
        <v>0</v>
      </c>
      <c r="P28" s="12">
        <v>0</v>
      </c>
      <c r="Q28" s="9">
        <v>21</v>
      </c>
    </row>
    <row r="29" spans="1:17" x14ac:dyDescent="0.3">
      <c r="A29" s="9">
        <v>22</v>
      </c>
      <c r="B29" s="12">
        <v>4721</v>
      </c>
      <c r="C29" s="12"/>
      <c r="D29" s="9" t="s">
        <v>171</v>
      </c>
      <c r="E29" s="12">
        <v>3416967</v>
      </c>
      <c r="F29" s="12">
        <v>1391132</v>
      </c>
      <c r="G29" s="12">
        <v>28203</v>
      </c>
      <c r="H29" s="12">
        <v>0</v>
      </c>
      <c r="I29" s="12">
        <f t="shared" si="0"/>
        <v>4836302</v>
      </c>
      <c r="J29" s="12">
        <v>0</v>
      </c>
      <c r="K29" s="12">
        <v>0</v>
      </c>
      <c r="L29" s="12">
        <f t="shared" si="1"/>
        <v>4836302</v>
      </c>
      <c r="M29" s="12">
        <v>3966746</v>
      </c>
      <c r="N29" s="12">
        <v>0</v>
      </c>
      <c r="O29" s="12">
        <v>0</v>
      </c>
      <c r="P29" s="12">
        <v>0</v>
      </c>
      <c r="Q29" s="9">
        <v>22</v>
      </c>
    </row>
    <row r="30" spans="1:17" x14ac:dyDescent="0.3">
      <c r="A30" s="9">
        <v>23</v>
      </c>
      <c r="B30" s="12">
        <v>9086</v>
      </c>
      <c r="C30" s="12"/>
      <c r="D30" s="9" t="s">
        <v>179</v>
      </c>
      <c r="E30" s="12">
        <v>5657733</v>
      </c>
      <c r="F30" s="12">
        <v>2902055</v>
      </c>
      <c r="G30" s="12">
        <v>694693</v>
      </c>
      <c r="H30" s="12">
        <v>0</v>
      </c>
      <c r="I30" s="12">
        <f t="shared" si="0"/>
        <v>9254481</v>
      </c>
      <c r="J30" s="12">
        <v>266896</v>
      </c>
      <c r="K30" s="12">
        <v>0</v>
      </c>
      <c r="L30" s="12">
        <f t="shared" si="1"/>
        <v>9521377</v>
      </c>
      <c r="M30" s="12">
        <v>8790266</v>
      </c>
      <c r="N30" s="12">
        <v>0</v>
      </c>
      <c r="O30" s="12">
        <v>788004</v>
      </c>
      <c r="P30" s="12">
        <v>0</v>
      </c>
      <c r="Q30" s="9">
        <v>23</v>
      </c>
    </row>
    <row r="31" spans="1:17" x14ac:dyDescent="0.3">
      <c r="A31" s="9">
        <v>24</v>
      </c>
      <c r="B31" s="12">
        <v>7727</v>
      </c>
      <c r="C31" s="12"/>
      <c r="D31" s="10" t="s">
        <v>218</v>
      </c>
      <c r="E31" s="12">
        <v>9472146</v>
      </c>
      <c r="F31" s="12">
        <v>1166272</v>
      </c>
      <c r="G31" s="12">
        <v>7877</v>
      </c>
      <c r="H31" s="12">
        <v>13404</v>
      </c>
      <c r="I31" s="12">
        <f t="shared" si="0"/>
        <v>10659699</v>
      </c>
      <c r="J31" s="12">
        <v>0</v>
      </c>
      <c r="K31" s="12">
        <v>0</v>
      </c>
      <c r="L31" s="12">
        <f t="shared" si="1"/>
        <v>10659699</v>
      </c>
      <c r="M31" s="12">
        <v>8324018</v>
      </c>
      <c r="N31" s="12">
        <v>251000</v>
      </c>
      <c r="O31" s="12">
        <v>2033248</v>
      </c>
      <c r="P31" s="12">
        <v>0</v>
      </c>
      <c r="Q31" s="9">
        <v>24</v>
      </c>
    </row>
    <row r="32" spans="1:17" x14ac:dyDescent="0.3">
      <c r="A32" s="9">
        <v>25</v>
      </c>
      <c r="B32" s="12">
        <v>5823</v>
      </c>
      <c r="C32" s="12"/>
      <c r="D32" s="9" t="s">
        <v>219</v>
      </c>
      <c r="E32" s="12">
        <v>3753792</v>
      </c>
      <c r="F32" s="12">
        <v>1453700</v>
      </c>
      <c r="G32" s="12">
        <v>9824</v>
      </c>
      <c r="H32" s="12">
        <v>0</v>
      </c>
      <c r="I32" s="12">
        <f t="shared" si="0"/>
        <v>5217316</v>
      </c>
      <c r="J32" s="12">
        <v>0</v>
      </c>
      <c r="K32" s="12">
        <v>0</v>
      </c>
      <c r="L32" s="12">
        <f t="shared" si="1"/>
        <v>5217316</v>
      </c>
      <c r="M32" s="12">
        <v>5177320</v>
      </c>
      <c r="N32" s="12">
        <v>622195</v>
      </c>
      <c r="O32" s="12">
        <v>38681</v>
      </c>
      <c r="P32" s="12">
        <v>0</v>
      </c>
      <c r="Q32" s="9">
        <v>25</v>
      </c>
    </row>
    <row r="33" spans="1:17" x14ac:dyDescent="0.3">
      <c r="A33" s="9">
        <v>26</v>
      </c>
      <c r="B33" s="12">
        <v>4799</v>
      </c>
      <c r="C33" s="12"/>
      <c r="D33" s="9" t="s">
        <v>220</v>
      </c>
      <c r="E33" s="12">
        <v>6698094</v>
      </c>
      <c r="F33" s="12">
        <v>1802639</v>
      </c>
      <c r="G33" s="12">
        <v>40686</v>
      </c>
      <c r="H33" s="12">
        <v>0</v>
      </c>
      <c r="I33" s="12">
        <f t="shared" si="0"/>
        <v>8541419</v>
      </c>
      <c r="J33" s="12">
        <v>0</v>
      </c>
      <c r="K33" s="12">
        <v>146647</v>
      </c>
      <c r="L33" s="12">
        <f t="shared" si="1"/>
        <v>8688066</v>
      </c>
      <c r="M33" s="12">
        <v>8970812</v>
      </c>
      <c r="N33" s="12">
        <v>0</v>
      </c>
      <c r="O33" s="12">
        <v>366429</v>
      </c>
      <c r="P33" s="12">
        <v>0</v>
      </c>
      <c r="Q33" s="9">
        <v>26</v>
      </c>
    </row>
    <row r="34" spans="1:17" x14ac:dyDescent="0.3">
      <c r="A34" s="9">
        <v>27</v>
      </c>
      <c r="B34" s="12">
        <v>8089</v>
      </c>
      <c r="C34" s="12"/>
      <c r="D34" s="9" t="s">
        <v>221</v>
      </c>
      <c r="E34" s="12">
        <v>6613413</v>
      </c>
      <c r="F34" s="12">
        <v>1909206</v>
      </c>
      <c r="G34" s="12">
        <v>427941</v>
      </c>
      <c r="H34" s="12">
        <v>0</v>
      </c>
      <c r="I34" s="12">
        <f t="shared" si="0"/>
        <v>8950560</v>
      </c>
      <c r="J34" s="12">
        <v>48630</v>
      </c>
      <c r="K34" s="12">
        <v>0</v>
      </c>
      <c r="L34" s="12">
        <f t="shared" si="1"/>
        <v>8999190</v>
      </c>
      <c r="M34" s="12">
        <v>8020288</v>
      </c>
      <c r="N34" s="12">
        <v>0</v>
      </c>
      <c r="O34" s="12">
        <v>0</v>
      </c>
      <c r="P34" s="12">
        <v>0</v>
      </c>
      <c r="Q34" s="9">
        <v>27</v>
      </c>
    </row>
    <row r="35" spans="1:17" x14ac:dyDescent="0.3">
      <c r="A35" s="9">
        <v>28</v>
      </c>
      <c r="B35" s="12">
        <v>8142</v>
      </c>
      <c r="C35" s="12"/>
      <c r="D35" s="9" t="s">
        <v>222</v>
      </c>
      <c r="E35" s="12">
        <v>6363544</v>
      </c>
      <c r="F35" s="12">
        <v>4158453</v>
      </c>
      <c r="G35" s="12">
        <v>19034</v>
      </c>
      <c r="H35" s="12">
        <v>0</v>
      </c>
      <c r="I35" s="12">
        <f t="shared" si="0"/>
        <v>10541031</v>
      </c>
      <c r="J35" s="12">
        <v>0</v>
      </c>
      <c r="K35" s="12">
        <v>0</v>
      </c>
      <c r="L35" s="12">
        <f t="shared" si="1"/>
        <v>10541031</v>
      </c>
      <c r="M35" s="12">
        <v>9590863</v>
      </c>
      <c r="N35" s="12">
        <v>0</v>
      </c>
      <c r="O35" s="12">
        <v>0</v>
      </c>
      <c r="P35" s="12">
        <v>0</v>
      </c>
      <c r="Q35" s="9">
        <v>28</v>
      </c>
    </row>
    <row r="36" spans="1:17" x14ac:dyDescent="0.3">
      <c r="A36" s="9">
        <v>29</v>
      </c>
      <c r="B36" s="12">
        <v>4650</v>
      </c>
      <c r="C36" s="12"/>
      <c r="D36" s="9" t="s">
        <v>223</v>
      </c>
      <c r="E36" s="12">
        <v>8000838</v>
      </c>
      <c r="F36" s="12">
        <v>1947935</v>
      </c>
      <c r="G36" s="12">
        <v>30014</v>
      </c>
      <c r="H36" s="12">
        <v>0</v>
      </c>
      <c r="I36" s="12">
        <f t="shared" si="0"/>
        <v>9978787</v>
      </c>
      <c r="J36" s="12">
        <v>0</v>
      </c>
      <c r="K36" s="12">
        <v>0</v>
      </c>
      <c r="L36" s="12">
        <f t="shared" si="1"/>
        <v>9978787</v>
      </c>
      <c r="M36" s="12">
        <v>10299062</v>
      </c>
      <c r="N36" s="12">
        <v>0</v>
      </c>
      <c r="O36" s="12">
        <v>0</v>
      </c>
      <c r="P36" s="12">
        <v>48296</v>
      </c>
      <c r="Q36" s="9">
        <v>29</v>
      </c>
    </row>
    <row r="37" spans="1:17" x14ac:dyDescent="0.3">
      <c r="A37" s="9">
        <v>30</v>
      </c>
      <c r="B37" s="12">
        <v>6398</v>
      </c>
      <c r="C37" s="12"/>
      <c r="D37" s="9" t="s">
        <v>224</v>
      </c>
      <c r="E37" s="12">
        <v>4519431</v>
      </c>
      <c r="F37" s="12">
        <v>1555026</v>
      </c>
      <c r="G37" s="12">
        <v>6850</v>
      </c>
      <c r="H37" s="12">
        <v>0</v>
      </c>
      <c r="I37" s="12">
        <f t="shared" si="0"/>
        <v>6081307</v>
      </c>
      <c r="J37" s="12">
        <v>58251</v>
      </c>
      <c r="K37" s="12">
        <v>0</v>
      </c>
      <c r="L37" s="12">
        <f t="shared" si="1"/>
        <v>6139558</v>
      </c>
      <c r="M37" s="12">
        <v>4823898</v>
      </c>
      <c r="N37" s="12">
        <v>287816</v>
      </c>
      <c r="O37" s="12">
        <v>274594</v>
      </c>
      <c r="P37" s="12">
        <v>0</v>
      </c>
      <c r="Q37" s="9">
        <v>30</v>
      </c>
    </row>
    <row r="38" spans="1:17" x14ac:dyDescent="0.3">
      <c r="A38" s="9">
        <v>31</v>
      </c>
      <c r="B38" s="12">
        <v>4627</v>
      </c>
      <c r="C38" s="12"/>
      <c r="D38" s="9" t="s">
        <v>192</v>
      </c>
      <c r="E38" s="12">
        <v>3706134</v>
      </c>
      <c r="F38" s="12">
        <v>2116257</v>
      </c>
      <c r="G38" s="12">
        <v>20464</v>
      </c>
      <c r="H38" s="12">
        <v>0</v>
      </c>
      <c r="I38" s="12">
        <f t="shared" si="0"/>
        <v>5842855</v>
      </c>
      <c r="J38" s="12">
        <v>179000</v>
      </c>
      <c r="K38" s="12">
        <v>318645</v>
      </c>
      <c r="L38" s="12">
        <f t="shared" si="1"/>
        <v>6340500</v>
      </c>
      <c r="M38" s="12">
        <v>5535285</v>
      </c>
      <c r="N38" s="12">
        <v>413989</v>
      </c>
      <c r="O38" s="12">
        <v>842845</v>
      </c>
      <c r="P38" s="12">
        <v>3217</v>
      </c>
      <c r="Q38" s="9">
        <v>31</v>
      </c>
    </row>
    <row r="39" spans="1:17" x14ac:dyDescent="0.3">
      <c r="A39" s="9">
        <v>32</v>
      </c>
      <c r="B39" s="12">
        <v>15687</v>
      </c>
      <c r="C39" s="12"/>
      <c r="D39" s="9" t="s">
        <v>225</v>
      </c>
      <c r="E39" s="12">
        <v>23632725</v>
      </c>
      <c r="F39" s="12">
        <v>4792339</v>
      </c>
      <c r="G39" s="12">
        <v>85017</v>
      </c>
      <c r="H39" s="12">
        <v>62877</v>
      </c>
      <c r="I39" s="12">
        <f t="shared" si="0"/>
        <v>28572958</v>
      </c>
      <c r="J39" s="12">
        <v>605900</v>
      </c>
      <c r="K39" s="12">
        <v>4977139</v>
      </c>
      <c r="L39" s="12">
        <f t="shared" si="1"/>
        <v>34155997</v>
      </c>
      <c r="M39" s="12">
        <v>26838474</v>
      </c>
      <c r="N39" s="12">
        <v>612532</v>
      </c>
      <c r="O39" s="12">
        <v>3750704</v>
      </c>
      <c r="P39" s="12">
        <v>2546999</v>
      </c>
      <c r="Q39" s="9">
        <v>32</v>
      </c>
    </row>
    <row r="40" spans="1:17" x14ac:dyDescent="0.3">
      <c r="A40" s="9">
        <v>33</v>
      </c>
      <c r="B40" s="12">
        <v>8098</v>
      </c>
      <c r="C40" s="12"/>
      <c r="D40" s="9" t="s">
        <v>226</v>
      </c>
      <c r="E40" s="12">
        <v>6061989</v>
      </c>
      <c r="F40" s="12">
        <v>2081918</v>
      </c>
      <c r="G40" s="12">
        <v>50000</v>
      </c>
      <c r="H40" s="12">
        <v>0</v>
      </c>
      <c r="I40" s="12">
        <f t="shared" si="0"/>
        <v>8193907</v>
      </c>
      <c r="J40" s="12">
        <v>0</v>
      </c>
      <c r="K40" s="12">
        <v>0</v>
      </c>
      <c r="L40" s="12">
        <f t="shared" si="1"/>
        <v>8193907</v>
      </c>
      <c r="M40" s="12">
        <v>7700624</v>
      </c>
      <c r="N40" s="12">
        <v>0</v>
      </c>
      <c r="O40" s="12">
        <v>0</v>
      </c>
      <c r="P40" s="12">
        <v>0</v>
      </c>
      <c r="Q40" s="9">
        <v>33</v>
      </c>
    </row>
    <row r="41" spans="1:17" x14ac:dyDescent="0.3">
      <c r="A41" s="9">
        <v>34</v>
      </c>
      <c r="B41" s="12">
        <v>9611</v>
      </c>
      <c r="C41" s="12"/>
      <c r="D41" s="9" t="s">
        <v>227</v>
      </c>
      <c r="E41" s="12">
        <v>10665339</v>
      </c>
      <c r="F41" s="12">
        <v>3087913</v>
      </c>
      <c r="G41" s="12">
        <v>4207</v>
      </c>
      <c r="H41" s="12">
        <v>0</v>
      </c>
      <c r="I41" s="12">
        <f t="shared" si="0"/>
        <v>13757459</v>
      </c>
      <c r="J41" s="12">
        <v>326709</v>
      </c>
      <c r="K41" s="12">
        <v>0</v>
      </c>
      <c r="L41" s="12">
        <f t="shared" si="1"/>
        <v>14084168</v>
      </c>
      <c r="M41" s="12">
        <v>13524040</v>
      </c>
      <c r="N41" s="12">
        <v>0</v>
      </c>
      <c r="O41" s="12">
        <v>668344</v>
      </c>
      <c r="P41" s="12">
        <v>0</v>
      </c>
      <c r="Q41" s="9">
        <v>34</v>
      </c>
    </row>
    <row r="42" spans="1:17" x14ac:dyDescent="0.3">
      <c r="A42" s="9">
        <v>35</v>
      </c>
      <c r="B42" s="12">
        <v>3306</v>
      </c>
      <c r="C42" s="12"/>
      <c r="D42" s="9" t="s">
        <v>228</v>
      </c>
      <c r="E42" s="12">
        <v>8306480</v>
      </c>
      <c r="F42" s="12">
        <v>5866383</v>
      </c>
      <c r="G42" s="12">
        <v>433769</v>
      </c>
      <c r="H42" s="12">
        <v>0</v>
      </c>
      <c r="I42" s="12">
        <f t="shared" si="0"/>
        <v>14606632</v>
      </c>
      <c r="J42" s="12">
        <v>0</v>
      </c>
      <c r="K42" s="12">
        <v>202009</v>
      </c>
      <c r="L42" s="12">
        <f t="shared" si="1"/>
        <v>14808641</v>
      </c>
      <c r="M42" s="12">
        <v>13380704</v>
      </c>
      <c r="N42" s="12">
        <v>35860</v>
      </c>
      <c r="O42" s="12">
        <v>414784</v>
      </c>
      <c r="P42" s="12">
        <v>0</v>
      </c>
      <c r="Q42" s="9">
        <v>35</v>
      </c>
    </row>
    <row r="43" spans="1:17" x14ac:dyDescent="0.3">
      <c r="A43" s="9">
        <v>36</v>
      </c>
      <c r="B43" s="12">
        <v>3286</v>
      </c>
      <c r="C43" s="12"/>
      <c r="D43" s="9" t="s">
        <v>196</v>
      </c>
      <c r="E43" s="12">
        <v>3489248</v>
      </c>
      <c r="F43" s="12">
        <v>869306</v>
      </c>
      <c r="G43" s="12">
        <v>38874</v>
      </c>
      <c r="H43" s="12">
        <v>0</v>
      </c>
      <c r="I43" s="12">
        <f>(E43+F43+G43+H43)</f>
        <v>4397428</v>
      </c>
      <c r="J43" s="12">
        <v>0</v>
      </c>
      <c r="K43" s="12">
        <v>0</v>
      </c>
      <c r="L43" s="12">
        <f>(I43+J43+K43)</f>
        <v>4397428</v>
      </c>
      <c r="M43" s="12">
        <v>3108172</v>
      </c>
      <c r="N43" s="12">
        <v>358903</v>
      </c>
      <c r="O43" s="12">
        <v>0</v>
      </c>
      <c r="P43" s="12">
        <v>328243</v>
      </c>
      <c r="Q43" s="9">
        <v>36</v>
      </c>
    </row>
    <row r="44" spans="1:17" x14ac:dyDescent="0.3">
      <c r="A44" s="9">
        <v>37</v>
      </c>
      <c r="B44" s="12">
        <v>5097</v>
      </c>
      <c r="C44" s="12"/>
      <c r="D44" s="9" t="s">
        <v>229</v>
      </c>
      <c r="E44" s="12">
        <v>4508951</v>
      </c>
      <c r="F44" s="12">
        <v>1156176</v>
      </c>
      <c r="G44" s="12">
        <v>2836</v>
      </c>
      <c r="H44" s="12">
        <v>0</v>
      </c>
      <c r="I44" s="12">
        <f>(E44+F44+G44+H44)</f>
        <v>5667963</v>
      </c>
      <c r="J44" s="12">
        <v>0</v>
      </c>
      <c r="K44" s="12">
        <v>0</v>
      </c>
      <c r="L44" s="12">
        <f>(I44+J44+K44)</f>
        <v>5667963</v>
      </c>
      <c r="M44" s="12">
        <v>5091531</v>
      </c>
      <c r="N44" s="12">
        <v>290389</v>
      </c>
      <c r="O44" s="12">
        <v>134332</v>
      </c>
      <c r="P44" s="12">
        <v>0</v>
      </c>
      <c r="Q44" s="9">
        <v>36</v>
      </c>
    </row>
    <row r="45" spans="1:17" x14ac:dyDescent="0.3">
      <c r="A45" s="101">
        <v>38</v>
      </c>
      <c r="B45" s="12">
        <v>8211</v>
      </c>
      <c r="C45" s="12"/>
      <c r="D45" s="9" t="s">
        <v>230</v>
      </c>
      <c r="E45" s="13">
        <v>11891066</v>
      </c>
      <c r="F45" s="13">
        <v>4204500</v>
      </c>
      <c r="G45" s="13">
        <v>1285785</v>
      </c>
      <c r="H45" s="13">
        <v>83882</v>
      </c>
      <c r="I45" s="13">
        <f t="shared" si="0"/>
        <v>17465233</v>
      </c>
      <c r="J45" s="13">
        <v>184206</v>
      </c>
      <c r="K45" s="13">
        <v>2326</v>
      </c>
      <c r="L45" s="13">
        <f t="shared" si="1"/>
        <v>17651765</v>
      </c>
      <c r="M45" s="13">
        <v>18164600</v>
      </c>
      <c r="N45" s="13">
        <v>0</v>
      </c>
      <c r="O45" s="13">
        <v>970332</v>
      </c>
      <c r="P45" s="13">
        <v>0</v>
      </c>
      <c r="Q45" s="101">
        <v>38</v>
      </c>
    </row>
    <row r="46" spans="1:17" x14ac:dyDescent="0.3">
      <c r="A46" s="101">
        <f>A45</f>
        <v>38</v>
      </c>
      <c r="B46" s="13">
        <f>SUM(B8:B45)</f>
        <v>358999</v>
      </c>
      <c r="C46" s="14"/>
      <c r="D46" s="39" t="s">
        <v>107</v>
      </c>
      <c r="E46" s="15">
        <f t="shared" ref="E46:P46" si="2">SUM(E8:E45)</f>
        <v>354886989</v>
      </c>
      <c r="F46" s="15">
        <f t="shared" si="2"/>
        <v>102690135</v>
      </c>
      <c r="G46" s="15">
        <f t="shared" si="2"/>
        <v>5297738</v>
      </c>
      <c r="H46" s="15">
        <f t="shared" si="2"/>
        <v>1737387</v>
      </c>
      <c r="I46" s="15">
        <f t="shared" si="2"/>
        <v>464612249</v>
      </c>
      <c r="J46" s="15">
        <f t="shared" si="2"/>
        <v>6723009</v>
      </c>
      <c r="K46" s="15">
        <f t="shared" si="2"/>
        <v>17391443</v>
      </c>
      <c r="L46" s="15">
        <f t="shared" si="2"/>
        <v>488726701</v>
      </c>
      <c r="M46" s="15">
        <f t="shared" si="2"/>
        <v>434530754</v>
      </c>
      <c r="N46" s="15">
        <f t="shared" si="2"/>
        <v>8824443</v>
      </c>
      <c r="O46" s="15">
        <f t="shared" si="2"/>
        <v>28235877</v>
      </c>
      <c r="P46" s="15">
        <f t="shared" si="2"/>
        <v>3545402</v>
      </c>
      <c r="Q46" s="101">
        <f>Q45</f>
        <v>38</v>
      </c>
    </row>
  </sheetData>
  <printOptions gridLines="1"/>
  <pageMargins left="0.3" right="0.27" top="0.21" bottom="0.17" header="0.5" footer="0.5"/>
  <pageSetup paperSize="5" scale="97" fitToWidth="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9218E-FE66-4754-B54F-5E22E58EC1F8}">
  <sheetPr transitionEvaluation="1" transitionEntry="1">
    <pageSetUpPr fitToPage="1"/>
  </sheetPr>
  <dimension ref="A1:U111"/>
  <sheetViews>
    <sheetView zoomScaleNormal="100" workbookViewId="0"/>
  </sheetViews>
  <sheetFormatPr defaultColWidth="11.5546875" defaultRowHeight="9.75" customHeight="1" x14ac:dyDescent="0.3"/>
  <cols>
    <col min="1" max="1" width="3.77734375" style="17" customWidth="1"/>
    <col min="2" max="2" width="12.77734375" style="17" bestFit="1" customWidth="1"/>
    <col min="3" max="3" width="14.5546875" style="17" bestFit="1" customWidth="1"/>
    <col min="4" max="4" width="12.33203125" style="17" customWidth="1"/>
    <col min="5" max="5" width="13" style="17" customWidth="1"/>
    <col min="6" max="6" width="10.21875" style="17" customWidth="1"/>
    <col min="7" max="7" width="12" style="17" bestFit="1" customWidth="1"/>
    <col min="8" max="8" width="9.77734375" style="17" customWidth="1"/>
    <col min="9" max="10" width="12" style="17" bestFit="1" customWidth="1"/>
    <col min="11" max="11" width="14.5546875" style="17" bestFit="1" customWidth="1"/>
    <col min="12" max="12" width="14.77734375" style="17" customWidth="1"/>
    <col min="13" max="13" width="12.109375" style="17" customWidth="1"/>
    <col min="14" max="14" width="12" style="17" bestFit="1" customWidth="1"/>
    <col min="15" max="15" width="13.109375" style="17" bestFit="1" customWidth="1"/>
    <col min="16" max="16" width="12" style="17" bestFit="1" customWidth="1"/>
    <col min="17" max="17" width="12.109375" style="17" customWidth="1"/>
    <col min="18" max="18" width="12" style="17" bestFit="1" customWidth="1"/>
    <col min="19" max="19" width="13.109375" style="17" bestFit="1" customWidth="1"/>
    <col min="20" max="20" width="14.5546875" style="17" bestFit="1" customWidth="1"/>
    <col min="21" max="21" width="4.21875" style="17" customWidth="1"/>
    <col min="22" max="256" width="11.5546875" style="17"/>
    <col min="257" max="257" width="3.77734375" style="17" customWidth="1"/>
    <col min="258" max="258" width="12.77734375" style="17" bestFit="1" customWidth="1"/>
    <col min="259" max="259" width="13.21875" style="17" bestFit="1" customWidth="1"/>
    <col min="260" max="260" width="11" style="17" customWidth="1"/>
    <col min="261" max="261" width="11.5546875" style="17"/>
    <col min="262" max="262" width="9.109375" style="17" customWidth="1"/>
    <col min="263" max="263" width="11" style="17" bestFit="1" customWidth="1"/>
    <col min="264" max="264" width="8.88671875" style="17" customWidth="1"/>
    <col min="265" max="266" width="11" style="17" bestFit="1" customWidth="1"/>
    <col min="267" max="267" width="13.21875" style="17" bestFit="1" customWidth="1"/>
    <col min="268" max="268" width="14.77734375" style="17" customWidth="1"/>
    <col min="269" max="269" width="11.21875" style="17" customWidth="1"/>
    <col min="270" max="270" width="11" style="17" bestFit="1" customWidth="1"/>
    <col min="271" max="271" width="11.88671875" style="17" bestFit="1" customWidth="1"/>
    <col min="272" max="272" width="11" style="17" bestFit="1" customWidth="1"/>
    <col min="273" max="273" width="10.77734375" style="17" customWidth="1"/>
    <col min="274" max="274" width="11" style="17" bestFit="1" customWidth="1"/>
    <col min="275" max="275" width="11.88671875" style="17" bestFit="1" customWidth="1"/>
    <col min="276" max="276" width="13.21875" style="17" bestFit="1" customWidth="1"/>
    <col min="277" max="277" width="4.21875" style="17" customWidth="1"/>
    <col min="278" max="512" width="11.5546875" style="17"/>
    <col min="513" max="513" width="3.77734375" style="17" customWidth="1"/>
    <col min="514" max="514" width="12.77734375" style="17" bestFit="1" customWidth="1"/>
    <col min="515" max="515" width="13.21875" style="17" bestFit="1" customWidth="1"/>
    <col min="516" max="516" width="11" style="17" customWidth="1"/>
    <col min="517" max="517" width="11.5546875" style="17"/>
    <col min="518" max="518" width="9.109375" style="17" customWidth="1"/>
    <col min="519" max="519" width="11" style="17" bestFit="1" customWidth="1"/>
    <col min="520" max="520" width="8.88671875" style="17" customWidth="1"/>
    <col min="521" max="522" width="11" style="17" bestFit="1" customWidth="1"/>
    <col min="523" max="523" width="13.21875" style="17" bestFit="1" customWidth="1"/>
    <col min="524" max="524" width="14.77734375" style="17" customWidth="1"/>
    <col min="525" max="525" width="11.21875" style="17" customWidth="1"/>
    <col min="526" max="526" width="11" style="17" bestFit="1" customWidth="1"/>
    <col min="527" max="527" width="11.88671875" style="17" bestFit="1" customWidth="1"/>
    <col min="528" max="528" width="11" style="17" bestFit="1" customWidth="1"/>
    <col min="529" max="529" width="10.77734375" style="17" customWidth="1"/>
    <col min="530" max="530" width="11" style="17" bestFit="1" customWidth="1"/>
    <col min="531" max="531" width="11.88671875" style="17" bestFit="1" customWidth="1"/>
    <col min="532" max="532" width="13.21875" style="17" bestFit="1" customWidth="1"/>
    <col min="533" max="533" width="4.21875" style="17" customWidth="1"/>
    <col min="534" max="768" width="11.5546875" style="17"/>
    <col min="769" max="769" width="3.77734375" style="17" customWidth="1"/>
    <col min="770" max="770" width="12.77734375" style="17" bestFit="1" customWidth="1"/>
    <col min="771" max="771" width="13.21875" style="17" bestFit="1" customWidth="1"/>
    <col min="772" max="772" width="11" style="17" customWidth="1"/>
    <col min="773" max="773" width="11.5546875" style="17"/>
    <col min="774" max="774" width="9.109375" style="17" customWidth="1"/>
    <col min="775" max="775" width="11" style="17" bestFit="1" customWidth="1"/>
    <col min="776" max="776" width="8.88671875" style="17" customWidth="1"/>
    <col min="777" max="778" width="11" style="17" bestFit="1" customWidth="1"/>
    <col min="779" max="779" width="13.21875" style="17" bestFit="1" customWidth="1"/>
    <col min="780" max="780" width="14.77734375" style="17" customWidth="1"/>
    <col min="781" max="781" width="11.21875" style="17" customWidth="1"/>
    <col min="782" max="782" width="11" style="17" bestFit="1" customWidth="1"/>
    <col min="783" max="783" width="11.88671875" style="17" bestFit="1" customWidth="1"/>
    <col min="784" max="784" width="11" style="17" bestFit="1" customWidth="1"/>
    <col min="785" max="785" width="10.77734375" style="17" customWidth="1"/>
    <col min="786" max="786" width="11" style="17" bestFit="1" customWidth="1"/>
    <col min="787" max="787" width="11.88671875" style="17" bestFit="1" customWidth="1"/>
    <col min="788" max="788" width="13.21875" style="17" bestFit="1" customWidth="1"/>
    <col min="789" max="789" width="4.21875" style="17" customWidth="1"/>
    <col min="790" max="1024" width="11.5546875" style="17"/>
    <col min="1025" max="1025" width="3.77734375" style="17" customWidth="1"/>
    <col min="1026" max="1026" width="12.77734375" style="17" bestFit="1" customWidth="1"/>
    <col min="1027" max="1027" width="13.21875" style="17" bestFit="1" customWidth="1"/>
    <col min="1028" max="1028" width="11" style="17" customWidth="1"/>
    <col min="1029" max="1029" width="11.5546875" style="17"/>
    <col min="1030" max="1030" width="9.109375" style="17" customWidth="1"/>
    <col min="1031" max="1031" width="11" style="17" bestFit="1" customWidth="1"/>
    <col min="1032" max="1032" width="8.88671875" style="17" customWidth="1"/>
    <col min="1033" max="1034" width="11" style="17" bestFit="1" customWidth="1"/>
    <col min="1035" max="1035" width="13.21875" style="17" bestFit="1" customWidth="1"/>
    <col min="1036" max="1036" width="14.77734375" style="17" customWidth="1"/>
    <col min="1037" max="1037" width="11.21875" style="17" customWidth="1"/>
    <col min="1038" max="1038" width="11" style="17" bestFit="1" customWidth="1"/>
    <col min="1039" max="1039" width="11.88671875" style="17" bestFit="1" customWidth="1"/>
    <col min="1040" max="1040" width="11" style="17" bestFit="1" customWidth="1"/>
    <col min="1041" max="1041" width="10.77734375" style="17" customWidth="1"/>
    <col min="1042" max="1042" width="11" style="17" bestFit="1" customWidth="1"/>
    <col min="1043" max="1043" width="11.88671875" style="17" bestFit="1" customWidth="1"/>
    <col min="1044" max="1044" width="13.21875" style="17" bestFit="1" customWidth="1"/>
    <col min="1045" max="1045" width="4.21875" style="17" customWidth="1"/>
    <col min="1046" max="1280" width="11.5546875" style="17"/>
    <col min="1281" max="1281" width="3.77734375" style="17" customWidth="1"/>
    <col min="1282" max="1282" width="12.77734375" style="17" bestFit="1" customWidth="1"/>
    <col min="1283" max="1283" width="13.21875" style="17" bestFit="1" customWidth="1"/>
    <col min="1284" max="1284" width="11" style="17" customWidth="1"/>
    <col min="1285" max="1285" width="11.5546875" style="17"/>
    <col min="1286" max="1286" width="9.109375" style="17" customWidth="1"/>
    <col min="1287" max="1287" width="11" style="17" bestFit="1" customWidth="1"/>
    <col min="1288" max="1288" width="8.88671875" style="17" customWidth="1"/>
    <col min="1289" max="1290" width="11" style="17" bestFit="1" customWidth="1"/>
    <col min="1291" max="1291" width="13.21875" style="17" bestFit="1" customWidth="1"/>
    <col min="1292" max="1292" width="14.77734375" style="17" customWidth="1"/>
    <col min="1293" max="1293" width="11.21875" style="17" customWidth="1"/>
    <col min="1294" max="1294" width="11" style="17" bestFit="1" customWidth="1"/>
    <col min="1295" max="1295" width="11.88671875" style="17" bestFit="1" customWidth="1"/>
    <col min="1296" max="1296" width="11" style="17" bestFit="1" customWidth="1"/>
    <col min="1297" max="1297" width="10.77734375" style="17" customWidth="1"/>
    <col min="1298" max="1298" width="11" style="17" bestFit="1" customWidth="1"/>
    <col min="1299" max="1299" width="11.88671875" style="17" bestFit="1" customWidth="1"/>
    <col min="1300" max="1300" width="13.21875" style="17" bestFit="1" customWidth="1"/>
    <col min="1301" max="1301" width="4.21875" style="17" customWidth="1"/>
    <col min="1302" max="1536" width="11.5546875" style="17"/>
    <col min="1537" max="1537" width="3.77734375" style="17" customWidth="1"/>
    <col min="1538" max="1538" width="12.77734375" style="17" bestFit="1" customWidth="1"/>
    <col min="1539" max="1539" width="13.21875" style="17" bestFit="1" customWidth="1"/>
    <col min="1540" max="1540" width="11" style="17" customWidth="1"/>
    <col min="1541" max="1541" width="11.5546875" style="17"/>
    <col min="1542" max="1542" width="9.109375" style="17" customWidth="1"/>
    <col min="1543" max="1543" width="11" style="17" bestFit="1" customWidth="1"/>
    <col min="1544" max="1544" width="8.88671875" style="17" customWidth="1"/>
    <col min="1545" max="1546" width="11" style="17" bestFit="1" customWidth="1"/>
    <col min="1547" max="1547" width="13.21875" style="17" bestFit="1" customWidth="1"/>
    <col min="1548" max="1548" width="14.77734375" style="17" customWidth="1"/>
    <col min="1549" max="1549" width="11.21875" style="17" customWidth="1"/>
    <col min="1550" max="1550" width="11" style="17" bestFit="1" customWidth="1"/>
    <col min="1551" max="1551" width="11.88671875" style="17" bestFit="1" customWidth="1"/>
    <col min="1552" max="1552" width="11" style="17" bestFit="1" customWidth="1"/>
    <col min="1553" max="1553" width="10.77734375" style="17" customWidth="1"/>
    <col min="1554" max="1554" width="11" style="17" bestFit="1" customWidth="1"/>
    <col min="1555" max="1555" width="11.88671875" style="17" bestFit="1" customWidth="1"/>
    <col min="1556" max="1556" width="13.21875" style="17" bestFit="1" customWidth="1"/>
    <col min="1557" max="1557" width="4.21875" style="17" customWidth="1"/>
    <col min="1558" max="1792" width="11.5546875" style="17"/>
    <col min="1793" max="1793" width="3.77734375" style="17" customWidth="1"/>
    <col min="1794" max="1794" width="12.77734375" style="17" bestFit="1" customWidth="1"/>
    <col min="1795" max="1795" width="13.21875" style="17" bestFit="1" customWidth="1"/>
    <col min="1796" max="1796" width="11" style="17" customWidth="1"/>
    <col min="1797" max="1797" width="11.5546875" style="17"/>
    <col min="1798" max="1798" width="9.109375" style="17" customWidth="1"/>
    <col min="1799" max="1799" width="11" style="17" bestFit="1" customWidth="1"/>
    <col min="1800" max="1800" width="8.88671875" style="17" customWidth="1"/>
    <col min="1801" max="1802" width="11" style="17" bestFit="1" customWidth="1"/>
    <col min="1803" max="1803" width="13.21875" style="17" bestFit="1" customWidth="1"/>
    <col min="1804" max="1804" width="14.77734375" style="17" customWidth="1"/>
    <col min="1805" max="1805" width="11.21875" style="17" customWidth="1"/>
    <col min="1806" max="1806" width="11" style="17" bestFit="1" customWidth="1"/>
    <col min="1807" max="1807" width="11.88671875" style="17" bestFit="1" customWidth="1"/>
    <col min="1808" max="1808" width="11" style="17" bestFit="1" customWidth="1"/>
    <col min="1809" max="1809" width="10.77734375" style="17" customWidth="1"/>
    <col min="1810" max="1810" width="11" style="17" bestFit="1" customWidth="1"/>
    <col min="1811" max="1811" width="11.88671875" style="17" bestFit="1" customWidth="1"/>
    <col min="1812" max="1812" width="13.21875" style="17" bestFit="1" customWidth="1"/>
    <col min="1813" max="1813" width="4.21875" style="17" customWidth="1"/>
    <col min="1814" max="2048" width="11.5546875" style="17"/>
    <col min="2049" max="2049" width="3.77734375" style="17" customWidth="1"/>
    <col min="2050" max="2050" width="12.77734375" style="17" bestFit="1" customWidth="1"/>
    <col min="2051" max="2051" width="13.21875" style="17" bestFit="1" customWidth="1"/>
    <col min="2052" max="2052" width="11" style="17" customWidth="1"/>
    <col min="2053" max="2053" width="11.5546875" style="17"/>
    <col min="2054" max="2054" width="9.109375" style="17" customWidth="1"/>
    <col min="2055" max="2055" width="11" style="17" bestFit="1" customWidth="1"/>
    <col min="2056" max="2056" width="8.88671875" style="17" customWidth="1"/>
    <col min="2057" max="2058" width="11" style="17" bestFit="1" customWidth="1"/>
    <col min="2059" max="2059" width="13.21875" style="17" bestFit="1" customWidth="1"/>
    <col min="2060" max="2060" width="14.77734375" style="17" customWidth="1"/>
    <col min="2061" max="2061" width="11.21875" style="17" customWidth="1"/>
    <col min="2062" max="2062" width="11" style="17" bestFit="1" customWidth="1"/>
    <col min="2063" max="2063" width="11.88671875" style="17" bestFit="1" customWidth="1"/>
    <col min="2064" max="2064" width="11" style="17" bestFit="1" customWidth="1"/>
    <col min="2065" max="2065" width="10.77734375" style="17" customWidth="1"/>
    <col min="2066" max="2066" width="11" style="17" bestFit="1" customWidth="1"/>
    <col min="2067" max="2067" width="11.88671875" style="17" bestFit="1" customWidth="1"/>
    <col min="2068" max="2068" width="13.21875" style="17" bestFit="1" customWidth="1"/>
    <col min="2069" max="2069" width="4.21875" style="17" customWidth="1"/>
    <col min="2070" max="2304" width="11.5546875" style="17"/>
    <col min="2305" max="2305" width="3.77734375" style="17" customWidth="1"/>
    <col min="2306" max="2306" width="12.77734375" style="17" bestFit="1" customWidth="1"/>
    <col min="2307" max="2307" width="13.21875" style="17" bestFit="1" customWidth="1"/>
    <col min="2308" max="2308" width="11" style="17" customWidth="1"/>
    <col min="2309" max="2309" width="11.5546875" style="17"/>
    <col min="2310" max="2310" width="9.109375" style="17" customWidth="1"/>
    <col min="2311" max="2311" width="11" style="17" bestFit="1" customWidth="1"/>
    <col min="2312" max="2312" width="8.88671875" style="17" customWidth="1"/>
    <col min="2313" max="2314" width="11" style="17" bestFit="1" customWidth="1"/>
    <col min="2315" max="2315" width="13.21875" style="17" bestFit="1" customWidth="1"/>
    <col min="2316" max="2316" width="14.77734375" style="17" customWidth="1"/>
    <col min="2317" max="2317" width="11.21875" style="17" customWidth="1"/>
    <col min="2318" max="2318" width="11" style="17" bestFit="1" customWidth="1"/>
    <col min="2319" max="2319" width="11.88671875" style="17" bestFit="1" customWidth="1"/>
    <col min="2320" max="2320" width="11" style="17" bestFit="1" customWidth="1"/>
    <col min="2321" max="2321" width="10.77734375" style="17" customWidth="1"/>
    <col min="2322" max="2322" width="11" style="17" bestFit="1" customWidth="1"/>
    <col min="2323" max="2323" width="11.88671875" style="17" bestFit="1" customWidth="1"/>
    <col min="2324" max="2324" width="13.21875" style="17" bestFit="1" customWidth="1"/>
    <col min="2325" max="2325" width="4.21875" style="17" customWidth="1"/>
    <col min="2326" max="2560" width="11.5546875" style="17"/>
    <col min="2561" max="2561" width="3.77734375" style="17" customWidth="1"/>
    <col min="2562" max="2562" width="12.77734375" style="17" bestFit="1" customWidth="1"/>
    <col min="2563" max="2563" width="13.21875" style="17" bestFit="1" customWidth="1"/>
    <col min="2564" max="2564" width="11" style="17" customWidth="1"/>
    <col min="2565" max="2565" width="11.5546875" style="17"/>
    <col min="2566" max="2566" width="9.109375" style="17" customWidth="1"/>
    <col min="2567" max="2567" width="11" style="17" bestFit="1" customWidth="1"/>
    <col min="2568" max="2568" width="8.88671875" style="17" customWidth="1"/>
    <col min="2569" max="2570" width="11" style="17" bestFit="1" customWidth="1"/>
    <col min="2571" max="2571" width="13.21875" style="17" bestFit="1" customWidth="1"/>
    <col min="2572" max="2572" width="14.77734375" style="17" customWidth="1"/>
    <col min="2573" max="2573" width="11.21875" style="17" customWidth="1"/>
    <col min="2574" max="2574" width="11" style="17" bestFit="1" customWidth="1"/>
    <col min="2575" max="2575" width="11.88671875" style="17" bestFit="1" customWidth="1"/>
    <col min="2576" max="2576" width="11" style="17" bestFit="1" customWidth="1"/>
    <col min="2577" max="2577" width="10.77734375" style="17" customWidth="1"/>
    <col min="2578" max="2578" width="11" style="17" bestFit="1" customWidth="1"/>
    <col min="2579" max="2579" width="11.88671875" style="17" bestFit="1" customWidth="1"/>
    <col min="2580" max="2580" width="13.21875" style="17" bestFit="1" customWidth="1"/>
    <col min="2581" max="2581" width="4.21875" style="17" customWidth="1"/>
    <col min="2582" max="2816" width="11.5546875" style="17"/>
    <col min="2817" max="2817" width="3.77734375" style="17" customWidth="1"/>
    <col min="2818" max="2818" width="12.77734375" style="17" bestFit="1" customWidth="1"/>
    <col min="2819" max="2819" width="13.21875" style="17" bestFit="1" customWidth="1"/>
    <col min="2820" max="2820" width="11" style="17" customWidth="1"/>
    <col min="2821" max="2821" width="11.5546875" style="17"/>
    <col min="2822" max="2822" width="9.109375" style="17" customWidth="1"/>
    <col min="2823" max="2823" width="11" style="17" bestFit="1" customWidth="1"/>
    <col min="2824" max="2824" width="8.88671875" style="17" customWidth="1"/>
    <col min="2825" max="2826" width="11" style="17" bestFit="1" customWidth="1"/>
    <col min="2827" max="2827" width="13.21875" style="17" bestFit="1" customWidth="1"/>
    <col min="2828" max="2828" width="14.77734375" style="17" customWidth="1"/>
    <col min="2829" max="2829" width="11.21875" style="17" customWidth="1"/>
    <col min="2830" max="2830" width="11" style="17" bestFit="1" customWidth="1"/>
    <col min="2831" max="2831" width="11.88671875" style="17" bestFit="1" customWidth="1"/>
    <col min="2832" max="2832" width="11" style="17" bestFit="1" customWidth="1"/>
    <col min="2833" max="2833" width="10.77734375" style="17" customWidth="1"/>
    <col min="2834" max="2834" width="11" style="17" bestFit="1" customWidth="1"/>
    <col min="2835" max="2835" width="11.88671875" style="17" bestFit="1" customWidth="1"/>
    <col min="2836" max="2836" width="13.21875" style="17" bestFit="1" customWidth="1"/>
    <col min="2837" max="2837" width="4.21875" style="17" customWidth="1"/>
    <col min="2838" max="3072" width="11.5546875" style="17"/>
    <col min="3073" max="3073" width="3.77734375" style="17" customWidth="1"/>
    <col min="3074" max="3074" width="12.77734375" style="17" bestFit="1" customWidth="1"/>
    <col min="3075" max="3075" width="13.21875" style="17" bestFit="1" customWidth="1"/>
    <col min="3076" max="3076" width="11" style="17" customWidth="1"/>
    <col min="3077" max="3077" width="11.5546875" style="17"/>
    <col min="3078" max="3078" width="9.109375" style="17" customWidth="1"/>
    <col min="3079" max="3079" width="11" style="17" bestFit="1" customWidth="1"/>
    <col min="3080" max="3080" width="8.88671875" style="17" customWidth="1"/>
    <col min="3081" max="3082" width="11" style="17" bestFit="1" customWidth="1"/>
    <col min="3083" max="3083" width="13.21875" style="17" bestFit="1" customWidth="1"/>
    <col min="3084" max="3084" width="14.77734375" style="17" customWidth="1"/>
    <col min="3085" max="3085" width="11.21875" style="17" customWidth="1"/>
    <col min="3086" max="3086" width="11" style="17" bestFit="1" customWidth="1"/>
    <col min="3087" max="3087" width="11.88671875" style="17" bestFit="1" customWidth="1"/>
    <col min="3088" max="3088" width="11" style="17" bestFit="1" customWidth="1"/>
    <col min="3089" max="3089" width="10.77734375" style="17" customWidth="1"/>
    <col min="3090" max="3090" width="11" style="17" bestFit="1" customWidth="1"/>
    <col min="3091" max="3091" width="11.88671875" style="17" bestFit="1" customWidth="1"/>
    <col min="3092" max="3092" width="13.21875" style="17" bestFit="1" customWidth="1"/>
    <col min="3093" max="3093" width="4.21875" style="17" customWidth="1"/>
    <col min="3094" max="3328" width="11.5546875" style="17"/>
    <col min="3329" max="3329" width="3.77734375" style="17" customWidth="1"/>
    <col min="3330" max="3330" width="12.77734375" style="17" bestFit="1" customWidth="1"/>
    <col min="3331" max="3331" width="13.21875" style="17" bestFit="1" customWidth="1"/>
    <col min="3332" max="3332" width="11" style="17" customWidth="1"/>
    <col min="3333" max="3333" width="11.5546875" style="17"/>
    <col min="3334" max="3334" width="9.109375" style="17" customWidth="1"/>
    <col min="3335" max="3335" width="11" style="17" bestFit="1" customWidth="1"/>
    <col min="3336" max="3336" width="8.88671875" style="17" customWidth="1"/>
    <col min="3337" max="3338" width="11" style="17" bestFit="1" customWidth="1"/>
    <col min="3339" max="3339" width="13.21875" style="17" bestFit="1" customWidth="1"/>
    <col min="3340" max="3340" width="14.77734375" style="17" customWidth="1"/>
    <col min="3341" max="3341" width="11.21875" style="17" customWidth="1"/>
    <col min="3342" max="3342" width="11" style="17" bestFit="1" customWidth="1"/>
    <col min="3343" max="3343" width="11.88671875" style="17" bestFit="1" customWidth="1"/>
    <col min="3344" max="3344" width="11" style="17" bestFit="1" customWidth="1"/>
    <col min="3345" max="3345" width="10.77734375" style="17" customWidth="1"/>
    <col min="3346" max="3346" width="11" style="17" bestFit="1" customWidth="1"/>
    <col min="3347" max="3347" width="11.88671875" style="17" bestFit="1" customWidth="1"/>
    <col min="3348" max="3348" width="13.21875" style="17" bestFit="1" customWidth="1"/>
    <col min="3349" max="3349" width="4.21875" style="17" customWidth="1"/>
    <col min="3350" max="3584" width="11.5546875" style="17"/>
    <col min="3585" max="3585" width="3.77734375" style="17" customWidth="1"/>
    <col min="3586" max="3586" width="12.77734375" style="17" bestFit="1" customWidth="1"/>
    <col min="3587" max="3587" width="13.21875" style="17" bestFit="1" customWidth="1"/>
    <col min="3588" max="3588" width="11" style="17" customWidth="1"/>
    <col min="3589" max="3589" width="11.5546875" style="17"/>
    <col min="3590" max="3590" width="9.109375" style="17" customWidth="1"/>
    <col min="3591" max="3591" width="11" style="17" bestFit="1" customWidth="1"/>
    <col min="3592" max="3592" width="8.88671875" style="17" customWidth="1"/>
    <col min="3593" max="3594" width="11" style="17" bestFit="1" customWidth="1"/>
    <col min="3595" max="3595" width="13.21875" style="17" bestFit="1" customWidth="1"/>
    <col min="3596" max="3596" width="14.77734375" style="17" customWidth="1"/>
    <col min="3597" max="3597" width="11.21875" style="17" customWidth="1"/>
    <col min="3598" max="3598" width="11" style="17" bestFit="1" customWidth="1"/>
    <col min="3599" max="3599" width="11.88671875" style="17" bestFit="1" customWidth="1"/>
    <col min="3600" max="3600" width="11" style="17" bestFit="1" customWidth="1"/>
    <col min="3601" max="3601" width="10.77734375" style="17" customWidth="1"/>
    <col min="3602" max="3602" width="11" style="17" bestFit="1" customWidth="1"/>
    <col min="3603" max="3603" width="11.88671875" style="17" bestFit="1" customWidth="1"/>
    <col min="3604" max="3604" width="13.21875" style="17" bestFit="1" customWidth="1"/>
    <col min="3605" max="3605" width="4.21875" style="17" customWidth="1"/>
    <col min="3606" max="3840" width="11.5546875" style="17"/>
    <col min="3841" max="3841" width="3.77734375" style="17" customWidth="1"/>
    <col min="3842" max="3842" width="12.77734375" style="17" bestFit="1" customWidth="1"/>
    <col min="3843" max="3843" width="13.21875" style="17" bestFit="1" customWidth="1"/>
    <col min="3844" max="3844" width="11" style="17" customWidth="1"/>
    <col min="3845" max="3845" width="11.5546875" style="17"/>
    <col min="3846" max="3846" width="9.109375" style="17" customWidth="1"/>
    <col min="3847" max="3847" width="11" style="17" bestFit="1" customWidth="1"/>
    <col min="3848" max="3848" width="8.88671875" style="17" customWidth="1"/>
    <col min="3849" max="3850" width="11" style="17" bestFit="1" customWidth="1"/>
    <col min="3851" max="3851" width="13.21875" style="17" bestFit="1" customWidth="1"/>
    <col min="3852" max="3852" width="14.77734375" style="17" customWidth="1"/>
    <col min="3853" max="3853" width="11.21875" style="17" customWidth="1"/>
    <col min="3854" max="3854" width="11" style="17" bestFit="1" customWidth="1"/>
    <col min="3855" max="3855" width="11.88671875" style="17" bestFit="1" customWidth="1"/>
    <col min="3856" max="3856" width="11" style="17" bestFit="1" customWidth="1"/>
    <col min="3857" max="3857" width="10.77734375" style="17" customWidth="1"/>
    <col min="3858" max="3858" width="11" style="17" bestFit="1" customWidth="1"/>
    <col min="3859" max="3859" width="11.88671875" style="17" bestFit="1" customWidth="1"/>
    <col min="3860" max="3860" width="13.21875" style="17" bestFit="1" customWidth="1"/>
    <col min="3861" max="3861" width="4.21875" style="17" customWidth="1"/>
    <col min="3862" max="4096" width="11.5546875" style="17"/>
    <col min="4097" max="4097" width="3.77734375" style="17" customWidth="1"/>
    <col min="4098" max="4098" width="12.77734375" style="17" bestFit="1" customWidth="1"/>
    <col min="4099" max="4099" width="13.21875" style="17" bestFit="1" customWidth="1"/>
    <col min="4100" max="4100" width="11" style="17" customWidth="1"/>
    <col min="4101" max="4101" width="11.5546875" style="17"/>
    <col min="4102" max="4102" width="9.109375" style="17" customWidth="1"/>
    <col min="4103" max="4103" width="11" style="17" bestFit="1" customWidth="1"/>
    <col min="4104" max="4104" width="8.88671875" style="17" customWidth="1"/>
    <col min="4105" max="4106" width="11" style="17" bestFit="1" customWidth="1"/>
    <col min="4107" max="4107" width="13.21875" style="17" bestFit="1" customWidth="1"/>
    <col min="4108" max="4108" width="14.77734375" style="17" customWidth="1"/>
    <col min="4109" max="4109" width="11.21875" style="17" customWidth="1"/>
    <col min="4110" max="4110" width="11" style="17" bestFit="1" customWidth="1"/>
    <col min="4111" max="4111" width="11.88671875" style="17" bestFit="1" customWidth="1"/>
    <col min="4112" max="4112" width="11" style="17" bestFit="1" customWidth="1"/>
    <col min="4113" max="4113" width="10.77734375" style="17" customWidth="1"/>
    <col min="4114" max="4114" width="11" style="17" bestFit="1" customWidth="1"/>
    <col min="4115" max="4115" width="11.88671875" style="17" bestFit="1" customWidth="1"/>
    <col min="4116" max="4116" width="13.21875" style="17" bestFit="1" customWidth="1"/>
    <col min="4117" max="4117" width="4.21875" style="17" customWidth="1"/>
    <col min="4118" max="4352" width="11.5546875" style="17"/>
    <col min="4353" max="4353" width="3.77734375" style="17" customWidth="1"/>
    <col min="4354" max="4354" width="12.77734375" style="17" bestFit="1" customWidth="1"/>
    <col min="4355" max="4355" width="13.21875" style="17" bestFit="1" customWidth="1"/>
    <col min="4356" max="4356" width="11" style="17" customWidth="1"/>
    <col min="4357" max="4357" width="11.5546875" style="17"/>
    <col min="4358" max="4358" width="9.109375" style="17" customWidth="1"/>
    <col min="4359" max="4359" width="11" style="17" bestFit="1" customWidth="1"/>
    <col min="4360" max="4360" width="8.88671875" style="17" customWidth="1"/>
    <col min="4361" max="4362" width="11" style="17" bestFit="1" customWidth="1"/>
    <col min="4363" max="4363" width="13.21875" style="17" bestFit="1" customWidth="1"/>
    <col min="4364" max="4364" width="14.77734375" style="17" customWidth="1"/>
    <col min="4365" max="4365" width="11.21875" style="17" customWidth="1"/>
    <col min="4366" max="4366" width="11" style="17" bestFit="1" customWidth="1"/>
    <col min="4367" max="4367" width="11.88671875" style="17" bestFit="1" customWidth="1"/>
    <col min="4368" max="4368" width="11" style="17" bestFit="1" customWidth="1"/>
    <col min="4369" max="4369" width="10.77734375" style="17" customWidth="1"/>
    <col min="4370" max="4370" width="11" style="17" bestFit="1" customWidth="1"/>
    <col min="4371" max="4371" width="11.88671875" style="17" bestFit="1" customWidth="1"/>
    <col min="4372" max="4372" width="13.21875" style="17" bestFit="1" customWidth="1"/>
    <col min="4373" max="4373" width="4.21875" style="17" customWidth="1"/>
    <col min="4374" max="4608" width="11.5546875" style="17"/>
    <col min="4609" max="4609" width="3.77734375" style="17" customWidth="1"/>
    <col min="4610" max="4610" width="12.77734375" style="17" bestFit="1" customWidth="1"/>
    <col min="4611" max="4611" width="13.21875" style="17" bestFit="1" customWidth="1"/>
    <col min="4612" max="4612" width="11" style="17" customWidth="1"/>
    <col min="4613" max="4613" width="11.5546875" style="17"/>
    <col min="4614" max="4614" width="9.109375" style="17" customWidth="1"/>
    <col min="4615" max="4615" width="11" style="17" bestFit="1" customWidth="1"/>
    <col min="4616" max="4616" width="8.88671875" style="17" customWidth="1"/>
    <col min="4617" max="4618" width="11" style="17" bestFit="1" customWidth="1"/>
    <col min="4619" max="4619" width="13.21875" style="17" bestFit="1" customWidth="1"/>
    <col min="4620" max="4620" width="14.77734375" style="17" customWidth="1"/>
    <col min="4621" max="4621" width="11.21875" style="17" customWidth="1"/>
    <col min="4622" max="4622" width="11" style="17" bestFit="1" customWidth="1"/>
    <col min="4623" max="4623" width="11.88671875" style="17" bestFit="1" customWidth="1"/>
    <col min="4624" max="4624" width="11" style="17" bestFit="1" customWidth="1"/>
    <col min="4625" max="4625" width="10.77734375" style="17" customWidth="1"/>
    <col min="4626" max="4626" width="11" style="17" bestFit="1" customWidth="1"/>
    <col min="4627" max="4627" width="11.88671875" style="17" bestFit="1" customWidth="1"/>
    <col min="4628" max="4628" width="13.21875" style="17" bestFit="1" customWidth="1"/>
    <col min="4629" max="4629" width="4.21875" style="17" customWidth="1"/>
    <col min="4630" max="4864" width="11.5546875" style="17"/>
    <col min="4865" max="4865" width="3.77734375" style="17" customWidth="1"/>
    <col min="4866" max="4866" width="12.77734375" style="17" bestFit="1" customWidth="1"/>
    <col min="4867" max="4867" width="13.21875" style="17" bestFit="1" customWidth="1"/>
    <col min="4868" max="4868" width="11" style="17" customWidth="1"/>
    <col min="4869" max="4869" width="11.5546875" style="17"/>
    <col min="4870" max="4870" width="9.109375" style="17" customWidth="1"/>
    <col min="4871" max="4871" width="11" style="17" bestFit="1" customWidth="1"/>
    <col min="4872" max="4872" width="8.88671875" style="17" customWidth="1"/>
    <col min="4873" max="4874" width="11" style="17" bestFit="1" customWidth="1"/>
    <col min="4875" max="4875" width="13.21875" style="17" bestFit="1" customWidth="1"/>
    <col min="4876" max="4876" width="14.77734375" style="17" customWidth="1"/>
    <col min="4877" max="4877" width="11.21875" style="17" customWidth="1"/>
    <col min="4878" max="4878" width="11" style="17" bestFit="1" customWidth="1"/>
    <col min="4879" max="4879" width="11.88671875" style="17" bestFit="1" customWidth="1"/>
    <col min="4880" max="4880" width="11" style="17" bestFit="1" customWidth="1"/>
    <col min="4881" max="4881" width="10.77734375" style="17" customWidth="1"/>
    <col min="4882" max="4882" width="11" style="17" bestFit="1" customWidth="1"/>
    <col min="4883" max="4883" width="11.88671875" style="17" bestFit="1" customWidth="1"/>
    <col min="4884" max="4884" width="13.21875" style="17" bestFit="1" customWidth="1"/>
    <col min="4885" max="4885" width="4.21875" style="17" customWidth="1"/>
    <col min="4886" max="5120" width="11.5546875" style="17"/>
    <col min="5121" max="5121" width="3.77734375" style="17" customWidth="1"/>
    <col min="5122" max="5122" width="12.77734375" style="17" bestFit="1" customWidth="1"/>
    <col min="5123" max="5123" width="13.21875" style="17" bestFit="1" customWidth="1"/>
    <col min="5124" max="5124" width="11" style="17" customWidth="1"/>
    <col min="5125" max="5125" width="11.5546875" style="17"/>
    <col min="5126" max="5126" width="9.109375" style="17" customWidth="1"/>
    <col min="5127" max="5127" width="11" style="17" bestFit="1" customWidth="1"/>
    <col min="5128" max="5128" width="8.88671875" style="17" customWidth="1"/>
    <col min="5129" max="5130" width="11" style="17" bestFit="1" customWidth="1"/>
    <col min="5131" max="5131" width="13.21875" style="17" bestFit="1" customWidth="1"/>
    <col min="5132" max="5132" width="14.77734375" style="17" customWidth="1"/>
    <col min="5133" max="5133" width="11.21875" style="17" customWidth="1"/>
    <col min="5134" max="5134" width="11" style="17" bestFit="1" customWidth="1"/>
    <col min="5135" max="5135" width="11.88671875" style="17" bestFit="1" customWidth="1"/>
    <col min="5136" max="5136" width="11" style="17" bestFit="1" customWidth="1"/>
    <col min="5137" max="5137" width="10.77734375" style="17" customWidth="1"/>
    <col min="5138" max="5138" width="11" style="17" bestFit="1" customWidth="1"/>
    <col min="5139" max="5139" width="11.88671875" style="17" bestFit="1" customWidth="1"/>
    <col min="5140" max="5140" width="13.21875" style="17" bestFit="1" customWidth="1"/>
    <col min="5141" max="5141" width="4.21875" style="17" customWidth="1"/>
    <col min="5142" max="5376" width="11.5546875" style="17"/>
    <col min="5377" max="5377" width="3.77734375" style="17" customWidth="1"/>
    <col min="5378" max="5378" width="12.77734375" style="17" bestFit="1" customWidth="1"/>
    <col min="5379" max="5379" width="13.21875" style="17" bestFit="1" customWidth="1"/>
    <col min="5380" max="5380" width="11" style="17" customWidth="1"/>
    <col min="5381" max="5381" width="11.5546875" style="17"/>
    <col min="5382" max="5382" width="9.109375" style="17" customWidth="1"/>
    <col min="5383" max="5383" width="11" style="17" bestFit="1" customWidth="1"/>
    <col min="5384" max="5384" width="8.88671875" style="17" customWidth="1"/>
    <col min="5385" max="5386" width="11" style="17" bestFit="1" customWidth="1"/>
    <col min="5387" max="5387" width="13.21875" style="17" bestFit="1" customWidth="1"/>
    <col min="5388" max="5388" width="14.77734375" style="17" customWidth="1"/>
    <col min="5389" max="5389" width="11.21875" style="17" customWidth="1"/>
    <col min="5390" max="5390" width="11" style="17" bestFit="1" customWidth="1"/>
    <col min="5391" max="5391" width="11.88671875" style="17" bestFit="1" customWidth="1"/>
    <col min="5392" max="5392" width="11" style="17" bestFit="1" customWidth="1"/>
    <col min="5393" max="5393" width="10.77734375" style="17" customWidth="1"/>
    <col min="5394" max="5394" width="11" style="17" bestFit="1" customWidth="1"/>
    <col min="5395" max="5395" width="11.88671875" style="17" bestFit="1" customWidth="1"/>
    <col min="5396" max="5396" width="13.21875" style="17" bestFit="1" customWidth="1"/>
    <col min="5397" max="5397" width="4.21875" style="17" customWidth="1"/>
    <col min="5398" max="5632" width="11.5546875" style="17"/>
    <col min="5633" max="5633" width="3.77734375" style="17" customWidth="1"/>
    <col min="5634" max="5634" width="12.77734375" style="17" bestFit="1" customWidth="1"/>
    <col min="5635" max="5635" width="13.21875" style="17" bestFit="1" customWidth="1"/>
    <col min="5636" max="5636" width="11" style="17" customWidth="1"/>
    <col min="5637" max="5637" width="11.5546875" style="17"/>
    <col min="5638" max="5638" width="9.109375" style="17" customWidth="1"/>
    <col min="5639" max="5639" width="11" style="17" bestFit="1" customWidth="1"/>
    <col min="5640" max="5640" width="8.88671875" style="17" customWidth="1"/>
    <col min="5641" max="5642" width="11" style="17" bestFit="1" customWidth="1"/>
    <col min="5643" max="5643" width="13.21875" style="17" bestFit="1" customWidth="1"/>
    <col min="5644" max="5644" width="14.77734375" style="17" customWidth="1"/>
    <col min="5645" max="5645" width="11.21875" style="17" customWidth="1"/>
    <col min="5646" max="5646" width="11" style="17" bestFit="1" customWidth="1"/>
    <col min="5647" max="5647" width="11.88671875" style="17" bestFit="1" customWidth="1"/>
    <col min="5648" max="5648" width="11" style="17" bestFit="1" customWidth="1"/>
    <col min="5649" max="5649" width="10.77734375" style="17" customWidth="1"/>
    <col min="5650" max="5650" width="11" style="17" bestFit="1" customWidth="1"/>
    <col min="5651" max="5651" width="11.88671875" style="17" bestFit="1" customWidth="1"/>
    <col min="5652" max="5652" width="13.21875" style="17" bestFit="1" customWidth="1"/>
    <col min="5653" max="5653" width="4.21875" style="17" customWidth="1"/>
    <col min="5654" max="5888" width="11.5546875" style="17"/>
    <col min="5889" max="5889" width="3.77734375" style="17" customWidth="1"/>
    <col min="5890" max="5890" width="12.77734375" style="17" bestFit="1" customWidth="1"/>
    <col min="5891" max="5891" width="13.21875" style="17" bestFit="1" customWidth="1"/>
    <col min="5892" max="5892" width="11" style="17" customWidth="1"/>
    <col min="5893" max="5893" width="11.5546875" style="17"/>
    <col min="5894" max="5894" width="9.109375" style="17" customWidth="1"/>
    <col min="5895" max="5895" width="11" style="17" bestFit="1" customWidth="1"/>
    <col min="5896" max="5896" width="8.88671875" style="17" customWidth="1"/>
    <col min="5897" max="5898" width="11" style="17" bestFit="1" customWidth="1"/>
    <col min="5899" max="5899" width="13.21875" style="17" bestFit="1" customWidth="1"/>
    <col min="5900" max="5900" width="14.77734375" style="17" customWidth="1"/>
    <col min="5901" max="5901" width="11.21875" style="17" customWidth="1"/>
    <col min="5902" max="5902" width="11" style="17" bestFit="1" customWidth="1"/>
    <col min="5903" max="5903" width="11.88671875" style="17" bestFit="1" customWidth="1"/>
    <col min="5904" max="5904" width="11" style="17" bestFit="1" customWidth="1"/>
    <col min="5905" max="5905" width="10.77734375" style="17" customWidth="1"/>
    <col min="5906" max="5906" width="11" style="17" bestFit="1" customWidth="1"/>
    <col min="5907" max="5907" width="11.88671875" style="17" bestFit="1" customWidth="1"/>
    <col min="5908" max="5908" width="13.21875" style="17" bestFit="1" customWidth="1"/>
    <col min="5909" max="5909" width="4.21875" style="17" customWidth="1"/>
    <col min="5910" max="6144" width="11.5546875" style="17"/>
    <col min="6145" max="6145" width="3.77734375" style="17" customWidth="1"/>
    <col min="6146" max="6146" width="12.77734375" style="17" bestFit="1" customWidth="1"/>
    <col min="6147" max="6147" width="13.21875" style="17" bestFit="1" customWidth="1"/>
    <col min="6148" max="6148" width="11" style="17" customWidth="1"/>
    <col min="6149" max="6149" width="11.5546875" style="17"/>
    <col min="6150" max="6150" width="9.109375" style="17" customWidth="1"/>
    <col min="6151" max="6151" width="11" style="17" bestFit="1" customWidth="1"/>
    <col min="6152" max="6152" width="8.88671875" style="17" customWidth="1"/>
    <col min="6153" max="6154" width="11" style="17" bestFit="1" customWidth="1"/>
    <col min="6155" max="6155" width="13.21875" style="17" bestFit="1" customWidth="1"/>
    <col min="6156" max="6156" width="14.77734375" style="17" customWidth="1"/>
    <col min="6157" max="6157" width="11.21875" style="17" customWidth="1"/>
    <col min="6158" max="6158" width="11" style="17" bestFit="1" customWidth="1"/>
    <col min="6159" max="6159" width="11.88671875" style="17" bestFit="1" customWidth="1"/>
    <col min="6160" max="6160" width="11" style="17" bestFit="1" customWidth="1"/>
    <col min="6161" max="6161" width="10.77734375" style="17" customWidth="1"/>
    <col min="6162" max="6162" width="11" style="17" bestFit="1" customWidth="1"/>
    <col min="6163" max="6163" width="11.88671875" style="17" bestFit="1" customWidth="1"/>
    <col min="6164" max="6164" width="13.21875" style="17" bestFit="1" customWidth="1"/>
    <col min="6165" max="6165" width="4.21875" style="17" customWidth="1"/>
    <col min="6166" max="6400" width="11.5546875" style="17"/>
    <col min="6401" max="6401" width="3.77734375" style="17" customWidth="1"/>
    <col min="6402" max="6402" width="12.77734375" style="17" bestFit="1" customWidth="1"/>
    <col min="6403" max="6403" width="13.21875" style="17" bestFit="1" customWidth="1"/>
    <col min="6404" max="6404" width="11" style="17" customWidth="1"/>
    <col min="6405" max="6405" width="11.5546875" style="17"/>
    <col min="6406" max="6406" width="9.109375" style="17" customWidth="1"/>
    <col min="6407" max="6407" width="11" style="17" bestFit="1" customWidth="1"/>
    <col min="6408" max="6408" width="8.88671875" style="17" customWidth="1"/>
    <col min="6409" max="6410" width="11" style="17" bestFit="1" customWidth="1"/>
    <col min="6411" max="6411" width="13.21875" style="17" bestFit="1" customWidth="1"/>
    <col min="6412" max="6412" width="14.77734375" style="17" customWidth="1"/>
    <col min="6413" max="6413" width="11.21875" style="17" customWidth="1"/>
    <col min="6414" max="6414" width="11" style="17" bestFit="1" customWidth="1"/>
    <col min="6415" max="6415" width="11.88671875" style="17" bestFit="1" customWidth="1"/>
    <col min="6416" max="6416" width="11" style="17" bestFit="1" customWidth="1"/>
    <col min="6417" max="6417" width="10.77734375" style="17" customWidth="1"/>
    <col min="6418" max="6418" width="11" style="17" bestFit="1" customWidth="1"/>
    <col min="6419" max="6419" width="11.88671875" style="17" bestFit="1" customWidth="1"/>
    <col min="6420" max="6420" width="13.21875" style="17" bestFit="1" customWidth="1"/>
    <col min="6421" max="6421" width="4.21875" style="17" customWidth="1"/>
    <col min="6422" max="6656" width="11.5546875" style="17"/>
    <col min="6657" max="6657" width="3.77734375" style="17" customWidth="1"/>
    <col min="6658" max="6658" width="12.77734375" style="17" bestFit="1" customWidth="1"/>
    <col min="6659" max="6659" width="13.21875" style="17" bestFit="1" customWidth="1"/>
    <col min="6660" max="6660" width="11" style="17" customWidth="1"/>
    <col min="6661" max="6661" width="11.5546875" style="17"/>
    <col min="6662" max="6662" width="9.109375" style="17" customWidth="1"/>
    <col min="6663" max="6663" width="11" style="17" bestFit="1" customWidth="1"/>
    <col min="6664" max="6664" width="8.88671875" style="17" customWidth="1"/>
    <col min="6665" max="6666" width="11" style="17" bestFit="1" customWidth="1"/>
    <col min="6667" max="6667" width="13.21875" style="17" bestFit="1" customWidth="1"/>
    <col min="6668" max="6668" width="14.77734375" style="17" customWidth="1"/>
    <col min="6669" max="6669" width="11.21875" style="17" customWidth="1"/>
    <col min="6670" max="6670" width="11" style="17" bestFit="1" customWidth="1"/>
    <col min="6671" max="6671" width="11.88671875" style="17" bestFit="1" customWidth="1"/>
    <col min="6672" max="6672" width="11" style="17" bestFit="1" customWidth="1"/>
    <col min="6673" max="6673" width="10.77734375" style="17" customWidth="1"/>
    <col min="6674" max="6674" width="11" style="17" bestFit="1" customWidth="1"/>
    <col min="6675" max="6675" width="11.88671875" style="17" bestFit="1" customWidth="1"/>
    <col min="6676" max="6676" width="13.21875" style="17" bestFit="1" customWidth="1"/>
    <col min="6677" max="6677" width="4.21875" style="17" customWidth="1"/>
    <col min="6678" max="6912" width="11.5546875" style="17"/>
    <col min="6913" max="6913" width="3.77734375" style="17" customWidth="1"/>
    <col min="6914" max="6914" width="12.77734375" style="17" bestFit="1" customWidth="1"/>
    <col min="6915" max="6915" width="13.21875" style="17" bestFit="1" customWidth="1"/>
    <col min="6916" max="6916" width="11" style="17" customWidth="1"/>
    <col min="6917" max="6917" width="11.5546875" style="17"/>
    <col min="6918" max="6918" width="9.109375" style="17" customWidth="1"/>
    <col min="6919" max="6919" width="11" style="17" bestFit="1" customWidth="1"/>
    <col min="6920" max="6920" width="8.88671875" style="17" customWidth="1"/>
    <col min="6921" max="6922" width="11" style="17" bestFit="1" customWidth="1"/>
    <col min="6923" max="6923" width="13.21875" style="17" bestFit="1" customWidth="1"/>
    <col min="6924" max="6924" width="14.77734375" style="17" customWidth="1"/>
    <col min="6925" max="6925" width="11.21875" style="17" customWidth="1"/>
    <col min="6926" max="6926" width="11" style="17" bestFit="1" customWidth="1"/>
    <col min="6927" max="6927" width="11.88671875" style="17" bestFit="1" customWidth="1"/>
    <col min="6928" max="6928" width="11" style="17" bestFit="1" customWidth="1"/>
    <col min="6929" max="6929" width="10.77734375" style="17" customWidth="1"/>
    <col min="6930" max="6930" width="11" style="17" bestFit="1" customWidth="1"/>
    <col min="6931" max="6931" width="11.88671875" style="17" bestFit="1" customWidth="1"/>
    <col min="6932" max="6932" width="13.21875" style="17" bestFit="1" customWidth="1"/>
    <col min="6933" max="6933" width="4.21875" style="17" customWidth="1"/>
    <col min="6934" max="7168" width="11.5546875" style="17"/>
    <col min="7169" max="7169" width="3.77734375" style="17" customWidth="1"/>
    <col min="7170" max="7170" width="12.77734375" style="17" bestFit="1" customWidth="1"/>
    <col min="7171" max="7171" width="13.21875" style="17" bestFit="1" customWidth="1"/>
    <col min="7172" max="7172" width="11" style="17" customWidth="1"/>
    <col min="7173" max="7173" width="11.5546875" style="17"/>
    <col min="7174" max="7174" width="9.109375" style="17" customWidth="1"/>
    <col min="7175" max="7175" width="11" style="17" bestFit="1" customWidth="1"/>
    <col min="7176" max="7176" width="8.88671875" style="17" customWidth="1"/>
    <col min="7177" max="7178" width="11" style="17" bestFit="1" customWidth="1"/>
    <col min="7179" max="7179" width="13.21875" style="17" bestFit="1" customWidth="1"/>
    <col min="7180" max="7180" width="14.77734375" style="17" customWidth="1"/>
    <col min="7181" max="7181" width="11.21875" style="17" customWidth="1"/>
    <col min="7182" max="7182" width="11" style="17" bestFit="1" customWidth="1"/>
    <col min="7183" max="7183" width="11.88671875" style="17" bestFit="1" customWidth="1"/>
    <col min="7184" max="7184" width="11" style="17" bestFit="1" customWidth="1"/>
    <col min="7185" max="7185" width="10.77734375" style="17" customWidth="1"/>
    <col min="7186" max="7186" width="11" style="17" bestFit="1" customWidth="1"/>
    <col min="7187" max="7187" width="11.88671875" style="17" bestFit="1" customWidth="1"/>
    <col min="7188" max="7188" width="13.21875" style="17" bestFit="1" customWidth="1"/>
    <col min="7189" max="7189" width="4.21875" style="17" customWidth="1"/>
    <col min="7190" max="7424" width="11.5546875" style="17"/>
    <col min="7425" max="7425" width="3.77734375" style="17" customWidth="1"/>
    <col min="7426" max="7426" width="12.77734375" style="17" bestFit="1" customWidth="1"/>
    <col min="7427" max="7427" width="13.21875" style="17" bestFit="1" customWidth="1"/>
    <col min="7428" max="7428" width="11" style="17" customWidth="1"/>
    <col min="7429" max="7429" width="11.5546875" style="17"/>
    <col min="7430" max="7430" width="9.109375" style="17" customWidth="1"/>
    <col min="7431" max="7431" width="11" style="17" bestFit="1" customWidth="1"/>
    <col min="7432" max="7432" width="8.88671875" style="17" customWidth="1"/>
    <col min="7433" max="7434" width="11" style="17" bestFit="1" customWidth="1"/>
    <col min="7435" max="7435" width="13.21875" style="17" bestFit="1" customWidth="1"/>
    <col min="7436" max="7436" width="14.77734375" style="17" customWidth="1"/>
    <col min="7437" max="7437" width="11.21875" style="17" customWidth="1"/>
    <col min="7438" max="7438" width="11" style="17" bestFit="1" customWidth="1"/>
    <col min="7439" max="7439" width="11.88671875" style="17" bestFit="1" customWidth="1"/>
    <col min="7440" max="7440" width="11" style="17" bestFit="1" customWidth="1"/>
    <col min="7441" max="7441" width="10.77734375" style="17" customWidth="1"/>
    <col min="7442" max="7442" width="11" style="17" bestFit="1" customWidth="1"/>
    <col min="7443" max="7443" width="11.88671875" style="17" bestFit="1" customWidth="1"/>
    <col min="7444" max="7444" width="13.21875" style="17" bestFit="1" customWidth="1"/>
    <col min="7445" max="7445" width="4.21875" style="17" customWidth="1"/>
    <col min="7446" max="7680" width="11.5546875" style="17"/>
    <col min="7681" max="7681" width="3.77734375" style="17" customWidth="1"/>
    <col min="7682" max="7682" width="12.77734375" style="17" bestFit="1" customWidth="1"/>
    <col min="7683" max="7683" width="13.21875" style="17" bestFit="1" customWidth="1"/>
    <col min="7684" max="7684" width="11" style="17" customWidth="1"/>
    <col min="7685" max="7685" width="11.5546875" style="17"/>
    <col min="7686" max="7686" width="9.109375" style="17" customWidth="1"/>
    <col min="7687" max="7687" width="11" style="17" bestFit="1" customWidth="1"/>
    <col min="7688" max="7688" width="8.88671875" style="17" customWidth="1"/>
    <col min="7689" max="7690" width="11" style="17" bestFit="1" customWidth="1"/>
    <col min="7691" max="7691" width="13.21875" style="17" bestFit="1" customWidth="1"/>
    <col min="7692" max="7692" width="14.77734375" style="17" customWidth="1"/>
    <col min="7693" max="7693" width="11.21875" style="17" customWidth="1"/>
    <col min="7694" max="7694" width="11" style="17" bestFit="1" customWidth="1"/>
    <col min="7695" max="7695" width="11.88671875" style="17" bestFit="1" customWidth="1"/>
    <col min="7696" max="7696" width="11" style="17" bestFit="1" customWidth="1"/>
    <col min="7697" max="7697" width="10.77734375" style="17" customWidth="1"/>
    <col min="7698" max="7698" width="11" style="17" bestFit="1" customWidth="1"/>
    <col min="7699" max="7699" width="11.88671875" style="17" bestFit="1" customWidth="1"/>
    <col min="7700" max="7700" width="13.21875" style="17" bestFit="1" customWidth="1"/>
    <col min="7701" max="7701" width="4.21875" style="17" customWidth="1"/>
    <col min="7702" max="7936" width="11.5546875" style="17"/>
    <col min="7937" max="7937" width="3.77734375" style="17" customWidth="1"/>
    <col min="7938" max="7938" width="12.77734375" style="17" bestFit="1" customWidth="1"/>
    <col min="7939" max="7939" width="13.21875" style="17" bestFit="1" customWidth="1"/>
    <col min="7940" max="7940" width="11" style="17" customWidth="1"/>
    <col min="7941" max="7941" width="11.5546875" style="17"/>
    <col min="7942" max="7942" width="9.109375" style="17" customWidth="1"/>
    <col min="7943" max="7943" width="11" style="17" bestFit="1" customWidth="1"/>
    <col min="7944" max="7944" width="8.88671875" style="17" customWidth="1"/>
    <col min="7945" max="7946" width="11" style="17" bestFit="1" customWidth="1"/>
    <col min="7947" max="7947" width="13.21875" style="17" bestFit="1" customWidth="1"/>
    <col min="7948" max="7948" width="14.77734375" style="17" customWidth="1"/>
    <col min="7949" max="7949" width="11.21875" style="17" customWidth="1"/>
    <col min="7950" max="7950" width="11" style="17" bestFit="1" customWidth="1"/>
    <col min="7951" max="7951" width="11.88671875" style="17" bestFit="1" customWidth="1"/>
    <col min="7952" max="7952" width="11" style="17" bestFit="1" customWidth="1"/>
    <col min="7953" max="7953" width="10.77734375" style="17" customWidth="1"/>
    <col min="7954" max="7954" width="11" style="17" bestFit="1" customWidth="1"/>
    <col min="7955" max="7955" width="11.88671875" style="17" bestFit="1" customWidth="1"/>
    <col min="7956" max="7956" width="13.21875" style="17" bestFit="1" customWidth="1"/>
    <col min="7957" max="7957" width="4.21875" style="17" customWidth="1"/>
    <col min="7958" max="8192" width="11.5546875" style="17"/>
    <col min="8193" max="8193" width="3.77734375" style="17" customWidth="1"/>
    <col min="8194" max="8194" width="12.77734375" style="17" bestFit="1" customWidth="1"/>
    <col min="8195" max="8195" width="13.21875" style="17" bestFit="1" customWidth="1"/>
    <col min="8196" max="8196" width="11" style="17" customWidth="1"/>
    <col min="8197" max="8197" width="11.5546875" style="17"/>
    <col min="8198" max="8198" width="9.109375" style="17" customWidth="1"/>
    <col min="8199" max="8199" width="11" style="17" bestFit="1" customWidth="1"/>
    <col min="8200" max="8200" width="8.88671875" style="17" customWidth="1"/>
    <col min="8201" max="8202" width="11" style="17" bestFit="1" customWidth="1"/>
    <col min="8203" max="8203" width="13.21875" style="17" bestFit="1" customWidth="1"/>
    <col min="8204" max="8204" width="14.77734375" style="17" customWidth="1"/>
    <col min="8205" max="8205" width="11.21875" style="17" customWidth="1"/>
    <col min="8206" max="8206" width="11" style="17" bestFit="1" customWidth="1"/>
    <col min="8207" max="8207" width="11.88671875" style="17" bestFit="1" customWidth="1"/>
    <col min="8208" max="8208" width="11" style="17" bestFit="1" customWidth="1"/>
    <col min="8209" max="8209" width="10.77734375" style="17" customWidth="1"/>
    <col min="8210" max="8210" width="11" style="17" bestFit="1" customWidth="1"/>
    <col min="8211" max="8211" width="11.88671875" style="17" bestFit="1" customWidth="1"/>
    <col min="8212" max="8212" width="13.21875" style="17" bestFit="1" customWidth="1"/>
    <col min="8213" max="8213" width="4.21875" style="17" customWidth="1"/>
    <col min="8214" max="8448" width="11.5546875" style="17"/>
    <col min="8449" max="8449" width="3.77734375" style="17" customWidth="1"/>
    <col min="8450" max="8450" width="12.77734375" style="17" bestFit="1" customWidth="1"/>
    <col min="8451" max="8451" width="13.21875" style="17" bestFit="1" customWidth="1"/>
    <col min="8452" max="8452" width="11" style="17" customWidth="1"/>
    <col min="8453" max="8453" width="11.5546875" style="17"/>
    <col min="8454" max="8454" width="9.109375" style="17" customWidth="1"/>
    <col min="8455" max="8455" width="11" style="17" bestFit="1" customWidth="1"/>
    <col min="8456" max="8456" width="8.88671875" style="17" customWidth="1"/>
    <col min="8457" max="8458" width="11" style="17" bestFit="1" customWidth="1"/>
    <col min="8459" max="8459" width="13.21875" style="17" bestFit="1" customWidth="1"/>
    <col min="8460" max="8460" width="14.77734375" style="17" customWidth="1"/>
    <col min="8461" max="8461" width="11.21875" style="17" customWidth="1"/>
    <col min="8462" max="8462" width="11" style="17" bestFit="1" customWidth="1"/>
    <col min="8463" max="8463" width="11.88671875" style="17" bestFit="1" customWidth="1"/>
    <col min="8464" max="8464" width="11" style="17" bestFit="1" customWidth="1"/>
    <col min="8465" max="8465" width="10.77734375" style="17" customWidth="1"/>
    <col min="8466" max="8466" width="11" style="17" bestFit="1" customWidth="1"/>
    <col min="8467" max="8467" width="11.88671875" style="17" bestFit="1" customWidth="1"/>
    <col min="8468" max="8468" width="13.21875" style="17" bestFit="1" customWidth="1"/>
    <col min="8469" max="8469" width="4.21875" style="17" customWidth="1"/>
    <col min="8470" max="8704" width="11.5546875" style="17"/>
    <col min="8705" max="8705" width="3.77734375" style="17" customWidth="1"/>
    <col min="8706" max="8706" width="12.77734375" style="17" bestFit="1" customWidth="1"/>
    <col min="8707" max="8707" width="13.21875" style="17" bestFit="1" customWidth="1"/>
    <col min="8708" max="8708" width="11" style="17" customWidth="1"/>
    <col min="8709" max="8709" width="11.5546875" style="17"/>
    <col min="8710" max="8710" width="9.109375" style="17" customWidth="1"/>
    <col min="8711" max="8711" width="11" style="17" bestFit="1" customWidth="1"/>
    <col min="8712" max="8712" width="8.88671875" style="17" customWidth="1"/>
    <col min="8713" max="8714" width="11" style="17" bestFit="1" customWidth="1"/>
    <col min="8715" max="8715" width="13.21875" style="17" bestFit="1" customWidth="1"/>
    <col min="8716" max="8716" width="14.77734375" style="17" customWidth="1"/>
    <col min="8717" max="8717" width="11.21875" style="17" customWidth="1"/>
    <col min="8718" max="8718" width="11" style="17" bestFit="1" customWidth="1"/>
    <col min="8719" max="8719" width="11.88671875" style="17" bestFit="1" customWidth="1"/>
    <col min="8720" max="8720" width="11" style="17" bestFit="1" customWidth="1"/>
    <col min="8721" max="8721" width="10.77734375" style="17" customWidth="1"/>
    <col min="8722" max="8722" width="11" style="17" bestFit="1" customWidth="1"/>
    <col min="8723" max="8723" width="11.88671875" style="17" bestFit="1" customWidth="1"/>
    <col min="8724" max="8724" width="13.21875" style="17" bestFit="1" customWidth="1"/>
    <col min="8725" max="8725" width="4.21875" style="17" customWidth="1"/>
    <col min="8726" max="8960" width="11.5546875" style="17"/>
    <col min="8961" max="8961" width="3.77734375" style="17" customWidth="1"/>
    <col min="8962" max="8962" width="12.77734375" style="17" bestFit="1" customWidth="1"/>
    <col min="8963" max="8963" width="13.21875" style="17" bestFit="1" customWidth="1"/>
    <col min="8964" max="8964" width="11" style="17" customWidth="1"/>
    <col min="8965" max="8965" width="11.5546875" style="17"/>
    <col min="8966" max="8966" width="9.109375" style="17" customWidth="1"/>
    <col min="8967" max="8967" width="11" style="17" bestFit="1" customWidth="1"/>
    <col min="8968" max="8968" width="8.88671875" style="17" customWidth="1"/>
    <col min="8969" max="8970" width="11" style="17" bestFit="1" customWidth="1"/>
    <col min="8971" max="8971" width="13.21875" style="17" bestFit="1" customWidth="1"/>
    <col min="8972" max="8972" width="14.77734375" style="17" customWidth="1"/>
    <col min="8973" max="8973" width="11.21875" style="17" customWidth="1"/>
    <col min="8974" max="8974" width="11" style="17" bestFit="1" customWidth="1"/>
    <col min="8975" max="8975" width="11.88671875" style="17" bestFit="1" customWidth="1"/>
    <col min="8976" max="8976" width="11" style="17" bestFit="1" customWidth="1"/>
    <col min="8977" max="8977" width="10.77734375" style="17" customWidth="1"/>
    <col min="8978" max="8978" width="11" style="17" bestFit="1" customWidth="1"/>
    <col min="8979" max="8979" width="11.88671875" style="17" bestFit="1" customWidth="1"/>
    <col min="8980" max="8980" width="13.21875" style="17" bestFit="1" customWidth="1"/>
    <col min="8981" max="8981" width="4.21875" style="17" customWidth="1"/>
    <col min="8982" max="9216" width="11.5546875" style="17"/>
    <col min="9217" max="9217" width="3.77734375" style="17" customWidth="1"/>
    <col min="9218" max="9218" width="12.77734375" style="17" bestFit="1" customWidth="1"/>
    <col min="9219" max="9219" width="13.21875" style="17" bestFit="1" customWidth="1"/>
    <col min="9220" max="9220" width="11" style="17" customWidth="1"/>
    <col min="9221" max="9221" width="11.5546875" style="17"/>
    <col min="9222" max="9222" width="9.109375" style="17" customWidth="1"/>
    <col min="9223" max="9223" width="11" style="17" bestFit="1" customWidth="1"/>
    <col min="9224" max="9224" width="8.88671875" style="17" customWidth="1"/>
    <col min="9225" max="9226" width="11" style="17" bestFit="1" customWidth="1"/>
    <col min="9227" max="9227" width="13.21875" style="17" bestFit="1" customWidth="1"/>
    <col min="9228" max="9228" width="14.77734375" style="17" customWidth="1"/>
    <col min="9229" max="9229" width="11.21875" style="17" customWidth="1"/>
    <col min="9230" max="9230" width="11" style="17" bestFit="1" customWidth="1"/>
    <col min="9231" max="9231" width="11.88671875" style="17" bestFit="1" customWidth="1"/>
    <col min="9232" max="9232" width="11" style="17" bestFit="1" customWidth="1"/>
    <col min="9233" max="9233" width="10.77734375" style="17" customWidth="1"/>
    <col min="9234" max="9234" width="11" style="17" bestFit="1" customWidth="1"/>
    <col min="9235" max="9235" width="11.88671875" style="17" bestFit="1" customWidth="1"/>
    <col min="9236" max="9236" width="13.21875" style="17" bestFit="1" customWidth="1"/>
    <col min="9237" max="9237" width="4.21875" style="17" customWidth="1"/>
    <col min="9238" max="9472" width="11.5546875" style="17"/>
    <col min="9473" max="9473" width="3.77734375" style="17" customWidth="1"/>
    <col min="9474" max="9474" width="12.77734375" style="17" bestFit="1" customWidth="1"/>
    <col min="9475" max="9475" width="13.21875" style="17" bestFit="1" customWidth="1"/>
    <col min="9476" max="9476" width="11" style="17" customWidth="1"/>
    <col min="9477" max="9477" width="11.5546875" style="17"/>
    <col min="9478" max="9478" width="9.109375" style="17" customWidth="1"/>
    <col min="9479" max="9479" width="11" style="17" bestFit="1" customWidth="1"/>
    <col min="9480" max="9480" width="8.88671875" style="17" customWidth="1"/>
    <col min="9481" max="9482" width="11" style="17" bestFit="1" customWidth="1"/>
    <col min="9483" max="9483" width="13.21875" style="17" bestFit="1" customWidth="1"/>
    <col min="9484" max="9484" width="14.77734375" style="17" customWidth="1"/>
    <col min="9485" max="9485" width="11.21875" style="17" customWidth="1"/>
    <col min="9486" max="9486" width="11" style="17" bestFit="1" customWidth="1"/>
    <col min="9487" max="9487" width="11.88671875" style="17" bestFit="1" customWidth="1"/>
    <col min="9488" max="9488" width="11" style="17" bestFit="1" customWidth="1"/>
    <col min="9489" max="9489" width="10.77734375" style="17" customWidth="1"/>
    <col min="9490" max="9490" width="11" style="17" bestFit="1" customWidth="1"/>
    <col min="9491" max="9491" width="11.88671875" style="17" bestFit="1" customWidth="1"/>
    <col min="9492" max="9492" width="13.21875" style="17" bestFit="1" customWidth="1"/>
    <col min="9493" max="9493" width="4.21875" style="17" customWidth="1"/>
    <col min="9494" max="9728" width="11.5546875" style="17"/>
    <col min="9729" max="9729" width="3.77734375" style="17" customWidth="1"/>
    <col min="9730" max="9730" width="12.77734375" style="17" bestFit="1" customWidth="1"/>
    <col min="9731" max="9731" width="13.21875" style="17" bestFit="1" customWidth="1"/>
    <col min="9732" max="9732" width="11" style="17" customWidth="1"/>
    <col min="9733" max="9733" width="11.5546875" style="17"/>
    <col min="9734" max="9734" width="9.109375" style="17" customWidth="1"/>
    <col min="9735" max="9735" width="11" style="17" bestFit="1" customWidth="1"/>
    <col min="9736" max="9736" width="8.88671875" style="17" customWidth="1"/>
    <col min="9737" max="9738" width="11" style="17" bestFit="1" customWidth="1"/>
    <col min="9739" max="9739" width="13.21875" style="17" bestFit="1" customWidth="1"/>
    <col min="9740" max="9740" width="14.77734375" style="17" customWidth="1"/>
    <col min="9741" max="9741" width="11.21875" style="17" customWidth="1"/>
    <col min="9742" max="9742" width="11" style="17" bestFit="1" customWidth="1"/>
    <col min="9743" max="9743" width="11.88671875" style="17" bestFit="1" customWidth="1"/>
    <col min="9744" max="9744" width="11" style="17" bestFit="1" customWidth="1"/>
    <col min="9745" max="9745" width="10.77734375" style="17" customWidth="1"/>
    <col min="9746" max="9746" width="11" style="17" bestFit="1" customWidth="1"/>
    <col min="9747" max="9747" width="11.88671875" style="17" bestFit="1" customWidth="1"/>
    <col min="9748" max="9748" width="13.21875" style="17" bestFit="1" customWidth="1"/>
    <col min="9749" max="9749" width="4.21875" style="17" customWidth="1"/>
    <col min="9750" max="9984" width="11.5546875" style="17"/>
    <col min="9985" max="9985" width="3.77734375" style="17" customWidth="1"/>
    <col min="9986" max="9986" width="12.77734375" style="17" bestFit="1" customWidth="1"/>
    <col min="9987" max="9987" width="13.21875" style="17" bestFit="1" customWidth="1"/>
    <col min="9988" max="9988" width="11" style="17" customWidth="1"/>
    <col min="9989" max="9989" width="11.5546875" style="17"/>
    <col min="9990" max="9990" width="9.109375" style="17" customWidth="1"/>
    <col min="9991" max="9991" width="11" style="17" bestFit="1" customWidth="1"/>
    <col min="9992" max="9992" width="8.88671875" style="17" customWidth="1"/>
    <col min="9993" max="9994" width="11" style="17" bestFit="1" customWidth="1"/>
    <col min="9995" max="9995" width="13.21875" style="17" bestFit="1" customWidth="1"/>
    <col min="9996" max="9996" width="14.77734375" style="17" customWidth="1"/>
    <col min="9997" max="9997" width="11.21875" style="17" customWidth="1"/>
    <col min="9998" max="9998" width="11" style="17" bestFit="1" customWidth="1"/>
    <col min="9999" max="9999" width="11.88671875" style="17" bestFit="1" customWidth="1"/>
    <col min="10000" max="10000" width="11" style="17" bestFit="1" customWidth="1"/>
    <col min="10001" max="10001" width="10.77734375" style="17" customWidth="1"/>
    <col min="10002" max="10002" width="11" style="17" bestFit="1" customWidth="1"/>
    <col min="10003" max="10003" width="11.88671875" style="17" bestFit="1" customWidth="1"/>
    <col min="10004" max="10004" width="13.21875" style="17" bestFit="1" customWidth="1"/>
    <col min="10005" max="10005" width="4.21875" style="17" customWidth="1"/>
    <col min="10006" max="10240" width="11.5546875" style="17"/>
    <col min="10241" max="10241" width="3.77734375" style="17" customWidth="1"/>
    <col min="10242" max="10242" width="12.77734375" style="17" bestFit="1" customWidth="1"/>
    <col min="10243" max="10243" width="13.21875" style="17" bestFit="1" customWidth="1"/>
    <col min="10244" max="10244" width="11" style="17" customWidth="1"/>
    <col min="10245" max="10245" width="11.5546875" style="17"/>
    <col min="10246" max="10246" width="9.109375" style="17" customWidth="1"/>
    <col min="10247" max="10247" width="11" style="17" bestFit="1" customWidth="1"/>
    <col min="10248" max="10248" width="8.88671875" style="17" customWidth="1"/>
    <col min="10249" max="10250" width="11" style="17" bestFit="1" customWidth="1"/>
    <col min="10251" max="10251" width="13.21875" style="17" bestFit="1" customWidth="1"/>
    <col min="10252" max="10252" width="14.77734375" style="17" customWidth="1"/>
    <col min="10253" max="10253" width="11.21875" style="17" customWidth="1"/>
    <col min="10254" max="10254" width="11" style="17" bestFit="1" customWidth="1"/>
    <col min="10255" max="10255" width="11.88671875" style="17" bestFit="1" customWidth="1"/>
    <col min="10256" max="10256" width="11" style="17" bestFit="1" customWidth="1"/>
    <col min="10257" max="10257" width="10.77734375" style="17" customWidth="1"/>
    <col min="10258" max="10258" width="11" style="17" bestFit="1" customWidth="1"/>
    <col min="10259" max="10259" width="11.88671875" style="17" bestFit="1" customWidth="1"/>
    <col min="10260" max="10260" width="13.21875" style="17" bestFit="1" customWidth="1"/>
    <col min="10261" max="10261" width="4.21875" style="17" customWidth="1"/>
    <col min="10262" max="10496" width="11.5546875" style="17"/>
    <col min="10497" max="10497" width="3.77734375" style="17" customWidth="1"/>
    <col min="10498" max="10498" width="12.77734375" style="17" bestFit="1" customWidth="1"/>
    <col min="10499" max="10499" width="13.21875" style="17" bestFit="1" customWidth="1"/>
    <col min="10500" max="10500" width="11" style="17" customWidth="1"/>
    <col min="10501" max="10501" width="11.5546875" style="17"/>
    <col min="10502" max="10502" width="9.109375" style="17" customWidth="1"/>
    <col min="10503" max="10503" width="11" style="17" bestFit="1" customWidth="1"/>
    <col min="10504" max="10504" width="8.88671875" style="17" customWidth="1"/>
    <col min="10505" max="10506" width="11" style="17" bestFit="1" customWidth="1"/>
    <col min="10507" max="10507" width="13.21875" style="17" bestFit="1" customWidth="1"/>
    <col min="10508" max="10508" width="14.77734375" style="17" customWidth="1"/>
    <col min="10509" max="10509" width="11.21875" style="17" customWidth="1"/>
    <col min="10510" max="10510" width="11" style="17" bestFit="1" customWidth="1"/>
    <col min="10511" max="10511" width="11.88671875" style="17" bestFit="1" customWidth="1"/>
    <col min="10512" max="10512" width="11" style="17" bestFit="1" customWidth="1"/>
    <col min="10513" max="10513" width="10.77734375" style="17" customWidth="1"/>
    <col min="10514" max="10514" width="11" style="17" bestFit="1" customWidth="1"/>
    <col min="10515" max="10515" width="11.88671875" style="17" bestFit="1" customWidth="1"/>
    <col min="10516" max="10516" width="13.21875" style="17" bestFit="1" customWidth="1"/>
    <col min="10517" max="10517" width="4.21875" style="17" customWidth="1"/>
    <col min="10518" max="10752" width="11.5546875" style="17"/>
    <col min="10753" max="10753" width="3.77734375" style="17" customWidth="1"/>
    <col min="10754" max="10754" width="12.77734375" style="17" bestFit="1" customWidth="1"/>
    <col min="10755" max="10755" width="13.21875" style="17" bestFit="1" customWidth="1"/>
    <col min="10756" max="10756" width="11" style="17" customWidth="1"/>
    <col min="10757" max="10757" width="11.5546875" style="17"/>
    <col min="10758" max="10758" width="9.109375" style="17" customWidth="1"/>
    <col min="10759" max="10759" width="11" style="17" bestFit="1" customWidth="1"/>
    <col min="10760" max="10760" width="8.88671875" style="17" customWidth="1"/>
    <col min="10761" max="10762" width="11" style="17" bestFit="1" customWidth="1"/>
    <col min="10763" max="10763" width="13.21875" style="17" bestFit="1" customWidth="1"/>
    <col min="10764" max="10764" width="14.77734375" style="17" customWidth="1"/>
    <col min="10765" max="10765" width="11.21875" style="17" customWidth="1"/>
    <col min="10766" max="10766" width="11" style="17" bestFit="1" customWidth="1"/>
    <col min="10767" max="10767" width="11.88671875" style="17" bestFit="1" customWidth="1"/>
    <col min="10768" max="10768" width="11" style="17" bestFit="1" customWidth="1"/>
    <col min="10769" max="10769" width="10.77734375" style="17" customWidth="1"/>
    <col min="10770" max="10770" width="11" style="17" bestFit="1" customWidth="1"/>
    <col min="10771" max="10771" width="11.88671875" style="17" bestFit="1" customWidth="1"/>
    <col min="10772" max="10772" width="13.21875" style="17" bestFit="1" customWidth="1"/>
    <col min="10773" max="10773" width="4.21875" style="17" customWidth="1"/>
    <col min="10774" max="11008" width="11.5546875" style="17"/>
    <col min="11009" max="11009" width="3.77734375" style="17" customWidth="1"/>
    <col min="11010" max="11010" width="12.77734375" style="17" bestFit="1" customWidth="1"/>
    <col min="11011" max="11011" width="13.21875" style="17" bestFit="1" customWidth="1"/>
    <col min="11012" max="11012" width="11" style="17" customWidth="1"/>
    <col min="11013" max="11013" width="11.5546875" style="17"/>
    <col min="11014" max="11014" width="9.109375" style="17" customWidth="1"/>
    <col min="11015" max="11015" width="11" style="17" bestFit="1" customWidth="1"/>
    <col min="11016" max="11016" width="8.88671875" style="17" customWidth="1"/>
    <col min="11017" max="11018" width="11" style="17" bestFit="1" customWidth="1"/>
    <col min="11019" max="11019" width="13.21875" style="17" bestFit="1" customWidth="1"/>
    <col min="11020" max="11020" width="14.77734375" style="17" customWidth="1"/>
    <col min="11021" max="11021" width="11.21875" style="17" customWidth="1"/>
    <col min="11022" max="11022" width="11" style="17" bestFit="1" customWidth="1"/>
    <col min="11023" max="11023" width="11.88671875" style="17" bestFit="1" customWidth="1"/>
    <col min="11024" max="11024" width="11" style="17" bestFit="1" customWidth="1"/>
    <col min="11025" max="11025" width="10.77734375" style="17" customWidth="1"/>
    <col min="11026" max="11026" width="11" style="17" bestFit="1" customWidth="1"/>
    <col min="11027" max="11027" width="11.88671875" style="17" bestFit="1" customWidth="1"/>
    <col min="11028" max="11028" width="13.21875" style="17" bestFit="1" customWidth="1"/>
    <col min="11029" max="11029" width="4.21875" style="17" customWidth="1"/>
    <col min="11030" max="11264" width="11.5546875" style="17"/>
    <col min="11265" max="11265" width="3.77734375" style="17" customWidth="1"/>
    <col min="11266" max="11266" width="12.77734375" style="17" bestFit="1" customWidth="1"/>
    <col min="11267" max="11267" width="13.21875" style="17" bestFit="1" customWidth="1"/>
    <col min="11268" max="11268" width="11" style="17" customWidth="1"/>
    <col min="11269" max="11269" width="11.5546875" style="17"/>
    <col min="11270" max="11270" width="9.109375" style="17" customWidth="1"/>
    <col min="11271" max="11271" width="11" style="17" bestFit="1" customWidth="1"/>
    <col min="11272" max="11272" width="8.88671875" style="17" customWidth="1"/>
    <col min="11273" max="11274" width="11" style="17" bestFit="1" customWidth="1"/>
    <col min="11275" max="11275" width="13.21875" style="17" bestFit="1" customWidth="1"/>
    <col min="11276" max="11276" width="14.77734375" style="17" customWidth="1"/>
    <col min="11277" max="11277" width="11.21875" style="17" customWidth="1"/>
    <col min="11278" max="11278" width="11" style="17" bestFit="1" customWidth="1"/>
    <col min="11279" max="11279" width="11.88671875" style="17" bestFit="1" customWidth="1"/>
    <col min="11280" max="11280" width="11" style="17" bestFit="1" customWidth="1"/>
    <col min="11281" max="11281" width="10.77734375" style="17" customWidth="1"/>
    <col min="11282" max="11282" width="11" style="17" bestFit="1" customWidth="1"/>
    <col min="11283" max="11283" width="11.88671875" style="17" bestFit="1" customWidth="1"/>
    <col min="11284" max="11284" width="13.21875" style="17" bestFit="1" customWidth="1"/>
    <col min="11285" max="11285" width="4.21875" style="17" customWidth="1"/>
    <col min="11286" max="11520" width="11.5546875" style="17"/>
    <col min="11521" max="11521" width="3.77734375" style="17" customWidth="1"/>
    <col min="11522" max="11522" width="12.77734375" style="17" bestFit="1" customWidth="1"/>
    <col min="11523" max="11523" width="13.21875" style="17" bestFit="1" customWidth="1"/>
    <col min="11524" max="11524" width="11" style="17" customWidth="1"/>
    <col min="11525" max="11525" width="11.5546875" style="17"/>
    <col min="11526" max="11526" width="9.109375" style="17" customWidth="1"/>
    <col min="11527" max="11527" width="11" style="17" bestFit="1" customWidth="1"/>
    <col min="11528" max="11528" width="8.88671875" style="17" customWidth="1"/>
    <col min="11529" max="11530" width="11" style="17" bestFit="1" customWidth="1"/>
    <col min="11531" max="11531" width="13.21875" style="17" bestFit="1" customWidth="1"/>
    <col min="11532" max="11532" width="14.77734375" style="17" customWidth="1"/>
    <col min="11533" max="11533" width="11.21875" style="17" customWidth="1"/>
    <col min="11534" max="11534" width="11" style="17" bestFit="1" customWidth="1"/>
    <col min="11535" max="11535" width="11.88671875" style="17" bestFit="1" customWidth="1"/>
    <col min="11536" max="11536" width="11" style="17" bestFit="1" customWidth="1"/>
    <col min="11537" max="11537" width="10.77734375" style="17" customWidth="1"/>
    <col min="11538" max="11538" width="11" style="17" bestFit="1" customWidth="1"/>
    <col min="11539" max="11539" width="11.88671875" style="17" bestFit="1" customWidth="1"/>
    <col min="11540" max="11540" width="13.21875" style="17" bestFit="1" customWidth="1"/>
    <col min="11541" max="11541" width="4.21875" style="17" customWidth="1"/>
    <col min="11542" max="11776" width="11.5546875" style="17"/>
    <col min="11777" max="11777" width="3.77734375" style="17" customWidth="1"/>
    <col min="11778" max="11778" width="12.77734375" style="17" bestFit="1" customWidth="1"/>
    <col min="11779" max="11779" width="13.21875" style="17" bestFit="1" customWidth="1"/>
    <col min="11780" max="11780" width="11" style="17" customWidth="1"/>
    <col min="11781" max="11781" width="11.5546875" style="17"/>
    <col min="11782" max="11782" width="9.109375" style="17" customWidth="1"/>
    <col min="11783" max="11783" width="11" style="17" bestFit="1" customWidth="1"/>
    <col min="11784" max="11784" width="8.88671875" style="17" customWidth="1"/>
    <col min="11785" max="11786" width="11" style="17" bestFit="1" customWidth="1"/>
    <col min="11787" max="11787" width="13.21875" style="17" bestFit="1" customWidth="1"/>
    <col min="11788" max="11788" width="14.77734375" style="17" customWidth="1"/>
    <col min="11789" max="11789" width="11.21875" style="17" customWidth="1"/>
    <col min="11790" max="11790" width="11" style="17" bestFit="1" customWidth="1"/>
    <col min="11791" max="11791" width="11.88671875" style="17" bestFit="1" customWidth="1"/>
    <col min="11792" max="11792" width="11" style="17" bestFit="1" customWidth="1"/>
    <col min="11793" max="11793" width="10.77734375" style="17" customWidth="1"/>
    <col min="11794" max="11794" width="11" style="17" bestFit="1" customWidth="1"/>
    <col min="11795" max="11795" width="11.88671875" style="17" bestFit="1" customWidth="1"/>
    <col min="11796" max="11796" width="13.21875" style="17" bestFit="1" customWidth="1"/>
    <col min="11797" max="11797" width="4.21875" style="17" customWidth="1"/>
    <col min="11798" max="12032" width="11.5546875" style="17"/>
    <col min="12033" max="12033" width="3.77734375" style="17" customWidth="1"/>
    <col min="12034" max="12034" width="12.77734375" style="17" bestFit="1" customWidth="1"/>
    <col min="12035" max="12035" width="13.21875" style="17" bestFit="1" customWidth="1"/>
    <col min="12036" max="12036" width="11" style="17" customWidth="1"/>
    <col min="12037" max="12037" width="11.5546875" style="17"/>
    <col min="12038" max="12038" width="9.109375" style="17" customWidth="1"/>
    <col min="12039" max="12039" width="11" style="17" bestFit="1" customWidth="1"/>
    <col min="12040" max="12040" width="8.88671875" style="17" customWidth="1"/>
    <col min="12041" max="12042" width="11" style="17" bestFit="1" customWidth="1"/>
    <col min="12043" max="12043" width="13.21875" style="17" bestFit="1" customWidth="1"/>
    <col min="12044" max="12044" width="14.77734375" style="17" customWidth="1"/>
    <col min="12045" max="12045" width="11.21875" style="17" customWidth="1"/>
    <col min="12046" max="12046" width="11" style="17" bestFit="1" customWidth="1"/>
    <col min="12047" max="12047" width="11.88671875" style="17" bestFit="1" customWidth="1"/>
    <col min="12048" max="12048" width="11" style="17" bestFit="1" customWidth="1"/>
    <col min="12049" max="12049" width="10.77734375" style="17" customWidth="1"/>
    <col min="12050" max="12050" width="11" style="17" bestFit="1" customWidth="1"/>
    <col min="12051" max="12051" width="11.88671875" style="17" bestFit="1" customWidth="1"/>
    <col min="12052" max="12052" width="13.21875" style="17" bestFit="1" customWidth="1"/>
    <col min="12053" max="12053" width="4.21875" style="17" customWidth="1"/>
    <col min="12054" max="12288" width="11.5546875" style="17"/>
    <col min="12289" max="12289" width="3.77734375" style="17" customWidth="1"/>
    <col min="12290" max="12290" width="12.77734375" style="17" bestFit="1" customWidth="1"/>
    <col min="12291" max="12291" width="13.21875" style="17" bestFit="1" customWidth="1"/>
    <col min="12292" max="12292" width="11" style="17" customWidth="1"/>
    <col min="12293" max="12293" width="11.5546875" style="17"/>
    <col min="12294" max="12294" width="9.109375" style="17" customWidth="1"/>
    <col min="12295" max="12295" width="11" style="17" bestFit="1" customWidth="1"/>
    <col min="12296" max="12296" width="8.88671875" style="17" customWidth="1"/>
    <col min="12297" max="12298" width="11" style="17" bestFit="1" customWidth="1"/>
    <col min="12299" max="12299" width="13.21875" style="17" bestFit="1" customWidth="1"/>
    <col min="12300" max="12300" width="14.77734375" style="17" customWidth="1"/>
    <col min="12301" max="12301" width="11.21875" style="17" customWidth="1"/>
    <col min="12302" max="12302" width="11" style="17" bestFit="1" customWidth="1"/>
    <col min="12303" max="12303" width="11.88671875" style="17" bestFit="1" customWidth="1"/>
    <col min="12304" max="12304" width="11" style="17" bestFit="1" customWidth="1"/>
    <col min="12305" max="12305" width="10.77734375" style="17" customWidth="1"/>
    <col min="12306" max="12306" width="11" style="17" bestFit="1" customWidth="1"/>
    <col min="12307" max="12307" width="11.88671875" style="17" bestFit="1" customWidth="1"/>
    <col min="12308" max="12308" width="13.21875" style="17" bestFit="1" customWidth="1"/>
    <col min="12309" max="12309" width="4.21875" style="17" customWidth="1"/>
    <col min="12310" max="12544" width="11.5546875" style="17"/>
    <col min="12545" max="12545" width="3.77734375" style="17" customWidth="1"/>
    <col min="12546" max="12546" width="12.77734375" style="17" bestFit="1" customWidth="1"/>
    <col min="12547" max="12547" width="13.21875" style="17" bestFit="1" customWidth="1"/>
    <col min="12548" max="12548" width="11" style="17" customWidth="1"/>
    <col min="12549" max="12549" width="11.5546875" style="17"/>
    <col min="12550" max="12550" width="9.109375" style="17" customWidth="1"/>
    <col min="12551" max="12551" width="11" style="17" bestFit="1" customWidth="1"/>
    <col min="12552" max="12552" width="8.88671875" style="17" customWidth="1"/>
    <col min="12553" max="12554" width="11" style="17" bestFit="1" customWidth="1"/>
    <col min="12555" max="12555" width="13.21875" style="17" bestFit="1" customWidth="1"/>
    <col min="12556" max="12556" width="14.77734375" style="17" customWidth="1"/>
    <col min="12557" max="12557" width="11.21875" style="17" customWidth="1"/>
    <col min="12558" max="12558" width="11" style="17" bestFit="1" customWidth="1"/>
    <col min="12559" max="12559" width="11.88671875" style="17" bestFit="1" customWidth="1"/>
    <col min="12560" max="12560" width="11" style="17" bestFit="1" customWidth="1"/>
    <col min="12561" max="12561" width="10.77734375" style="17" customWidth="1"/>
    <col min="12562" max="12562" width="11" style="17" bestFit="1" customWidth="1"/>
    <col min="12563" max="12563" width="11.88671875" style="17" bestFit="1" customWidth="1"/>
    <col min="12564" max="12564" width="13.21875" style="17" bestFit="1" customWidth="1"/>
    <col min="12565" max="12565" width="4.21875" style="17" customWidth="1"/>
    <col min="12566" max="12800" width="11.5546875" style="17"/>
    <col min="12801" max="12801" width="3.77734375" style="17" customWidth="1"/>
    <col min="12802" max="12802" width="12.77734375" style="17" bestFit="1" customWidth="1"/>
    <col min="12803" max="12803" width="13.21875" style="17" bestFit="1" customWidth="1"/>
    <col min="12804" max="12804" width="11" style="17" customWidth="1"/>
    <col min="12805" max="12805" width="11.5546875" style="17"/>
    <col min="12806" max="12806" width="9.109375" style="17" customWidth="1"/>
    <col min="12807" max="12807" width="11" style="17" bestFit="1" customWidth="1"/>
    <col min="12808" max="12808" width="8.88671875" style="17" customWidth="1"/>
    <col min="12809" max="12810" width="11" style="17" bestFit="1" customWidth="1"/>
    <col min="12811" max="12811" width="13.21875" style="17" bestFit="1" customWidth="1"/>
    <col min="12812" max="12812" width="14.77734375" style="17" customWidth="1"/>
    <col min="12813" max="12813" width="11.21875" style="17" customWidth="1"/>
    <col min="12814" max="12814" width="11" style="17" bestFit="1" customWidth="1"/>
    <col min="12815" max="12815" width="11.88671875" style="17" bestFit="1" customWidth="1"/>
    <col min="12816" max="12816" width="11" style="17" bestFit="1" customWidth="1"/>
    <col min="12817" max="12817" width="10.77734375" style="17" customWidth="1"/>
    <col min="12818" max="12818" width="11" style="17" bestFit="1" customWidth="1"/>
    <col min="12819" max="12819" width="11.88671875" style="17" bestFit="1" customWidth="1"/>
    <col min="12820" max="12820" width="13.21875" style="17" bestFit="1" customWidth="1"/>
    <col min="12821" max="12821" width="4.21875" style="17" customWidth="1"/>
    <col min="12822" max="13056" width="11.5546875" style="17"/>
    <col min="13057" max="13057" width="3.77734375" style="17" customWidth="1"/>
    <col min="13058" max="13058" width="12.77734375" style="17" bestFit="1" customWidth="1"/>
    <col min="13059" max="13059" width="13.21875" style="17" bestFit="1" customWidth="1"/>
    <col min="13060" max="13060" width="11" style="17" customWidth="1"/>
    <col min="13061" max="13061" width="11.5546875" style="17"/>
    <col min="13062" max="13062" width="9.109375" style="17" customWidth="1"/>
    <col min="13063" max="13063" width="11" style="17" bestFit="1" customWidth="1"/>
    <col min="13064" max="13064" width="8.88671875" style="17" customWidth="1"/>
    <col min="13065" max="13066" width="11" style="17" bestFit="1" customWidth="1"/>
    <col min="13067" max="13067" width="13.21875" style="17" bestFit="1" customWidth="1"/>
    <col min="13068" max="13068" width="14.77734375" style="17" customWidth="1"/>
    <col min="13069" max="13069" width="11.21875" style="17" customWidth="1"/>
    <col min="13070" max="13070" width="11" style="17" bestFit="1" customWidth="1"/>
    <col min="13071" max="13071" width="11.88671875" style="17" bestFit="1" customWidth="1"/>
    <col min="13072" max="13072" width="11" style="17" bestFit="1" customWidth="1"/>
    <col min="13073" max="13073" width="10.77734375" style="17" customWidth="1"/>
    <col min="13074" max="13074" width="11" style="17" bestFit="1" customWidth="1"/>
    <col min="13075" max="13075" width="11.88671875" style="17" bestFit="1" customWidth="1"/>
    <col min="13076" max="13076" width="13.21875" style="17" bestFit="1" customWidth="1"/>
    <col min="13077" max="13077" width="4.21875" style="17" customWidth="1"/>
    <col min="13078" max="13312" width="11.5546875" style="17"/>
    <col min="13313" max="13313" width="3.77734375" style="17" customWidth="1"/>
    <col min="13314" max="13314" width="12.77734375" style="17" bestFit="1" customWidth="1"/>
    <col min="13315" max="13315" width="13.21875" style="17" bestFit="1" customWidth="1"/>
    <col min="13316" max="13316" width="11" style="17" customWidth="1"/>
    <col min="13317" max="13317" width="11.5546875" style="17"/>
    <col min="13318" max="13318" width="9.109375" style="17" customWidth="1"/>
    <col min="13319" max="13319" width="11" style="17" bestFit="1" customWidth="1"/>
    <col min="13320" max="13320" width="8.88671875" style="17" customWidth="1"/>
    <col min="13321" max="13322" width="11" style="17" bestFit="1" customWidth="1"/>
    <col min="13323" max="13323" width="13.21875" style="17" bestFit="1" customWidth="1"/>
    <col min="13324" max="13324" width="14.77734375" style="17" customWidth="1"/>
    <col min="13325" max="13325" width="11.21875" style="17" customWidth="1"/>
    <col min="13326" max="13326" width="11" style="17" bestFit="1" customWidth="1"/>
    <col min="13327" max="13327" width="11.88671875" style="17" bestFit="1" customWidth="1"/>
    <col min="13328" max="13328" width="11" style="17" bestFit="1" customWidth="1"/>
    <col min="13329" max="13329" width="10.77734375" style="17" customWidth="1"/>
    <col min="13330" max="13330" width="11" style="17" bestFit="1" customWidth="1"/>
    <col min="13331" max="13331" width="11.88671875" style="17" bestFit="1" customWidth="1"/>
    <col min="13332" max="13332" width="13.21875" style="17" bestFit="1" customWidth="1"/>
    <col min="13333" max="13333" width="4.21875" style="17" customWidth="1"/>
    <col min="13334" max="13568" width="11.5546875" style="17"/>
    <col min="13569" max="13569" width="3.77734375" style="17" customWidth="1"/>
    <col min="13570" max="13570" width="12.77734375" style="17" bestFit="1" customWidth="1"/>
    <col min="13571" max="13571" width="13.21875" style="17" bestFit="1" customWidth="1"/>
    <col min="13572" max="13572" width="11" style="17" customWidth="1"/>
    <col min="13573" max="13573" width="11.5546875" style="17"/>
    <col min="13574" max="13574" width="9.109375" style="17" customWidth="1"/>
    <col min="13575" max="13575" width="11" style="17" bestFit="1" customWidth="1"/>
    <col min="13576" max="13576" width="8.88671875" style="17" customWidth="1"/>
    <col min="13577" max="13578" width="11" style="17" bestFit="1" customWidth="1"/>
    <col min="13579" max="13579" width="13.21875" style="17" bestFit="1" customWidth="1"/>
    <col min="13580" max="13580" width="14.77734375" style="17" customWidth="1"/>
    <col min="13581" max="13581" width="11.21875" style="17" customWidth="1"/>
    <col min="13582" max="13582" width="11" style="17" bestFit="1" customWidth="1"/>
    <col min="13583" max="13583" width="11.88671875" style="17" bestFit="1" customWidth="1"/>
    <col min="13584" max="13584" width="11" style="17" bestFit="1" customWidth="1"/>
    <col min="13585" max="13585" width="10.77734375" style="17" customWidth="1"/>
    <col min="13586" max="13586" width="11" style="17" bestFit="1" customWidth="1"/>
    <col min="13587" max="13587" width="11.88671875" style="17" bestFit="1" customWidth="1"/>
    <col min="13588" max="13588" width="13.21875" style="17" bestFit="1" customWidth="1"/>
    <col min="13589" max="13589" width="4.21875" style="17" customWidth="1"/>
    <col min="13590" max="13824" width="11.5546875" style="17"/>
    <col min="13825" max="13825" width="3.77734375" style="17" customWidth="1"/>
    <col min="13826" max="13826" width="12.77734375" style="17" bestFit="1" customWidth="1"/>
    <col min="13827" max="13827" width="13.21875" style="17" bestFit="1" customWidth="1"/>
    <col min="13828" max="13828" width="11" style="17" customWidth="1"/>
    <col min="13829" max="13829" width="11.5546875" style="17"/>
    <col min="13830" max="13830" width="9.109375" style="17" customWidth="1"/>
    <col min="13831" max="13831" width="11" style="17" bestFit="1" customWidth="1"/>
    <col min="13832" max="13832" width="8.88671875" style="17" customWidth="1"/>
    <col min="13833" max="13834" width="11" style="17" bestFit="1" customWidth="1"/>
    <col min="13835" max="13835" width="13.21875" style="17" bestFit="1" customWidth="1"/>
    <col min="13836" max="13836" width="14.77734375" style="17" customWidth="1"/>
    <col min="13837" max="13837" width="11.21875" style="17" customWidth="1"/>
    <col min="13838" max="13838" width="11" style="17" bestFit="1" customWidth="1"/>
    <col min="13839" max="13839" width="11.88671875" style="17" bestFit="1" customWidth="1"/>
    <col min="13840" max="13840" width="11" style="17" bestFit="1" customWidth="1"/>
    <col min="13841" max="13841" width="10.77734375" style="17" customWidth="1"/>
    <col min="13842" max="13842" width="11" style="17" bestFit="1" customWidth="1"/>
    <col min="13843" max="13843" width="11.88671875" style="17" bestFit="1" customWidth="1"/>
    <col min="13844" max="13844" width="13.21875" style="17" bestFit="1" customWidth="1"/>
    <col min="13845" max="13845" width="4.21875" style="17" customWidth="1"/>
    <col min="13846" max="14080" width="11.5546875" style="17"/>
    <col min="14081" max="14081" width="3.77734375" style="17" customWidth="1"/>
    <col min="14082" max="14082" width="12.77734375" style="17" bestFit="1" customWidth="1"/>
    <col min="14083" max="14083" width="13.21875" style="17" bestFit="1" customWidth="1"/>
    <col min="14084" max="14084" width="11" style="17" customWidth="1"/>
    <col min="14085" max="14085" width="11.5546875" style="17"/>
    <col min="14086" max="14086" width="9.109375" style="17" customWidth="1"/>
    <col min="14087" max="14087" width="11" style="17" bestFit="1" customWidth="1"/>
    <col min="14088" max="14088" width="8.88671875" style="17" customWidth="1"/>
    <col min="14089" max="14090" width="11" style="17" bestFit="1" customWidth="1"/>
    <col min="14091" max="14091" width="13.21875" style="17" bestFit="1" customWidth="1"/>
    <col min="14092" max="14092" width="14.77734375" style="17" customWidth="1"/>
    <col min="14093" max="14093" width="11.21875" style="17" customWidth="1"/>
    <col min="14094" max="14094" width="11" style="17" bestFit="1" customWidth="1"/>
    <col min="14095" max="14095" width="11.88671875" style="17" bestFit="1" customWidth="1"/>
    <col min="14096" max="14096" width="11" style="17" bestFit="1" customWidth="1"/>
    <col min="14097" max="14097" width="10.77734375" style="17" customWidth="1"/>
    <col min="14098" max="14098" width="11" style="17" bestFit="1" customWidth="1"/>
    <col min="14099" max="14099" width="11.88671875" style="17" bestFit="1" customWidth="1"/>
    <col min="14100" max="14100" width="13.21875" style="17" bestFit="1" customWidth="1"/>
    <col min="14101" max="14101" width="4.21875" style="17" customWidth="1"/>
    <col min="14102" max="14336" width="11.5546875" style="17"/>
    <col min="14337" max="14337" width="3.77734375" style="17" customWidth="1"/>
    <col min="14338" max="14338" width="12.77734375" style="17" bestFit="1" customWidth="1"/>
    <col min="14339" max="14339" width="13.21875" style="17" bestFit="1" customWidth="1"/>
    <col min="14340" max="14340" width="11" style="17" customWidth="1"/>
    <col min="14341" max="14341" width="11.5546875" style="17"/>
    <col min="14342" max="14342" width="9.109375" style="17" customWidth="1"/>
    <col min="14343" max="14343" width="11" style="17" bestFit="1" customWidth="1"/>
    <col min="14344" max="14344" width="8.88671875" style="17" customWidth="1"/>
    <col min="14345" max="14346" width="11" style="17" bestFit="1" customWidth="1"/>
    <col min="14347" max="14347" width="13.21875" style="17" bestFit="1" customWidth="1"/>
    <col min="14348" max="14348" width="14.77734375" style="17" customWidth="1"/>
    <col min="14349" max="14349" width="11.21875" style="17" customWidth="1"/>
    <col min="14350" max="14350" width="11" style="17" bestFit="1" customWidth="1"/>
    <col min="14351" max="14351" width="11.88671875" style="17" bestFit="1" customWidth="1"/>
    <col min="14352" max="14352" width="11" style="17" bestFit="1" customWidth="1"/>
    <col min="14353" max="14353" width="10.77734375" style="17" customWidth="1"/>
    <col min="14354" max="14354" width="11" style="17" bestFit="1" customWidth="1"/>
    <col min="14355" max="14355" width="11.88671875" style="17" bestFit="1" customWidth="1"/>
    <col min="14356" max="14356" width="13.21875" style="17" bestFit="1" customWidth="1"/>
    <col min="14357" max="14357" width="4.21875" style="17" customWidth="1"/>
    <col min="14358" max="14592" width="11.5546875" style="17"/>
    <col min="14593" max="14593" width="3.77734375" style="17" customWidth="1"/>
    <col min="14594" max="14594" width="12.77734375" style="17" bestFit="1" customWidth="1"/>
    <col min="14595" max="14595" width="13.21875" style="17" bestFit="1" customWidth="1"/>
    <col min="14596" max="14596" width="11" style="17" customWidth="1"/>
    <col min="14597" max="14597" width="11.5546875" style="17"/>
    <col min="14598" max="14598" width="9.109375" style="17" customWidth="1"/>
    <col min="14599" max="14599" width="11" style="17" bestFit="1" customWidth="1"/>
    <col min="14600" max="14600" width="8.88671875" style="17" customWidth="1"/>
    <col min="14601" max="14602" width="11" style="17" bestFit="1" customWidth="1"/>
    <col min="14603" max="14603" width="13.21875" style="17" bestFit="1" customWidth="1"/>
    <col min="14604" max="14604" width="14.77734375" style="17" customWidth="1"/>
    <col min="14605" max="14605" width="11.21875" style="17" customWidth="1"/>
    <col min="14606" max="14606" width="11" style="17" bestFit="1" customWidth="1"/>
    <col min="14607" max="14607" width="11.88671875" style="17" bestFit="1" customWidth="1"/>
    <col min="14608" max="14608" width="11" style="17" bestFit="1" customWidth="1"/>
    <col min="14609" max="14609" width="10.77734375" style="17" customWidth="1"/>
    <col min="14610" max="14610" width="11" style="17" bestFit="1" customWidth="1"/>
    <col min="14611" max="14611" width="11.88671875" style="17" bestFit="1" customWidth="1"/>
    <col min="14612" max="14612" width="13.21875" style="17" bestFit="1" customWidth="1"/>
    <col min="14613" max="14613" width="4.21875" style="17" customWidth="1"/>
    <col min="14614" max="14848" width="11.5546875" style="17"/>
    <col min="14849" max="14849" width="3.77734375" style="17" customWidth="1"/>
    <col min="14850" max="14850" width="12.77734375" style="17" bestFit="1" customWidth="1"/>
    <col min="14851" max="14851" width="13.21875" style="17" bestFit="1" customWidth="1"/>
    <col min="14852" max="14852" width="11" style="17" customWidth="1"/>
    <col min="14853" max="14853" width="11.5546875" style="17"/>
    <col min="14854" max="14854" width="9.109375" style="17" customWidth="1"/>
    <col min="14855" max="14855" width="11" style="17" bestFit="1" customWidth="1"/>
    <col min="14856" max="14856" width="8.88671875" style="17" customWidth="1"/>
    <col min="14857" max="14858" width="11" style="17" bestFit="1" customWidth="1"/>
    <col min="14859" max="14859" width="13.21875" style="17" bestFit="1" customWidth="1"/>
    <col min="14860" max="14860" width="14.77734375" style="17" customWidth="1"/>
    <col min="14861" max="14861" width="11.21875" style="17" customWidth="1"/>
    <col min="14862" max="14862" width="11" style="17" bestFit="1" customWidth="1"/>
    <col min="14863" max="14863" width="11.88671875" style="17" bestFit="1" customWidth="1"/>
    <col min="14864" max="14864" width="11" style="17" bestFit="1" customWidth="1"/>
    <col min="14865" max="14865" width="10.77734375" style="17" customWidth="1"/>
    <col min="14866" max="14866" width="11" style="17" bestFit="1" customWidth="1"/>
    <col min="14867" max="14867" width="11.88671875" style="17" bestFit="1" customWidth="1"/>
    <col min="14868" max="14868" width="13.21875" style="17" bestFit="1" customWidth="1"/>
    <col min="14869" max="14869" width="4.21875" style="17" customWidth="1"/>
    <col min="14870" max="15104" width="11.5546875" style="17"/>
    <col min="15105" max="15105" width="3.77734375" style="17" customWidth="1"/>
    <col min="15106" max="15106" width="12.77734375" style="17" bestFit="1" customWidth="1"/>
    <col min="15107" max="15107" width="13.21875" style="17" bestFit="1" customWidth="1"/>
    <col min="15108" max="15108" width="11" style="17" customWidth="1"/>
    <col min="15109" max="15109" width="11.5546875" style="17"/>
    <col min="15110" max="15110" width="9.109375" style="17" customWidth="1"/>
    <col min="15111" max="15111" width="11" style="17" bestFit="1" customWidth="1"/>
    <col min="15112" max="15112" width="8.88671875" style="17" customWidth="1"/>
    <col min="15113" max="15114" width="11" style="17" bestFit="1" customWidth="1"/>
    <col min="15115" max="15115" width="13.21875" style="17" bestFit="1" customWidth="1"/>
    <col min="15116" max="15116" width="14.77734375" style="17" customWidth="1"/>
    <col min="15117" max="15117" width="11.21875" style="17" customWidth="1"/>
    <col min="15118" max="15118" width="11" style="17" bestFit="1" customWidth="1"/>
    <col min="15119" max="15119" width="11.88671875" style="17" bestFit="1" customWidth="1"/>
    <col min="15120" max="15120" width="11" style="17" bestFit="1" customWidth="1"/>
    <col min="15121" max="15121" width="10.77734375" style="17" customWidth="1"/>
    <col min="15122" max="15122" width="11" style="17" bestFit="1" customWidth="1"/>
    <col min="15123" max="15123" width="11.88671875" style="17" bestFit="1" customWidth="1"/>
    <col min="15124" max="15124" width="13.21875" style="17" bestFit="1" customWidth="1"/>
    <col min="15125" max="15125" width="4.21875" style="17" customWidth="1"/>
    <col min="15126" max="15360" width="11.5546875" style="17"/>
    <col min="15361" max="15361" width="3.77734375" style="17" customWidth="1"/>
    <col min="15362" max="15362" width="12.77734375" style="17" bestFit="1" customWidth="1"/>
    <col min="15363" max="15363" width="13.21875" style="17" bestFit="1" customWidth="1"/>
    <col min="15364" max="15364" width="11" style="17" customWidth="1"/>
    <col min="15365" max="15365" width="11.5546875" style="17"/>
    <col min="15366" max="15366" width="9.109375" style="17" customWidth="1"/>
    <col min="15367" max="15367" width="11" style="17" bestFit="1" customWidth="1"/>
    <col min="15368" max="15368" width="8.88671875" style="17" customWidth="1"/>
    <col min="15369" max="15370" width="11" style="17" bestFit="1" customWidth="1"/>
    <col min="15371" max="15371" width="13.21875" style="17" bestFit="1" customWidth="1"/>
    <col min="15372" max="15372" width="14.77734375" style="17" customWidth="1"/>
    <col min="15373" max="15373" width="11.21875" style="17" customWidth="1"/>
    <col min="15374" max="15374" width="11" style="17" bestFit="1" customWidth="1"/>
    <col min="15375" max="15375" width="11.88671875" style="17" bestFit="1" customWidth="1"/>
    <col min="15376" max="15376" width="11" style="17" bestFit="1" customWidth="1"/>
    <col min="15377" max="15377" width="10.77734375" style="17" customWidth="1"/>
    <col min="15378" max="15378" width="11" style="17" bestFit="1" customWidth="1"/>
    <col min="15379" max="15379" width="11.88671875" style="17" bestFit="1" customWidth="1"/>
    <col min="15380" max="15380" width="13.21875" style="17" bestFit="1" customWidth="1"/>
    <col min="15381" max="15381" width="4.21875" style="17" customWidth="1"/>
    <col min="15382" max="15616" width="11.5546875" style="17"/>
    <col min="15617" max="15617" width="3.77734375" style="17" customWidth="1"/>
    <col min="15618" max="15618" width="12.77734375" style="17" bestFit="1" customWidth="1"/>
    <col min="15619" max="15619" width="13.21875" style="17" bestFit="1" customWidth="1"/>
    <col min="15620" max="15620" width="11" style="17" customWidth="1"/>
    <col min="15621" max="15621" width="11.5546875" style="17"/>
    <col min="15622" max="15622" width="9.109375" style="17" customWidth="1"/>
    <col min="15623" max="15623" width="11" style="17" bestFit="1" customWidth="1"/>
    <col min="15624" max="15624" width="8.88671875" style="17" customWidth="1"/>
    <col min="15625" max="15626" width="11" style="17" bestFit="1" customWidth="1"/>
    <col min="15627" max="15627" width="13.21875" style="17" bestFit="1" customWidth="1"/>
    <col min="15628" max="15628" width="14.77734375" style="17" customWidth="1"/>
    <col min="15629" max="15629" width="11.21875" style="17" customWidth="1"/>
    <col min="15630" max="15630" width="11" style="17" bestFit="1" customWidth="1"/>
    <col min="15631" max="15631" width="11.88671875" style="17" bestFit="1" customWidth="1"/>
    <col min="15632" max="15632" width="11" style="17" bestFit="1" customWidth="1"/>
    <col min="15633" max="15633" width="10.77734375" style="17" customWidth="1"/>
    <col min="15634" max="15634" width="11" style="17" bestFit="1" customWidth="1"/>
    <col min="15635" max="15635" width="11.88671875" style="17" bestFit="1" customWidth="1"/>
    <col min="15636" max="15636" width="13.21875" style="17" bestFit="1" customWidth="1"/>
    <col min="15637" max="15637" width="4.21875" style="17" customWidth="1"/>
    <col min="15638" max="15872" width="11.5546875" style="17"/>
    <col min="15873" max="15873" width="3.77734375" style="17" customWidth="1"/>
    <col min="15874" max="15874" width="12.77734375" style="17" bestFit="1" customWidth="1"/>
    <col min="15875" max="15875" width="13.21875" style="17" bestFit="1" customWidth="1"/>
    <col min="15876" max="15876" width="11" style="17" customWidth="1"/>
    <col min="15877" max="15877" width="11.5546875" style="17"/>
    <col min="15878" max="15878" width="9.109375" style="17" customWidth="1"/>
    <col min="15879" max="15879" width="11" style="17" bestFit="1" customWidth="1"/>
    <col min="15880" max="15880" width="8.88671875" style="17" customWidth="1"/>
    <col min="15881" max="15882" width="11" style="17" bestFit="1" customWidth="1"/>
    <col min="15883" max="15883" width="13.21875" style="17" bestFit="1" customWidth="1"/>
    <col min="15884" max="15884" width="14.77734375" style="17" customWidth="1"/>
    <col min="15885" max="15885" width="11.21875" style="17" customWidth="1"/>
    <col min="15886" max="15886" width="11" style="17" bestFit="1" customWidth="1"/>
    <col min="15887" max="15887" width="11.88671875" style="17" bestFit="1" customWidth="1"/>
    <col min="15888" max="15888" width="11" style="17" bestFit="1" customWidth="1"/>
    <col min="15889" max="15889" width="10.77734375" style="17" customWidth="1"/>
    <col min="15890" max="15890" width="11" style="17" bestFit="1" customWidth="1"/>
    <col min="15891" max="15891" width="11.88671875" style="17" bestFit="1" customWidth="1"/>
    <col min="15892" max="15892" width="13.21875" style="17" bestFit="1" customWidth="1"/>
    <col min="15893" max="15893" width="4.21875" style="17" customWidth="1"/>
    <col min="15894" max="16128" width="11.5546875" style="17"/>
    <col min="16129" max="16129" width="3.77734375" style="17" customWidth="1"/>
    <col min="16130" max="16130" width="12.77734375" style="17" bestFit="1" customWidth="1"/>
    <col min="16131" max="16131" width="13.21875" style="17" bestFit="1" customWidth="1"/>
    <col min="16132" max="16132" width="11" style="17" customWidth="1"/>
    <col min="16133" max="16133" width="11.5546875" style="17"/>
    <col min="16134" max="16134" width="9.109375" style="17" customWidth="1"/>
    <col min="16135" max="16135" width="11" style="17" bestFit="1" customWidth="1"/>
    <col min="16136" max="16136" width="8.88671875" style="17" customWidth="1"/>
    <col min="16137" max="16138" width="11" style="17" bestFit="1" customWidth="1"/>
    <col min="16139" max="16139" width="13.21875" style="17" bestFit="1" customWidth="1"/>
    <col min="16140" max="16140" width="14.77734375" style="17" customWidth="1"/>
    <col min="16141" max="16141" width="11.21875" style="17" customWidth="1"/>
    <col min="16142" max="16142" width="11" style="17" bestFit="1" customWidth="1"/>
    <col min="16143" max="16143" width="11.88671875" style="17" bestFit="1" customWidth="1"/>
    <col min="16144" max="16144" width="11" style="17" bestFit="1" customWidth="1"/>
    <col min="16145" max="16145" width="10.77734375" style="17" customWidth="1"/>
    <col min="16146" max="16146" width="11" style="17" bestFit="1" customWidth="1"/>
    <col min="16147" max="16147" width="11.88671875" style="17" bestFit="1" customWidth="1"/>
    <col min="16148" max="16148" width="13.21875" style="17" bestFit="1" customWidth="1"/>
    <col min="16149" max="16149" width="4.21875" style="17" customWidth="1"/>
    <col min="16150" max="16384" width="11.5546875" style="17"/>
  </cols>
  <sheetData>
    <row r="1" spans="1:21" ht="12.75" customHeight="1" x14ac:dyDescent="0.3">
      <c r="A1" s="133" t="s">
        <v>45</v>
      </c>
      <c r="L1" s="123"/>
      <c r="M1" s="122"/>
      <c r="U1" s="123"/>
    </row>
    <row r="2" spans="1:21" ht="12.75" customHeight="1" x14ac:dyDescent="0.3">
      <c r="A2" s="17" t="s">
        <v>231</v>
      </c>
      <c r="L2" s="123"/>
      <c r="M2" s="122"/>
      <c r="U2" s="123"/>
    </row>
    <row r="3" spans="1:21" ht="12.75" customHeight="1" x14ac:dyDescent="0.3">
      <c r="A3" s="121" t="s">
        <v>47</v>
      </c>
      <c r="L3" s="123"/>
      <c r="M3" s="26"/>
    </row>
    <row r="4" spans="1:21" ht="10.5" customHeight="1" x14ac:dyDescent="0.3">
      <c r="A4" s="121"/>
      <c r="L4" s="123"/>
      <c r="M4" s="26"/>
    </row>
    <row r="5" spans="1:21" ht="10.5" customHeight="1" x14ac:dyDescent="0.3">
      <c r="C5" s="126"/>
      <c r="D5" s="126"/>
      <c r="E5" s="126"/>
      <c r="F5" s="126"/>
      <c r="G5" s="126"/>
      <c r="H5" s="136"/>
      <c r="Q5" s="126"/>
      <c r="T5" s="126"/>
    </row>
    <row r="6" spans="1:21" ht="13.8" x14ac:dyDescent="0.3">
      <c r="A6" s="126"/>
      <c r="B6" s="126"/>
      <c r="C6" s="143" t="s">
        <v>232</v>
      </c>
      <c r="D6" s="143"/>
      <c r="E6" s="143"/>
      <c r="F6" s="143"/>
      <c r="G6" s="143"/>
      <c r="H6" s="143"/>
      <c r="I6" s="143"/>
      <c r="J6" s="143"/>
      <c r="K6" s="143"/>
      <c r="L6" s="126"/>
      <c r="M6" s="126"/>
      <c r="N6" s="126"/>
      <c r="O6" s="126"/>
      <c r="P6" s="135" t="s">
        <v>233</v>
      </c>
      <c r="Q6" s="135"/>
      <c r="R6" s="135"/>
      <c r="S6" s="126"/>
      <c r="T6" s="138"/>
      <c r="U6" s="126"/>
    </row>
    <row r="7" spans="1:21" s="18" customFormat="1" ht="69" x14ac:dyDescent="0.3">
      <c r="A7" s="127" t="s">
        <v>54</v>
      </c>
      <c r="B7" s="127" t="s">
        <v>56</v>
      </c>
      <c r="C7" s="130" t="s">
        <v>234</v>
      </c>
      <c r="D7" s="127" t="s">
        <v>235</v>
      </c>
      <c r="E7" s="130" t="s">
        <v>236</v>
      </c>
      <c r="F7" s="130" t="s">
        <v>237</v>
      </c>
      <c r="G7" s="127" t="s">
        <v>238</v>
      </c>
      <c r="H7" s="127" t="s">
        <v>239</v>
      </c>
      <c r="I7" s="127" t="s">
        <v>240</v>
      </c>
      <c r="J7" s="127" t="s">
        <v>241</v>
      </c>
      <c r="K7" s="127" t="s">
        <v>242</v>
      </c>
      <c r="L7" s="127" t="s">
        <v>243</v>
      </c>
      <c r="M7" s="127" t="s">
        <v>244</v>
      </c>
      <c r="N7" s="127" t="s">
        <v>245</v>
      </c>
      <c r="O7" s="127" t="s">
        <v>246</v>
      </c>
      <c r="P7" s="127" t="s">
        <v>241</v>
      </c>
      <c r="Q7" s="127" t="s">
        <v>247</v>
      </c>
      <c r="R7" s="130" t="s">
        <v>242</v>
      </c>
      <c r="S7" s="135" t="s">
        <v>248</v>
      </c>
      <c r="T7" s="127" t="s">
        <v>249</v>
      </c>
      <c r="U7" s="127" t="s">
        <v>54</v>
      </c>
    </row>
    <row r="8" spans="1:21" ht="12.75" customHeight="1" x14ac:dyDescent="0.3">
      <c r="A8" s="17">
        <v>1</v>
      </c>
      <c r="B8" s="17" t="s">
        <v>68</v>
      </c>
      <c r="C8" s="19">
        <v>436207632</v>
      </c>
      <c r="D8" s="19">
        <v>7074357</v>
      </c>
      <c r="E8" s="19">
        <v>49019155</v>
      </c>
      <c r="F8" s="19">
        <v>0</v>
      </c>
      <c r="G8" s="19">
        <v>253767</v>
      </c>
      <c r="H8" s="19">
        <v>0</v>
      </c>
      <c r="I8" s="19">
        <v>2052580</v>
      </c>
      <c r="J8" s="19">
        <v>569931</v>
      </c>
      <c r="K8" s="19">
        <f t="shared" ref="K8:K45" si="0">SUM(C8:J8)</f>
        <v>495177422</v>
      </c>
      <c r="L8" s="19">
        <v>129252285</v>
      </c>
      <c r="M8" s="19">
        <v>10503075</v>
      </c>
      <c r="N8" s="19">
        <v>5024337</v>
      </c>
      <c r="O8" s="19">
        <v>30553447</v>
      </c>
      <c r="P8" s="19">
        <v>5719783</v>
      </c>
      <c r="Q8" s="19">
        <v>4543645</v>
      </c>
      <c r="R8" s="19">
        <f t="shared" ref="R8:R46" si="1">(P8+Q8)</f>
        <v>10263428</v>
      </c>
      <c r="S8" s="19">
        <v>9816308</v>
      </c>
      <c r="T8" s="19">
        <f t="shared" ref="T8:T46" si="2">(K8+L8+M8+N8+O8+R8+S8)</f>
        <v>690590302</v>
      </c>
      <c r="U8" s="17">
        <v>1</v>
      </c>
    </row>
    <row r="9" spans="1:21" ht="12.75" customHeight="1" x14ac:dyDescent="0.3">
      <c r="A9" s="17">
        <v>2</v>
      </c>
      <c r="B9" s="17" t="s">
        <v>69</v>
      </c>
      <c r="C9" s="20">
        <v>13419429</v>
      </c>
      <c r="D9" s="20">
        <v>359389</v>
      </c>
      <c r="E9" s="20">
        <v>3007522</v>
      </c>
      <c r="F9" s="20">
        <v>12022</v>
      </c>
      <c r="G9" s="20">
        <v>586764</v>
      </c>
      <c r="H9" s="20">
        <v>0</v>
      </c>
      <c r="I9" s="20">
        <v>285431</v>
      </c>
      <c r="J9" s="20">
        <v>191044</v>
      </c>
      <c r="K9" s="20">
        <f t="shared" si="0"/>
        <v>17861601</v>
      </c>
      <c r="L9" s="20">
        <v>14275193</v>
      </c>
      <c r="M9" s="20">
        <v>125243</v>
      </c>
      <c r="N9" s="20">
        <v>216163</v>
      </c>
      <c r="O9" s="20">
        <v>12159797</v>
      </c>
      <c r="P9" s="20">
        <v>29475</v>
      </c>
      <c r="Q9" s="20">
        <v>479956</v>
      </c>
      <c r="R9" s="20">
        <f t="shared" si="1"/>
        <v>509431</v>
      </c>
      <c r="S9" s="20">
        <v>2074339</v>
      </c>
      <c r="T9" s="20">
        <f t="shared" si="2"/>
        <v>47221767</v>
      </c>
      <c r="U9" s="17">
        <v>2</v>
      </c>
    </row>
    <row r="10" spans="1:21" ht="12.75" customHeight="1" x14ac:dyDescent="0.3">
      <c r="A10" s="17">
        <v>3</v>
      </c>
      <c r="B10" s="17" t="s">
        <v>70</v>
      </c>
      <c r="C10" s="20">
        <v>4039571</v>
      </c>
      <c r="D10" s="20">
        <v>281961</v>
      </c>
      <c r="E10" s="20">
        <v>1227704</v>
      </c>
      <c r="F10" s="20">
        <v>0</v>
      </c>
      <c r="G10" s="20">
        <v>352044</v>
      </c>
      <c r="H10" s="20">
        <v>0</v>
      </c>
      <c r="I10" s="20">
        <v>60706</v>
      </c>
      <c r="J10" s="20">
        <v>43875</v>
      </c>
      <c r="K10" s="20">
        <f t="shared" si="0"/>
        <v>6005861</v>
      </c>
      <c r="L10" s="20">
        <v>1519267</v>
      </c>
      <c r="M10" s="20">
        <v>37805</v>
      </c>
      <c r="N10" s="20">
        <v>66589</v>
      </c>
      <c r="O10" s="20">
        <v>1947833</v>
      </c>
      <c r="P10" s="20">
        <v>3753</v>
      </c>
      <c r="Q10" s="20">
        <v>162728</v>
      </c>
      <c r="R10" s="20">
        <f t="shared" si="1"/>
        <v>166481</v>
      </c>
      <c r="S10" s="20">
        <v>346343</v>
      </c>
      <c r="T10" s="20">
        <f t="shared" si="2"/>
        <v>10090179</v>
      </c>
      <c r="U10" s="17">
        <v>3</v>
      </c>
    </row>
    <row r="11" spans="1:21" ht="12.75" customHeight="1" x14ac:dyDescent="0.3">
      <c r="A11" s="17">
        <v>4</v>
      </c>
      <c r="B11" s="17" t="s">
        <v>71</v>
      </c>
      <c r="C11" s="20">
        <v>64685239</v>
      </c>
      <c r="D11" s="20">
        <v>1373840</v>
      </c>
      <c r="E11" s="20">
        <v>6805740</v>
      </c>
      <c r="F11" s="20">
        <v>7116</v>
      </c>
      <c r="G11" s="20">
        <v>2310853</v>
      </c>
      <c r="H11" s="20">
        <v>0</v>
      </c>
      <c r="I11" s="20">
        <v>316736</v>
      </c>
      <c r="J11" s="20">
        <v>117371</v>
      </c>
      <c r="K11" s="20">
        <f t="shared" si="0"/>
        <v>75616895</v>
      </c>
      <c r="L11" s="20">
        <v>44730741</v>
      </c>
      <c r="M11" s="20">
        <v>1723687</v>
      </c>
      <c r="N11" s="20">
        <v>419144</v>
      </c>
      <c r="O11" s="20">
        <v>29240436</v>
      </c>
      <c r="P11" s="20">
        <v>750897</v>
      </c>
      <c r="Q11" s="20">
        <v>556553</v>
      </c>
      <c r="R11" s="20">
        <f t="shared" si="1"/>
        <v>1307450</v>
      </c>
      <c r="S11" s="20">
        <v>18432165</v>
      </c>
      <c r="T11" s="20">
        <f t="shared" si="2"/>
        <v>171470518</v>
      </c>
      <c r="U11" s="17">
        <v>4</v>
      </c>
    </row>
    <row r="12" spans="1:21" ht="12.75" customHeight="1" x14ac:dyDescent="0.3">
      <c r="A12" s="17">
        <v>5</v>
      </c>
      <c r="B12" s="17" t="s">
        <v>72</v>
      </c>
      <c r="C12" s="20">
        <v>265581300</v>
      </c>
      <c r="D12" s="20">
        <v>10055871</v>
      </c>
      <c r="E12" s="20">
        <v>58732378</v>
      </c>
      <c r="F12" s="20">
        <v>132888</v>
      </c>
      <c r="G12" s="20">
        <v>2855192</v>
      </c>
      <c r="H12" s="20">
        <v>0</v>
      </c>
      <c r="I12" s="20">
        <v>1958742</v>
      </c>
      <c r="J12" s="20">
        <v>1144359</v>
      </c>
      <c r="K12" s="20">
        <f t="shared" si="0"/>
        <v>340460730</v>
      </c>
      <c r="L12" s="20">
        <v>130358798</v>
      </c>
      <c r="M12" s="20">
        <v>2960637</v>
      </c>
      <c r="N12" s="20">
        <v>1984717</v>
      </c>
      <c r="O12" s="20">
        <v>57278560</v>
      </c>
      <c r="P12" s="20">
        <v>3522393</v>
      </c>
      <c r="Q12" s="20">
        <v>1034299</v>
      </c>
      <c r="R12" s="20">
        <f t="shared" si="1"/>
        <v>4556692</v>
      </c>
      <c r="S12" s="20">
        <v>9405873</v>
      </c>
      <c r="T12" s="20">
        <f t="shared" si="2"/>
        <v>547006007</v>
      </c>
      <c r="U12" s="17">
        <v>5</v>
      </c>
    </row>
    <row r="13" spans="1:21" ht="12.75" customHeight="1" x14ac:dyDescent="0.3">
      <c r="A13" s="17">
        <v>6</v>
      </c>
      <c r="B13" s="17" t="s">
        <v>73</v>
      </c>
      <c r="C13" s="20">
        <v>19682017</v>
      </c>
      <c r="D13" s="20">
        <v>483542</v>
      </c>
      <c r="E13" s="20">
        <v>2947424</v>
      </c>
      <c r="F13" s="20">
        <v>0</v>
      </c>
      <c r="G13" s="20">
        <v>121878</v>
      </c>
      <c r="H13" s="20">
        <v>0</v>
      </c>
      <c r="I13" s="20">
        <v>35657</v>
      </c>
      <c r="J13" s="20">
        <v>149888</v>
      </c>
      <c r="K13" s="20">
        <f t="shared" si="0"/>
        <v>23420406</v>
      </c>
      <c r="L13" s="20">
        <v>20796933</v>
      </c>
      <c r="M13" s="20">
        <v>301779</v>
      </c>
      <c r="N13" s="20">
        <v>415893</v>
      </c>
      <c r="O13" s="20">
        <v>4347648</v>
      </c>
      <c r="P13" s="20">
        <v>100747</v>
      </c>
      <c r="Q13" s="20">
        <v>235046</v>
      </c>
      <c r="R13" s="20">
        <f t="shared" si="1"/>
        <v>335793</v>
      </c>
      <c r="S13" s="20">
        <v>412553</v>
      </c>
      <c r="T13" s="20">
        <f t="shared" si="2"/>
        <v>50031005</v>
      </c>
      <c r="U13" s="17">
        <v>6</v>
      </c>
    </row>
    <row r="14" spans="1:21" ht="12.75" customHeight="1" x14ac:dyDescent="0.3">
      <c r="A14" s="17">
        <v>7</v>
      </c>
      <c r="B14" s="17" t="s">
        <v>74</v>
      </c>
      <c r="C14" s="20">
        <v>2231097</v>
      </c>
      <c r="D14" s="20">
        <v>2135116</v>
      </c>
      <c r="E14" s="20">
        <v>1125790</v>
      </c>
      <c r="F14" s="20">
        <v>6093</v>
      </c>
      <c r="G14" s="20">
        <v>3089583</v>
      </c>
      <c r="H14" s="20">
        <v>0</v>
      </c>
      <c r="I14" s="20">
        <v>74926</v>
      </c>
      <c r="J14" s="20">
        <v>89504</v>
      </c>
      <c r="K14" s="20">
        <f t="shared" si="0"/>
        <v>8752109</v>
      </c>
      <c r="L14" s="20">
        <v>3847681</v>
      </c>
      <c r="M14" s="20">
        <v>38143</v>
      </c>
      <c r="N14" s="20">
        <v>7061</v>
      </c>
      <c r="O14" s="20">
        <v>2998113</v>
      </c>
      <c r="P14" s="20">
        <v>63046</v>
      </c>
      <c r="Q14" s="20">
        <v>23717</v>
      </c>
      <c r="R14" s="20">
        <f t="shared" si="1"/>
        <v>86763</v>
      </c>
      <c r="S14" s="20">
        <v>285545</v>
      </c>
      <c r="T14" s="20">
        <f t="shared" si="2"/>
        <v>16015415</v>
      </c>
      <c r="U14" s="17">
        <v>7</v>
      </c>
    </row>
    <row r="15" spans="1:21" ht="12.75" customHeight="1" x14ac:dyDescent="0.3">
      <c r="A15" s="17">
        <v>8</v>
      </c>
      <c r="B15" s="17" t="s">
        <v>75</v>
      </c>
      <c r="C15" s="20">
        <v>17642928</v>
      </c>
      <c r="D15" s="20">
        <v>377172</v>
      </c>
      <c r="E15" s="20">
        <v>6907144</v>
      </c>
      <c r="F15" s="20">
        <v>23244</v>
      </c>
      <c r="G15" s="20">
        <v>1602558</v>
      </c>
      <c r="H15" s="20">
        <v>0</v>
      </c>
      <c r="I15" s="20">
        <v>421784</v>
      </c>
      <c r="J15" s="20">
        <v>249588</v>
      </c>
      <c r="K15" s="20">
        <f t="shared" si="0"/>
        <v>27224418</v>
      </c>
      <c r="L15" s="20">
        <v>26108521</v>
      </c>
      <c r="M15" s="20">
        <v>225545</v>
      </c>
      <c r="N15" s="20">
        <v>353857</v>
      </c>
      <c r="O15" s="20">
        <v>13158751</v>
      </c>
      <c r="P15" s="20">
        <v>1134421</v>
      </c>
      <c r="Q15" s="20">
        <v>169099</v>
      </c>
      <c r="R15" s="20">
        <f t="shared" si="1"/>
        <v>1303520</v>
      </c>
      <c r="S15" s="20">
        <v>4480222</v>
      </c>
      <c r="T15" s="20">
        <f t="shared" si="2"/>
        <v>72854834</v>
      </c>
      <c r="U15" s="17">
        <v>8</v>
      </c>
    </row>
    <row r="16" spans="1:21" ht="12.75" customHeight="1" x14ac:dyDescent="0.3">
      <c r="A16" s="17">
        <v>9</v>
      </c>
      <c r="B16" s="17" t="s">
        <v>76</v>
      </c>
      <c r="C16" s="20">
        <v>3102717</v>
      </c>
      <c r="D16" s="20">
        <v>204316</v>
      </c>
      <c r="E16" s="20">
        <v>1263516</v>
      </c>
      <c r="F16" s="20">
        <v>0</v>
      </c>
      <c r="G16" s="20">
        <v>436963</v>
      </c>
      <c r="H16" s="20">
        <v>0</v>
      </c>
      <c r="I16" s="20">
        <v>36830</v>
      </c>
      <c r="J16" s="20">
        <v>22595</v>
      </c>
      <c r="K16" s="20">
        <f t="shared" si="0"/>
        <v>5066937</v>
      </c>
      <c r="L16" s="20">
        <v>7073468</v>
      </c>
      <c r="M16" s="20">
        <v>19048</v>
      </c>
      <c r="N16" s="20">
        <v>505255</v>
      </c>
      <c r="O16" s="20">
        <v>1286943</v>
      </c>
      <c r="P16" s="20">
        <v>114732</v>
      </c>
      <c r="Q16" s="20">
        <v>209750</v>
      </c>
      <c r="R16" s="20">
        <f t="shared" si="1"/>
        <v>324482</v>
      </c>
      <c r="S16" s="20">
        <v>411925</v>
      </c>
      <c r="T16" s="20">
        <f t="shared" si="2"/>
        <v>14688058</v>
      </c>
      <c r="U16" s="17">
        <v>9</v>
      </c>
    </row>
    <row r="17" spans="1:21" ht="12.75" customHeight="1" x14ac:dyDescent="0.3">
      <c r="A17" s="17">
        <v>10</v>
      </c>
      <c r="B17" s="17" t="s">
        <v>77</v>
      </c>
      <c r="C17" s="20">
        <v>66050377</v>
      </c>
      <c r="D17" s="20">
        <v>1384172</v>
      </c>
      <c r="E17" s="20">
        <v>8422408</v>
      </c>
      <c r="F17" s="20">
        <v>0</v>
      </c>
      <c r="G17" s="20">
        <v>0</v>
      </c>
      <c r="H17" s="20">
        <v>0</v>
      </c>
      <c r="I17" s="20">
        <v>291791</v>
      </c>
      <c r="J17" s="20">
        <v>156530</v>
      </c>
      <c r="K17" s="20">
        <f t="shared" si="0"/>
        <v>76305278</v>
      </c>
      <c r="L17" s="20">
        <v>33184071</v>
      </c>
      <c r="M17" s="20">
        <v>1698675</v>
      </c>
      <c r="N17" s="20">
        <v>1408146</v>
      </c>
      <c r="O17" s="20">
        <v>3949125</v>
      </c>
      <c r="P17" s="20">
        <v>404868</v>
      </c>
      <c r="Q17" s="20">
        <v>3547894</v>
      </c>
      <c r="R17" s="20">
        <f t="shared" si="1"/>
        <v>3952762</v>
      </c>
      <c r="S17" s="20">
        <v>1373238</v>
      </c>
      <c r="T17" s="20">
        <f t="shared" si="2"/>
        <v>121871295</v>
      </c>
      <c r="U17" s="17">
        <v>10</v>
      </c>
    </row>
    <row r="18" spans="1:21" ht="12.75" customHeight="1" x14ac:dyDescent="0.3">
      <c r="A18" s="17">
        <v>11</v>
      </c>
      <c r="B18" s="17" t="s">
        <v>78</v>
      </c>
      <c r="C18" s="20">
        <v>52907499</v>
      </c>
      <c r="D18" s="20">
        <v>339321</v>
      </c>
      <c r="E18" s="20">
        <v>5828201</v>
      </c>
      <c r="F18" s="20">
        <v>0</v>
      </c>
      <c r="G18" s="20">
        <v>0</v>
      </c>
      <c r="H18" s="20">
        <v>0</v>
      </c>
      <c r="I18" s="20">
        <v>187155</v>
      </c>
      <c r="J18" s="20">
        <v>84123</v>
      </c>
      <c r="K18" s="20">
        <f t="shared" si="0"/>
        <v>59346299</v>
      </c>
      <c r="L18" s="20">
        <v>15951216</v>
      </c>
      <c r="M18" s="20">
        <v>1264495</v>
      </c>
      <c r="N18" s="20">
        <v>596711</v>
      </c>
      <c r="O18" s="20">
        <v>7804597</v>
      </c>
      <c r="P18" s="20">
        <v>328899</v>
      </c>
      <c r="Q18" s="20">
        <v>292259</v>
      </c>
      <c r="R18" s="20">
        <f t="shared" si="1"/>
        <v>621158</v>
      </c>
      <c r="S18" s="20">
        <v>794059</v>
      </c>
      <c r="T18" s="20">
        <f t="shared" si="2"/>
        <v>86378535</v>
      </c>
      <c r="U18" s="17">
        <v>11</v>
      </c>
    </row>
    <row r="19" spans="1:21" ht="12.75" customHeight="1" x14ac:dyDescent="0.3">
      <c r="A19" s="17">
        <v>12</v>
      </c>
      <c r="B19" s="17" t="s">
        <v>79</v>
      </c>
      <c r="C19" s="20">
        <v>5506717</v>
      </c>
      <c r="D19" s="20">
        <v>74698</v>
      </c>
      <c r="E19" s="20">
        <v>1668777</v>
      </c>
      <c r="F19" s="20">
        <v>0</v>
      </c>
      <c r="G19" s="20">
        <v>20024</v>
      </c>
      <c r="H19" s="20">
        <v>0</v>
      </c>
      <c r="I19" s="20">
        <v>91081</v>
      </c>
      <c r="J19" s="20">
        <v>50436</v>
      </c>
      <c r="K19" s="20">
        <f t="shared" si="0"/>
        <v>7411733</v>
      </c>
      <c r="L19" s="20">
        <v>5688011</v>
      </c>
      <c r="M19" s="20">
        <v>200195</v>
      </c>
      <c r="N19" s="20">
        <v>29209</v>
      </c>
      <c r="O19" s="20">
        <v>4532361</v>
      </c>
      <c r="P19" s="20">
        <v>5920</v>
      </c>
      <c r="Q19" s="20">
        <v>564883</v>
      </c>
      <c r="R19" s="20">
        <f t="shared" si="1"/>
        <v>570803</v>
      </c>
      <c r="S19" s="20">
        <v>2380663</v>
      </c>
      <c r="T19" s="20">
        <f t="shared" si="2"/>
        <v>20812975</v>
      </c>
      <c r="U19" s="17">
        <v>12</v>
      </c>
    </row>
    <row r="20" spans="1:21" ht="12.75" customHeight="1" x14ac:dyDescent="0.3">
      <c r="A20" s="17">
        <v>13</v>
      </c>
      <c r="B20" s="17" t="s">
        <v>80</v>
      </c>
      <c r="C20" s="20">
        <v>32206651</v>
      </c>
      <c r="D20" s="20">
        <v>1018142</v>
      </c>
      <c r="E20" s="20">
        <v>8791102</v>
      </c>
      <c r="F20" s="20">
        <v>1002</v>
      </c>
      <c r="G20" s="20">
        <v>121322</v>
      </c>
      <c r="H20" s="20">
        <v>0</v>
      </c>
      <c r="I20" s="20">
        <v>307798</v>
      </c>
      <c r="J20" s="20">
        <v>292512</v>
      </c>
      <c r="K20" s="20">
        <f t="shared" si="0"/>
        <v>42738529</v>
      </c>
      <c r="L20" s="20">
        <v>36105205</v>
      </c>
      <c r="M20" s="20">
        <v>817775</v>
      </c>
      <c r="N20" s="20">
        <v>458859</v>
      </c>
      <c r="O20" s="20">
        <v>14334907</v>
      </c>
      <c r="P20" s="20">
        <v>360127</v>
      </c>
      <c r="Q20" s="20">
        <v>32412</v>
      </c>
      <c r="R20" s="20">
        <f t="shared" si="1"/>
        <v>392539</v>
      </c>
      <c r="S20" s="20">
        <v>1319369</v>
      </c>
      <c r="T20" s="20">
        <f t="shared" si="2"/>
        <v>96167183</v>
      </c>
      <c r="U20" s="17">
        <v>13</v>
      </c>
    </row>
    <row r="21" spans="1:21" ht="12.75" customHeight="1" x14ac:dyDescent="0.3">
      <c r="A21" s="17">
        <v>14</v>
      </c>
      <c r="B21" s="17" t="s">
        <v>81</v>
      </c>
      <c r="C21" s="20">
        <v>3513188</v>
      </c>
      <c r="D21" s="20">
        <v>120937</v>
      </c>
      <c r="E21" s="20">
        <v>1002029</v>
      </c>
      <c r="F21" s="20">
        <v>0</v>
      </c>
      <c r="G21" s="20">
        <v>889689</v>
      </c>
      <c r="H21" s="20">
        <v>0</v>
      </c>
      <c r="I21" s="20">
        <v>77740</v>
      </c>
      <c r="J21" s="20">
        <v>40716</v>
      </c>
      <c r="K21" s="20">
        <f t="shared" si="0"/>
        <v>5644299</v>
      </c>
      <c r="L21" s="20">
        <v>6074177</v>
      </c>
      <c r="M21" s="20">
        <v>24815</v>
      </c>
      <c r="N21" s="20">
        <v>135173</v>
      </c>
      <c r="O21" s="20">
        <v>4547161</v>
      </c>
      <c r="P21" s="20">
        <v>19485</v>
      </c>
      <c r="Q21" s="20">
        <v>42795</v>
      </c>
      <c r="R21" s="20">
        <f t="shared" si="1"/>
        <v>62280</v>
      </c>
      <c r="S21" s="20">
        <v>259301</v>
      </c>
      <c r="T21" s="20">
        <f t="shared" si="2"/>
        <v>16747206</v>
      </c>
      <c r="U21" s="17">
        <v>14</v>
      </c>
    </row>
    <row r="22" spans="1:21" ht="12.75" customHeight="1" x14ac:dyDescent="0.3">
      <c r="A22" s="17">
        <v>15</v>
      </c>
      <c r="B22" s="17" t="s">
        <v>82</v>
      </c>
      <c r="C22" s="20">
        <v>137749495</v>
      </c>
      <c r="D22" s="20">
        <v>4307444</v>
      </c>
      <c r="E22" s="20">
        <v>25462049</v>
      </c>
      <c r="F22" s="20">
        <v>36824</v>
      </c>
      <c r="G22" s="20">
        <v>2572261</v>
      </c>
      <c r="H22" s="20">
        <v>0</v>
      </c>
      <c r="I22" s="20">
        <v>1128815</v>
      </c>
      <c r="J22" s="20">
        <v>434962</v>
      </c>
      <c r="K22" s="20">
        <f t="shared" si="0"/>
        <v>171691850</v>
      </c>
      <c r="L22" s="20">
        <v>69348676</v>
      </c>
      <c r="M22" s="20">
        <v>1967986</v>
      </c>
      <c r="N22" s="20">
        <v>1377434</v>
      </c>
      <c r="O22" s="20">
        <v>56898913</v>
      </c>
      <c r="P22" s="20">
        <v>1808921</v>
      </c>
      <c r="Q22" s="20">
        <v>1036690</v>
      </c>
      <c r="R22" s="20">
        <f t="shared" si="1"/>
        <v>2845611</v>
      </c>
      <c r="S22" s="20">
        <v>9385297</v>
      </c>
      <c r="T22" s="20">
        <f t="shared" si="2"/>
        <v>313515767</v>
      </c>
      <c r="U22" s="17">
        <v>15</v>
      </c>
    </row>
    <row r="23" spans="1:21" ht="12.75" customHeight="1" x14ac:dyDescent="0.3">
      <c r="A23" s="17">
        <v>16</v>
      </c>
      <c r="B23" s="17" t="s">
        <v>83</v>
      </c>
      <c r="C23" s="20">
        <v>34459758</v>
      </c>
      <c r="D23" s="20">
        <v>474656</v>
      </c>
      <c r="E23" s="20">
        <v>10017035</v>
      </c>
      <c r="F23" s="20">
        <v>10013</v>
      </c>
      <c r="G23" s="20">
        <v>2307341</v>
      </c>
      <c r="H23" s="20">
        <v>0</v>
      </c>
      <c r="I23" s="20">
        <v>310114</v>
      </c>
      <c r="J23" s="20">
        <v>88568</v>
      </c>
      <c r="K23" s="20">
        <f t="shared" si="0"/>
        <v>47667485</v>
      </c>
      <c r="L23" s="20">
        <v>42423718</v>
      </c>
      <c r="M23" s="20">
        <v>643501</v>
      </c>
      <c r="N23" s="20">
        <v>870541</v>
      </c>
      <c r="O23" s="20">
        <v>12522828</v>
      </c>
      <c r="P23" s="20">
        <v>891996</v>
      </c>
      <c r="Q23" s="20">
        <v>128540</v>
      </c>
      <c r="R23" s="20">
        <f t="shared" si="1"/>
        <v>1020536</v>
      </c>
      <c r="S23" s="20">
        <v>2298839</v>
      </c>
      <c r="T23" s="20">
        <f t="shared" si="2"/>
        <v>107447448</v>
      </c>
      <c r="U23" s="17">
        <v>16</v>
      </c>
    </row>
    <row r="24" spans="1:21" ht="12.75" customHeight="1" x14ac:dyDescent="0.3">
      <c r="A24" s="17">
        <v>17</v>
      </c>
      <c r="B24" s="17" t="s">
        <v>85</v>
      </c>
      <c r="C24" s="20">
        <v>14130937</v>
      </c>
      <c r="D24" s="20">
        <v>4352709</v>
      </c>
      <c r="E24" s="20">
        <v>3045275</v>
      </c>
      <c r="F24" s="20">
        <v>0</v>
      </c>
      <c r="G24" s="20">
        <v>7751115</v>
      </c>
      <c r="H24" s="20">
        <v>0</v>
      </c>
      <c r="I24" s="20">
        <v>289086</v>
      </c>
      <c r="J24" s="20">
        <v>218269</v>
      </c>
      <c r="K24" s="20">
        <f t="shared" si="0"/>
        <v>29787391</v>
      </c>
      <c r="L24" s="20">
        <v>9287014</v>
      </c>
      <c r="M24" s="20">
        <v>285636</v>
      </c>
      <c r="N24" s="20">
        <v>1601972</v>
      </c>
      <c r="O24" s="20">
        <v>6292815</v>
      </c>
      <c r="P24" s="20">
        <v>30312</v>
      </c>
      <c r="Q24" s="20">
        <v>70420</v>
      </c>
      <c r="R24" s="20">
        <f t="shared" si="1"/>
        <v>100732</v>
      </c>
      <c r="S24" s="20">
        <v>1305766</v>
      </c>
      <c r="T24" s="20">
        <f t="shared" si="2"/>
        <v>48661326</v>
      </c>
      <c r="U24" s="17">
        <v>17</v>
      </c>
    </row>
    <row r="25" spans="1:21" ht="12.75" customHeight="1" x14ac:dyDescent="0.3">
      <c r="A25" s="17">
        <v>18</v>
      </c>
      <c r="B25" s="17" t="s">
        <v>86</v>
      </c>
      <c r="C25" s="20">
        <v>5862141</v>
      </c>
      <c r="D25" s="20">
        <v>223294</v>
      </c>
      <c r="E25" s="20">
        <v>857966</v>
      </c>
      <c r="F25" s="20">
        <v>0</v>
      </c>
      <c r="G25" s="20">
        <v>0</v>
      </c>
      <c r="H25" s="20">
        <v>0</v>
      </c>
      <c r="I25" s="20">
        <v>40294</v>
      </c>
      <c r="J25" s="20">
        <v>29692</v>
      </c>
      <c r="K25" s="20">
        <f t="shared" si="0"/>
        <v>7013387</v>
      </c>
      <c r="L25" s="20">
        <v>4184545</v>
      </c>
      <c r="M25" s="20">
        <v>144364</v>
      </c>
      <c r="N25" s="20">
        <v>72069</v>
      </c>
      <c r="O25" s="20">
        <v>1817689</v>
      </c>
      <c r="P25" s="20">
        <v>339721</v>
      </c>
      <c r="Q25" s="20">
        <v>39325</v>
      </c>
      <c r="R25" s="20">
        <f t="shared" si="1"/>
        <v>379046</v>
      </c>
      <c r="S25" s="20">
        <v>2773943</v>
      </c>
      <c r="T25" s="20">
        <f t="shared" si="2"/>
        <v>16385043</v>
      </c>
      <c r="U25" s="17">
        <v>18</v>
      </c>
    </row>
    <row r="26" spans="1:21" ht="12.75" customHeight="1" x14ac:dyDescent="0.3">
      <c r="A26" s="17">
        <v>19</v>
      </c>
      <c r="B26" s="17" t="s">
        <v>87</v>
      </c>
      <c r="C26" s="20">
        <v>57564462</v>
      </c>
      <c r="D26" s="20">
        <v>2522219</v>
      </c>
      <c r="E26" s="20">
        <v>14498748</v>
      </c>
      <c r="F26" s="20">
        <v>0</v>
      </c>
      <c r="G26" s="20">
        <v>5136658</v>
      </c>
      <c r="H26" s="20">
        <v>0</v>
      </c>
      <c r="I26" s="20">
        <v>685065</v>
      </c>
      <c r="J26" s="20">
        <v>428028</v>
      </c>
      <c r="K26" s="20">
        <f t="shared" si="0"/>
        <v>80835180</v>
      </c>
      <c r="L26" s="20">
        <v>51535025</v>
      </c>
      <c r="M26" s="20">
        <v>1101285</v>
      </c>
      <c r="N26" s="20">
        <v>406905</v>
      </c>
      <c r="O26" s="20">
        <v>39827464</v>
      </c>
      <c r="P26" s="20">
        <v>1042426</v>
      </c>
      <c r="Q26" s="20">
        <v>617546</v>
      </c>
      <c r="R26" s="20">
        <f t="shared" si="1"/>
        <v>1659972</v>
      </c>
      <c r="S26" s="20">
        <v>3301989</v>
      </c>
      <c r="T26" s="20">
        <f t="shared" si="2"/>
        <v>178667820</v>
      </c>
      <c r="U26" s="17">
        <v>19</v>
      </c>
    </row>
    <row r="27" spans="1:21" ht="12.75" customHeight="1" x14ac:dyDescent="0.3">
      <c r="A27" s="17">
        <v>20</v>
      </c>
      <c r="B27" s="17" t="s">
        <v>88</v>
      </c>
      <c r="C27" s="20">
        <v>68993429</v>
      </c>
      <c r="D27" s="20">
        <v>1878441</v>
      </c>
      <c r="E27" s="20">
        <v>8543663</v>
      </c>
      <c r="F27" s="20">
        <v>10291</v>
      </c>
      <c r="G27" s="20">
        <v>4794310</v>
      </c>
      <c r="H27" s="20">
        <v>0</v>
      </c>
      <c r="I27" s="20">
        <v>387712</v>
      </c>
      <c r="J27" s="20">
        <v>179715</v>
      </c>
      <c r="K27" s="20">
        <f t="shared" si="0"/>
        <v>84787561</v>
      </c>
      <c r="L27" s="20">
        <v>18740024</v>
      </c>
      <c r="M27" s="20">
        <v>877351</v>
      </c>
      <c r="N27" s="20">
        <v>811154</v>
      </c>
      <c r="O27" s="20">
        <v>7422125</v>
      </c>
      <c r="P27" s="20">
        <v>819519</v>
      </c>
      <c r="Q27" s="20">
        <v>322077</v>
      </c>
      <c r="R27" s="20">
        <f t="shared" si="1"/>
        <v>1141596</v>
      </c>
      <c r="S27" s="20">
        <v>3862498</v>
      </c>
      <c r="T27" s="20">
        <f t="shared" si="2"/>
        <v>117642309</v>
      </c>
      <c r="U27" s="17">
        <v>20</v>
      </c>
    </row>
    <row r="28" spans="1:21" ht="12.75" customHeight="1" x14ac:dyDescent="0.3">
      <c r="A28" s="17">
        <v>21</v>
      </c>
      <c r="B28" s="17" t="s">
        <v>89</v>
      </c>
      <c r="C28" s="20">
        <v>24235926</v>
      </c>
      <c r="D28" s="20">
        <v>428819</v>
      </c>
      <c r="E28" s="20">
        <v>3110109</v>
      </c>
      <c r="F28" s="20">
        <v>0</v>
      </c>
      <c r="G28" s="20">
        <v>37800</v>
      </c>
      <c r="H28" s="20">
        <v>0</v>
      </c>
      <c r="I28" s="20">
        <v>246819</v>
      </c>
      <c r="J28" s="20">
        <v>142852</v>
      </c>
      <c r="K28" s="20">
        <f t="shared" si="0"/>
        <v>28202325</v>
      </c>
      <c r="L28" s="20">
        <v>5540591</v>
      </c>
      <c r="M28" s="20">
        <v>161106</v>
      </c>
      <c r="N28" s="20">
        <v>244775</v>
      </c>
      <c r="O28" s="20">
        <v>3952029</v>
      </c>
      <c r="P28" s="20">
        <v>49878</v>
      </c>
      <c r="Q28" s="20">
        <v>8067</v>
      </c>
      <c r="R28" s="20">
        <f t="shared" si="1"/>
        <v>57945</v>
      </c>
      <c r="S28" s="20">
        <v>2104146</v>
      </c>
      <c r="T28" s="20">
        <f t="shared" si="2"/>
        <v>40262917</v>
      </c>
      <c r="U28" s="17">
        <v>21</v>
      </c>
    </row>
    <row r="29" spans="1:21" ht="12.75" customHeight="1" x14ac:dyDescent="0.3">
      <c r="A29" s="17">
        <v>22</v>
      </c>
      <c r="B29" s="17" t="s">
        <v>90</v>
      </c>
      <c r="C29" s="20">
        <v>6702407</v>
      </c>
      <c r="D29" s="20">
        <v>254779</v>
      </c>
      <c r="E29" s="20">
        <v>1892291</v>
      </c>
      <c r="F29" s="20">
        <v>0</v>
      </c>
      <c r="G29" s="20">
        <v>125886</v>
      </c>
      <c r="H29" s="20">
        <v>0</v>
      </c>
      <c r="I29" s="20">
        <v>144758</v>
      </c>
      <c r="J29" s="20">
        <v>129895</v>
      </c>
      <c r="K29" s="20">
        <f t="shared" si="0"/>
        <v>9250016</v>
      </c>
      <c r="L29" s="20">
        <v>7376919</v>
      </c>
      <c r="M29" s="20">
        <v>56503</v>
      </c>
      <c r="N29" s="20">
        <v>170759</v>
      </c>
      <c r="O29" s="20">
        <v>7047812</v>
      </c>
      <c r="P29" s="20">
        <v>443277</v>
      </c>
      <c r="Q29" s="20">
        <v>867115</v>
      </c>
      <c r="R29" s="20">
        <f t="shared" si="1"/>
        <v>1310392</v>
      </c>
      <c r="S29" s="20">
        <v>1269415</v>
      </c>
      <c r="T29" s="20">
        <f t="shared" si="2"/>
        <v>26481816</v>
      </c>
      <c r="U29" s="17">
        <v>22</v>
      </c>
    </row>
    <row r="30" spans="1:21" ht="12.75" customHeight="1" x14ac:dyDescent="0.3">
      <c r="A30" s="17">
        <v>23</v>
      </c>
      <c r="B30" s="17" t="s">
        <v>91</v>
      </c>
      <c r="C30" s="20">
        <v>181933328</v>
      </c>
      <c r="D30" s="20">
        <v>6761834</v>
      </c>
      <c r="E30" s="20">
        <v>43714100</v>
      </c>
      <c r="F30" s="20">
        <v>126155</v>
      </c>
      <c r="G30" s="20">
        <v>22002248</v>
      </c>
      <c r="H30" s="20">
        <v>0</v>
      </c>
      <c r="I30" s="20">
        <v>627640</v>
      </c>
      <c r="J30" s="20">
        <v>961067</v>
      </c>
      <c r="K30" s="20">
        <f t="shared" si="0"/>
        <v>256126372</v>
      </c>
      <c r="L30" s="20">
        <v>93696890</v>
      </c>
      <c r="M30" s="20">
        <v>4005728</v>
      </c>
      <c r="N30" s="20">
        <v>1741124</v>
      </c>
      <c r="O30" s="20">
        <v>53530408</v>
      </c>
      <c r="P30" s="20">
        <v>2916446</v>
      </c>
      <c r="Q30" s="20">
        <v>10870839</v>
      </c>
      <c r="R30" s="20">
        <f t="shared" si="1"/>
        <v>13787285</v>
      </c>
      <c r="S30" s="20">
        <v>10493016</v>
      </c>
      <c r="T30" s="20">
        <f t="shared" si="2"/>
        <v>433380823</v>
      </c>
      <c r="U30" s="17">
        <v>23</v>
      </c>
    </row>
    <row r="31" spans="1:21" ht="12.75" customHeight="1" x14ac:dyDescent="0.3">
      <c r="A31" s="17">
        <v>24</v>
      </c>
      <c r="B31" s="17" t="s">
        <v>92</v>
      </c>
      <c r="C31" s="20">
        <v>218715451</v>
      </c>
      <c r="D31" s="20">
        <v>9511727</v>
      </c>
      <c r="E31" s="20">
        <v>46518848</v>
      </c>
      <c r="F31" s="20">
        <v>18005</v>
      </c>
      <c r="G31" s="20">
        <v>6270286</v>
      </c>
      <c r="H31" s="20">
        <v>0</v>
      </c>
      <c r="I31" s="20">
        <v>475967</v>
      </c>
      <c r="J31" s="20">
        <v>373974</v>
      </c>
      <c r="K31" s="20">
        <f t="shared" si="0"/>
        <v>281884258</v>
      </c>
      <c r="L31" s="20">
        <v>154118220</v>
      </c>
      <c r="M31" s="20">
        <v>3292146</v>
      </c>
      <c r="N31" s="20">
        <v>1067612</v>
      </c>
      <c r="O31" s="20">
        <v>66101299</v>
      </c>
      <c r="P31" s="20">
        <v>1894472</v>
      </c>
      <c r="Q31" s="20">
        <v>6822853</v>
      </c>
      <c r="R31" s="20">
        <f t="shared" si="1"/>
        <v>8717325</v>
      </c>
      <c r="S31" s="20">
        <v>17907057</v>
      </c>
      <c r="T31" s="20">
        <f t="shared" si="2"/>
        <v>533087917</v>
      </c>
      <c r="U31" s="17">
        <v>24</v>
      </c>
    </row>
    <row r="32" spans="1:21" ht="12.75" customHeight="1" x14ac:dyDescent="0.3">
      <c r="A32" s="17">
        <v>25</v>
      </c>
      <c r="B32" s="17" t="s">
        <v>93</v>
      </c>
      <c r="C32" s="20">
        <v>2029508</v>
      </c>
      <c r="D32" s="20">
        <v>265069</v>
      </c>
      <c r="E32" s="20">
        <v>352323</v>
      </c>
      <c r="F32" s="20">
        <v>0</v>
      </c>
      <c r="G32" s="20">
        <v>111112</v>
      </c>
      <c r="H32" s="20">
        <v>0</v>
      </c>
      <c r="I32" s="20">
        <v>42456</v>
      </c>
      <c r="J32" s="20">
        <v>20801</v>
      </c>
      <c r="K32" s="20">
        <f t="shared" si="0"/>
        <v>2821269</v>
      </c>
      <c r="L32" s="20">
        <v>4295327</v>
      </c>
      <c r="M32" s="20">
        <v>2177</v>
      </c>
      <c r="N32" s="20">
        <v>18995</v>
      </c>
      <c r="O32" s="20">
        <v>806764</v>
      </c>
      <c r="P32" s="20">
        <v>38264</v>
      </c>
      <c r="Q32" s="20">
        <v>369559</v>
      </c>
      <c r="R32" s="20">
        <f t="shared" si="1"/>
        <v>407823</v>
      </c>
      <c r="S32" s="20">
        <v>345908</v>
      </c>
      <c r="T32" s="20">
        <f t="shared" si="2"/>
        <v>8698263</v>
      </c>
      <c r="U32" s="17">
        <v>25</v>
      </c>
    </row>
    <row r="33" spans="1:21" ht="12.75" customHeight="1" x14ac:dyDescent="0.3">
      <c r="A33" s="17">
        <v>26</v>
      </c>
      <c r="B33" s="17" t="s">
        <v>94</v>
      </c>
      <c r="C33" s="20">
        <v>23602738</v>
      </c>
      <c r="D33" s="20">
        <v>2088727</v>
      </c>
      <c r="E33" s="20">
        <v>4429685</v>
      </c>
      <c r="F33" s="20">
        <v>16131</v>
      </c>
      <c r="G33" s="20">
        <v>1582331</v>
      </c>
      <c r="H33" s="20">
        <v>0</v>
      </c>
      <c r="I33" s="20">
        <v>748715</v>
      </c>
      <c r="J33" s="20">
        <v>557090</v>
      </c>
      <c r="K33" s="20">
        <f t="shared" si="0"/>
        <v>33025417</v>
      </c>
      <c r="L33" s="20">
        <v>14777647</v>
      </c>
      <c r="M33" s="20">
        <v>272177</v>
      </c>
      <c r="N33" s="20">
        <v>774641</v>
      </c>
      <c r="O33" s="20">
        <v>8005480</v>
      </c>
      <c r="P33" s="20">
        <v>87340</v>
      </c>
      <c r="Q33" s="20">
        <v>933139</v>
      </c>
      <c r="R33" s="20">
        <f t="shared" si="1"/>
        <v>1020479</v>
      </c>
      <c r="S33" s="20">
        <v>2882135</v>
      </c>
      <c r="T33" s="20">
        <f t="shared" si="2"/>
        <v>60757976</v>
      </c>
      <c r="U33" s="17">
        <v>26</v>
      </c>
    </row>
    <row r="34" spans="1:21" ht="12.75" customHeight="1" x14ac:dyDescent="0.3">
      <c r="A34" s="17">
        <v>27</v>
      </c>
      <c r="B34" s="17" t="s">
        <v>95</v>
      </c>
      <c r="C34" s="20">
        <v>16879945</v>
      </c>
      <c r="D34" s="20">
        <v>253698</v>
      </c>
      <c r="E34" s="20">
        <v>2706239</v>
      </c>
      <c r="F34" s="20">
        <v>0</v>
      </c>
      <c r="G34" s="20">
        <v>0</v>
      </c>
      <c r="H34" s="20">
        <v>0</v>
      </c>
      <c r="I34" s="20">
        <v>79133</v>
      </c>
      <c r="J34" s="20">
        <v>45404</v>
      </c>
      <c r="K34" s="20">
        <f t="shared" si="0"/>
        <v>19964419</v>
      </c>
      <c r="L34" s="20">
        <v>2586300</v>
      </c>
      <c r="M34" s="20">
        <v>119995</v>
      </c>
      <c r="N34" s="20">
        <v>42695</v>
      </c>
      <c r="O34" s="20">
        <v>2932572</v>
      </c>
      <c r="P34" s="20">
        <v>103236</v>
      </c>
      <c r="Q34" s="20">
        <v>183271</v>
      </c>
      <c r="R34" s="20">
        <f t="shared" si="1"/>
        <v>286507</v>
      </c>
      <c r="S34" s="20">
        <v>902516</v>
      </c>
      <c r="T34" s="20">
        <f t="shared" si="2"/>
        <v>26835004</v>
      </c>
      <c r="U34" s="17">
        <v>27</v>
      </c>
    </row>
    <row r="35" spans="1:21" ht="12.75" customHeight="1" x14ac:dyDescent="0.3">
      <c r="A35" s="17">
        <v>28</v>
      </c>
      <c r="B35" s="17" t="s">
        <v>96</v>
      </c>
      <c r="C35" s="20">
        <v>92785819</v>
      </c>
      <c r="D35" s="20">
        <v>4828487</v>
      </c>
      <c r="E35" s="20">
        <v>19387693</v>
      </c>
      <c r="F35" s="20">
        <v>0</v>
      </c>
      <c r="G35" s="20">
        <v>1080376</v>
      </c>
      <c r="H35" s="20">
        <v>0</v>
      </c>
      <c r="I35" s="20">
        <v>1425164</v>
      </c>
      <c r="J35" s="20">
        <v>619314</v>
      </c>
      <c r="K35" s="20">
        <f t="shared" si="0"/>
        <v>120126853</v>
      </c>
      <c r="L35" s="20">
        <v>38604748</v>
      </c>
      <c r="M35" s="20">
        <v>1184721</v>
      </c>
      <c r="N35" s="20">
        <v>407379</v>
      </c>
      <c r="O35" s="20">
        <v>27332950</v>
      </c>
      <c r="P35" s="20">
        <v>2186514</v>
      </c>
      <c r="Q35" s="20">
        <v>1735690</v>
      </c>
      <c r="R35" s="20">
        <f t="shared" si="1"/>
        <v>3922204</v>
      </c>
      <c r="S35" s="20">
        <v>6934552</v>
      </c>
      <c r="T35" s="20">
        <f t="shared" si="2"/>
        <v>198513407</v>
      </c>
      <c r="U35" s="17">
        <v>28</v>
      </c>
    </row>
    <row r="36" spans="1:21" ht="12.75" customHeight="1" x14ac:dyDescent="0.3">
      <c r="A36" s="17">
        <v>29</v>
      </c>
      <c r="B36" s="17" t="s">
        <v>97</v>
      </c>
      <c r="C36" s="20">
        <v>6241103</v>
      </c>
      <c r="D36" s="20">
        <v>208749</v>
      </c>
      <c r="E36" s="20">
        <v>836946</v>
      </c>
      <c r="F36" s="20">
        <v>2513</v>
      </c>
      <c r="G36" s="20">
        <v>245301</v>
      </c>
      <c r="H36" s="20">
        <v>211338</v>
      </c>
      <c r="I36" s="20">
        <v>42138</v>
      </c>
      <c r="J36" s="20">
        <v>42137</v>
      </c>
      <c r="K36" s="20">
        <f t="shared" si="0"/>
        <v>7830225</v>
      </c>
      <c r="L36" s="20">
        <v>3845804</v>
      </c>
      <c r="M36" s="20">
        <v>50882</v>
      </c>
      <c r="N36" s="20">
        <v>243025</v>
      </c>
      <c r="O36" s="20">
        <v>8528581</v>
      </c>
      <c r="P36" s="20">
        <v>33555</v>
      </c>
      <c r="Q36" s="20">
        <v>175683</v>
      </c>
      <c r="R36" s="20">
        <f t="shared" si="1"/>
        <v>209238</v>
      </c>
      <c r="S36" s="20">
        <v>2001484</v>
      </c>
      <c r="T36" s="20">
        <f t="shared" si="2"/>
        <v>22709239</v>
      </c>
      <c r="U36" s="17">
        <v>29</v>
      </c>
    </row>
    <row r="37" spans="1:21" ht="12.75" customHeight="1" x14ac:dyDescent="0.3">
      <c r="A37" s="17">
        <v>30</v>
      </c>
      <c r="B37" s="17" t="s">
        <v>98</v>
      </c>
      <c r="C37" s="20">
        <v>261995474</v>
      </c>
      <c r="D37" s="20">
        <v>9572162</v>
      </c>
      <c r="E37" s="20">
        <v>60801789</v>
      </c>
      <c r="F37" s="20">
        <v>14583</v>
      </c>
      <c r="G37" s="20">
        <v>13996708</v>
      </c>
      <c r="H37" s="20">
        <v>0</v>
      </c>
      <c r="I37" s="20">
        <v>3768666</v>
      </c>
      <c r="J37" s="20">
        <v>4769614</v>
      </c>
      <c r="K37" s="20">
        <f t="shared" si="0"/>
        <v>354918996</v>
      </c>
      <c r="L37" s="20">
        <v>150926340</v>
      </c>
      <c r="M37" s="20">
        <v>1736370</v>
      </c>
      <c r="N37" s="20">
        <v>5976356</v>
      </c>
      <c r="O37" s="20">
        <v>113923807</v>
      </c>
      <c r="P37" s="20">
        <v>482047</v>
      </c>
      <c r="Q37" s="20">
        <v>425865</v>
      </c>
      <c r="R37" s="20">
        <f t="shared" si="1"/>
        <v>907912</v>
      </c>
      <c r="S37" s="20">
        <v>29473672</v>
      </c>
      <c r="T37" s="20">
        <f t="shared" si="2"/>
        <v>657863453</v>
      </c>
      <c r="U37" s="17">
        <v>30</v>
      </c>
    </row>
    <row r="38" spans="1:21" ht="12.75" customHeight="1" x14ac:dyDescent="0.3">
      <c r="A38" s="17">
        <v>31</v>
      </c>
      <c r="B38" s="17" t="s">
        <v>99</v>
      </c>
      <c r="C38" s="20">
        <v>84867879</v>
      </c>
      <c r="D38" s="20">
        <v>5251902</v>
      </c>
      <c r="E38" s="20">
        <v>20933832</v>
      </c>
      <c r="F38" s="20">
        <v>6155</v>
      </c>
      <c r="G38" s="20">
        <v>3141749</v>
      </c>
      <c r="H38" s="20">
        <v>0</v>
      </c>
      <c r="I38" s="20">
        <v>959725</v>
      </c>
      <c r="J38" s="20">
        <v>936803</v>
      </c>
      <c r="K38" s="20">
        <f t="shared" si="0"/>
        <v>116098045</v>
      </c>
      <c r="L38" s="20">
        <v>77147151</v>
      </c>
      <c r="M38" s="20">
        <v>1392113</v>
      </c>
      <c r="N38" s="20">
        <v>1167250</v>
      </c>
      <c r="O38" s="20">
        <v>34658681</v>
      </c>
      <c r="P38" s="20">
        <v>778509</v>
      </c>
      <c r="Q38" s="20">
        <v>190532</v>
      </c>
      <c r="R38" s="20">
        <f t="shared" si="1"/>
        <v>969041</v>
      </c>
      <c r="S38" s="20">
        <v>1171198</v>
      </c>
      <c r="T38" s="20">
        <f t="shared" si="2"/>
        <v>232603479</v>
      </c>
      <c r="U38" s="17">
        <v>31</v>
      </c>
    </row>
    <row r="39" spans="1:21" ht="12.75" customHeight="1" x14ac:dyDescent="0.3">
      <c r="A39" s="17">
        <v>32</v>
      </c>
      <c r="B39" s="17" t="s">
        <v>100</v>
      </c>
      <c r="C39" s="20">
        <v>24858299</v>
      </c>
      <c r="D39" s="20">
        <v>610877</v>
      </c>
      <c r="E39" s="20">
        <v>7227858</v>
      </c>
      <c r="F39" s="20">
        <v>9641</v>
      </c>
      <c r="G39" s="20">
        <v>3134857</v>
      </c>
      <c r="H39" s="20">
        <v>0</v>
      </c>
      <c r="I39" s="20">
        <v>244304</v>
      </c>
      <c r="J39" s="20">
        <v>160136</v>
      </c>
      <c r="K39" s="20">
        <f t="shared" si="0"/>
        <v>36245972</v>
      </c>
      <c r="L39" s="20">
        <v>22358098</v>
      </c>
      <c r="M39" s="20">
        <v>313860</v>
      </c>
      <c r="N39" s="20">
        <v>127144</v>
      </c>
      <c r="O39" s="20">
        <v>9630407</v>
      </c>
      <c r="P39" s="20">
        <v>700322</v>
      </c>
      <c r="Q39" s="20">
        <v>313098</v>
      </c>
      <c r="R39" s="20">
        <f t="shared" si="1"/>
        <v>1013420</v>
      </c>
      <c r="S39" s="20">
        <v>418118</v>
      </c>
      <c r="T39" s="20">
        <f t="shared" si="2"/>
        <v>70107019</v>
      </c>
      <c r="U39" s="17">
        <v>32</v>
      </c>
    </row>
    <row r="40" spans="1:21" ht="12.75" customHeight="1" x14ac:dyDescent="0.3">
      <c r="A40" s="17">
        <v>33</v>
      </c>
      <c r="B40" s="17" t="s">
        <v>101</v>
      </c>
      <c r="C40" s="20">
        <v>18332959</v>
      </c>
      <c r="D40" s="20">
        <v>815412</v>
      </c>
      <c r="E40" s="20">
        <v>5289230</v>
      </c>
      <c r="F40" s="20">
        <v>317</v>
      </c>
      <c r="G40" s="20">
        <v>540744</v>
      </c>
      <c r="H40" s="20">
        <v>0</v>
      </c>
      <c r="I40" s="20">
        <v>223598</v>
      </c>
      <c r="J40" s="20">
        <v>237380</v>
      </c>
      <c r="K40" s="20">
        <f t="shared" si="0"/>
        <v>25439640</v>
      </c>
      <c r="L40" s="20">
        <v>13436906</v>
      </c>
      <c r="M40" s="20">
        <v>287878</v>
      </c>
      <c r="N40" s="20">
        <v>134887</v>
      </c>
      <c r="O40" s="20">
        <v>9313543</v>
      </c>
      <c r="P40" s="20">
        <v>223723</v>
      </c>
      <c r="Q40" s="20">
        <v>94910</v>
      </c>
      <c r="R40" s="20">
        <f t="shared" si="1"/>
        <v>318633</v>
      </c>
      <c r="S40" s="20">
        <v>2326913</v>
      </c>
      <c r="T40" s="20">
        <f t="shared" si="2"/>
        <v>51258400</v>
      </c>
      <c r="U40" s="17">
        <v>33</v>
      </c>
    </row>
    <row r="41" spans="1:21" ht="12.75" customHeight="1" x14ac:dyDescent="0.3">
      <c r="A41" s="17">
        <v>34</v>
      </c>
      <c r="B41" s="17" t="s">
        <v>102</v>
      </c>
      <c r="C41" s="20">
        <v>103401053</v>
      </c>
      <c r="D41" s="20">
        <v>4344058</v>
      </c>
      <c r="E41" s="20">
        <v>19994437</v>
      </c>
      <c r="F41" s="20">
        <v>57348</v>
      </c>
      <c r="G41" s="20">
        <v>1956808</v>
      </c>
      <c r="H41" s="20">
        <v>0</v>
      </c>
      <c r="I41" s="20">
        <v>733065</v>
      </c>
      <c r="J41" s="20">
        <v>456181</v>
      </c>
      <c r="K41" s="20">
        <f t="shared" si="0"/>
        <v>130942950</v>
      </c>
      <c r="L41" s="20">
        <v>42645227</v>
      </c>
      <c r="M41" s="20">
        <v>1857039</v>
      </c>
      <c r="N41" s="20">
        <v>1142491</v>
      </c>
      <c r="O41" s="20">
        <v>31339091</v>
      </c>
      <c r="P41" s="20">
        <v>2172774</v>
      </c>
      <c r="Q41" s="20">
        <v>2073849</v>
      </c>
      <c r="R41" s="20">
        <f t="shared" si="1"/>
        <v>4246623</v>
      </c>
      <c r="S41" s="20">
        <v>4361516</v>
      </c>
      <c r="T41" s="20">
        <f t="shared" si="2"/>
        <v>216534937</v>
      </c>
      <c r="U41" s="17">
        <v>34</v>
      </c>
    </row>
    <row r="42" spans="1:21" ht="12.75" customHeight="1" x14ac:dyDescent="0.3">
      <c r="A42" s="17">
        <v>35</v>
      </c>
      <c r="B42" s="17" t="s">
        <v>103</v>
      </c>
      <c r="C42" s="20">
        <v>558250964</v>
      </c>
      <c r="D42" s="20">
        <v>9868461</v>
      </c>
      <c r="E42" s="20">
        <v>101784094</v>
      </c>
      <c r="F42" s="20">
        <v>0</v>
      </c>
      <c r="G42" s="20">
        <v>0</v>
      </c>
      <c r="H42" s="20">
        <v>0</v>
      </c>
      <c r="I42" s="20">
        <v>3560785</v>
      </c>
      <c r="J42" s="20">
        <v>2232110</v>
      </c>
      <c r="K42" s="20">
        <f t="shared" si="0"/>
        <v>675696414</v>
      </c>
      <c r="L42" s="20">
        <v>276345875</v>
      </c>
      <c r="M42" s="20">
        <v>5260171</v>
      </c>
      <c r="N42" s="20">
        <v>5749252</v>
      </c>
      <c r="O42" s="20">
        <v>155282521</v>
      </c>
      <c r="P42" s="20">
        <v>8549794</v>
      </c>
      <c r="Q42" s="20">
        <v>7041509</v>
      </c>
      <c r="R42" s="20">
        <f t="shared" si="1"/>
        <v>15591303</v>
      </c>
      <c r="S42" s="20">
        <v>12562403</v>
      </c>
      <c r="T42" s="20">
        <f t="shared" si="2"/>
        <v>1146487939</v>
      </c>
      <c r="U42" s="17">
        <v>35</v>
      </c>
    </row>
    <row r="43" spans="1:21" ht="12.75" customHeight="1" x14ac:dyDescent="0.3">
      <c r="A43" s="17">
        <v>36</v>
      </c>
      <c r="B43" s="17" t="s">
        <v>104</v>
      </c>
      <c r="C43" s="20">
        <v>14743622</v>
      </c>
      <c r="D43" s="20">
        <v>906837</v>
      </c>
      <c r="E43" s="20">
        <v>3593115</v>
      </c>
      <c r="F43" s="20">
        <v>6502</v>
      </c>
      <c r="G43" s="20">
        <v>1117887</v>
      </c>
      <c r="H43" s="20">
        <v>0</v>
      </c>
      <c r="I43" s="20">
        <v>309175</v>
      </c>
      <c r="J43" s="20">
        <v>93611</v>
      </c>
      <c r="K43" s="20">
        <f t="shared" si="0"/>
        <v>20770749</v>
      </c>
      <c r="L43" s="20">
        <v>15366066</v>
      </c>
      <c r="M43" s="20">
        <v>182714</v>
      </c>
      <c r="N43" s="20">
        <v>123413</v>
      </c>
      <c r="O43" s="20">
        <v>8450275</v>
      </c>
      <c r="P43" s="20">
        <v>338476</v>
      </c>
      <c r="Q43" s="20">
        <v>48218</v>
      </c>
      <c r="R43" s="20">
        <f t="shared" si="1"/>
        <v>386694</v>
      </c>
      <c r="S43" s="20">
        <v>9350963</v>
      </c>
      <c r="T43" s="20">
        <f t="shared" si="2"/>
        <v>54630874</v>
      </c>
      <c r="U43" s="17">
        <v>36</v>
      </c>
    </row>
    <row r="44" spans="1:21" ht="12.75" customHeight="1" x14ac:dyDescent="0.3">
      <c r="A44" s="17">
        <v>37</v>
      </c>
      <c r="B44" s="17" t="s">
        <v>105</v>
      </c>
      <c r="C44" s="20">
        <v>10589077</v>
      </c>
      <c r="D44" s="20">
        <v>312974</v>
      </c>
      <c r="E44" s="20">
        <v>761270</v>
      </c>
      <c r="F44" s="20">
        <v>0</v>
      </c>
      <c r="G44" s="20">
        <v>1342087</v>
      </c>
      <c r="H44" s="20">
        <v>0</v>
      </c>
      <c r="I44" s="20">
        <v>60494</v>
      </c>
      <c r="J44" s="20">
        <v>23920</v>
      </c>
      <c r="K44" s="20">
        <f t="shared" si="0"/>
        <v>13089822</v>
      </c>
      <c r="L44" s="20">
        <v>19684136</v>
      </c>
      <c r="M44" s="20">
        <v>302819</v>
      </c>
      <c r="N44" s="20">
        <v>249211</v>
      </c>
      <c r="O44" s="20">
        <v>1992941</v>
      </c>
      <c r="P44" s="20">
        <v>484355</v>
      </c>
      <c r="Q44" s="20">
        <v>721718</v>
      </c>
      <c r="R44" s="20">
        <f t="shared" si="1"/>
        <v>1206073</v>
      </c>
      <c r="S44" s="20">
        <v>1013877</v>
      </c>
      <c r="T44" s="20">
        <f t="shared" si="2"/>
        <v>37538879</v>
      </c>
      <c r="U44" s="17">
        <v>37</v>
      </c>
    </row>
    <row r="45" spans="1:21" ht="12.75" customHeight="1" x14ac:dyDescent="0.3">
      <c r="A45" s="131">
        <v>38</v>
      </c>
      <c r="B45" s="17" t="s">
        <v>106</v>
      </c>
      <c r="C45" s="21">
        <v>28650242</v>
      </c>
      <c r="D45" s="21">
        <v>796610</v>
      </c>
      <c r="E45" s="21">
        <v>10625158</v>
      </c>
      <c r="F45" s="21">
        <v>731</v>
      </c>
      <c r="G45" s="21">
        <v>1754123</v>
      </c>
      <c r="H45" s="21">
        <v>0</v>
      </c>
      <c r="I45" s="21">
        <v>270036</v>
      </c>
      <c r="J45" s="21">
        <v>133010</v>
      </c>
      <c r="K45" s="21">
        <f t="shared" si="0"/>
        <v>42229910</v>
      </c>
      <c r="L45" s="21">
        <v>30889061</v>
      </c>
      <c r="M45" s="21">
        <v>374275</v>
      </c>
      <c r="N45" s="21">
        <v>151034</v>
      </c>
      <c r="O45" s="21">
        <v>5410164</v>
      </c>
      <c r="P45" s="21">
        <v>126503</v>
      </c>
      <c r="Q45" s="21">
        <v>249396</v>
      </c>
      <c r="R45" s="21">
        <f t="shared" si="1"/>
        <v>375899</v>
      </c>
      <c r="S45" s="21">
        <v>1708839</v>
      </c>
      <c r="T45" s="21">
        <f t="shared" si="2"/>
        <v>81139182</v>
      </c>
      <c r="U45" s="131">
        <v>38</v>
      </c>
    </row>
    <row r="46" spans="1:21" ht="12.75" customHeight="1" x14ac:dyDescent="0.3">
      <c r="A46" s="131">
        <f>A45</f>
        <v>38</v>
      </c>
      <c r="B46" s="126" t="s">
        <v>107</v>
      </c>
      <c r="C46" s="22">
        <f t="shared" ref="C46:Q46" si="3">SUM(C8:C45)</f>
        <v>2984352378</v>
      </c>
      <c r="D46" s="22">
        <f t="shared" si="3"/>
        <v>96122779</v>
      </c>
      <c r="E46" s="22">
        <f t="shared" si="3"/>
        <v>573132643</v>
      </c>
      <c r="F46" s="22">
        <f t="shared" si="3"/>
        <v>497574</v>
      </c>
      <c r="G46" s="22">
        <f t="shared" si="3"/>
        <v>93642625</v>
      </c>
      <c r="H46" s="22">
        <f t="shared" si="3"/>
        <v>211338</v>
      </c>
      <c r="I46" s="22">
        <f t="shared" si="3"/>
        <v>23002681</v>
      </c>
      <c r="J46" s="22">
        <f t="shared" si="3"/>
        <v>16517005</v>
      </c>
      <c r="K46" s="22">
        <f t="shared" si="3"/>
        <v>3787479023</v>
      </c>
      <c r="L46" s="22">
        <f t="shared" si="3"/>
        <v>1644125875</v>
      </c>
      <c r="M46" s="22">
        <f t="shared" si="3"/>
        <v>45813714</v>
      </c>
      <c r="N46" s="22">
        <f t="shared" si="3"/>
        <v>36293232</v>
      </c>
      <c r="O46" s="22">
        <f t="shared" si="3"/>
        <v>861160838</v>
      </c>
      <c r="P46" s="22">
        <f t="shared" si="3"/>
        <v>39100926</v>
      </c>
      <c r="Q46" s="22">
        <f t="shared" si="3"/>
        <v>47234945</v>
      </c>
      <c r="R46" s="22">
        <f t="shared" si="1"/>
        <v>86335871</v>
      </c>
      <c r="S46" s="22">
        <f>SUM(S8:S45)</f>
        <v>181947963</v>
      </c>
      <c r="T46" s="22">
        <f t="shared" si="2"/>
        <v>6643156516</v>
      </c>
      <c r="U46" s="131">
        <f>U45</f>
        <v>38</v>
      </c>
    </row>
    <row r="47" spans="1:21" ht="10.5" customHeight="1" x14ac:dyDescent="0.3"/>
    <row r="48" spans="1:21" ht="10.5" customHeight="1" x14ac:dyDescent="0.3"/>
    <row r="49" s="17" customFormat="1" ht="10.5" customHeight="1" x14ac:dyDescent="0.3"/>
    <row r="50" s="17" customFormat="1" ht="10.5" customHeight="1" x14ac:dyDescent="0.3"/>
    <row r="51" s="17" customFormat="1" ht="10.5" customHeight="1" x14ac:dyDescent="0.3"/>
    <row r="52" s="17" customFormat="1" ht="10.5" customHeight="1" x14ac:dyDescent="0.3"/>
    <row r="53" s="17" customFormat="1" ht="10.5" customHeight="1" x14ac:dyDescent="0.3"/>
    <row r="54" s="17" customFormat="1" ht="10.5" customHeight="1" x14ac:dyDescent="0.3"/>
    <row r="55" s="17" customFormat="1" ht="10.5" customHeight="1" x14ac:dyDescent="0.3"/>
    <row r="56" s="17" customFormat="1" ht="10.5" customHeight="1" x14ac:dyDescent="0.3"/>
    <row r="57" s="17" customFormat="1" ht="10.5" customHeight="1" x14ac:dyDescent="0.3"/>
    <row r="58" s="17" customFormat="1" ht="10.5" customHeight="1" x14ac:dyDescent="0.3"/>
    <row r="59" s="17" customFormat="1" ht="10.5" customHeight="1" x14ac:dyDescent="0.3"/>
    <row r="60" s="17" customFormat="1" ht="10.5" customHeight="1" x14ac:dyDescent="0.3"/>
    <row r="61" s="17" customFormat="1" ht="10.5" customHeight="1" x14ac:dyDescent="0.3"/>
    <row r="62" s="17" customFormat="1" ht="10.5" customHeight="1" x14ac:dyDescent="0.3"/>
    <row r="63" s="17" customFormat="1" ht="10.5" customHeight="1" x14ac:dyDescent="0.3"/>
    <row r="64" s="17" customFormat="1" ht="10.5" customHeight="1" x14ac:dyDescent="0.3"/>
    <row r="65" s="17" customFormat="1" ht="10.5" customHeight="1" x14ac:dyDescent="0.3"/>
    <row r="66" s="17" customFormat="1" ht="10.5" customHeight="1" x14ac:dyDescent="0.3"/>
    <row r="67" s="17" customFormat="1" ht="10.5" customHeight="1" x14ac:dyDescent="0.3"/>
    <row r="68" s="17" customFormat="1" ht="10.5" customHeight="1" x14ac:dyDescent="0.3"/>
    <row r="69" s="17" customFormat="1" ht="10.5" customHeight="1" x14ac:dyDescent="0.3"/>
    <row r="70" s="17" customFormat="1" ht="10.5" customHeight="1" x14ac:dyDescent="0.3"/>
    <row r="71" s="17" customFormat="1" ht="10.5" customHeight="1" x14ac:dyDescent="0.3"/>
    <row r="72" s="17" customFormat="1" ht="10.5" customHeight="1" x14ac:dyDescent="0.3"/>
    <row r="73" s="17" customFormat="1" ht="10.5" customHeight="1" x14ac:dyDescent="0.3"/>
    <row r="74" s="17" customFormat="1" ht="10.5" customHeight="1" x14ac:dyDescent="0.3"/>
    <row r="75" s="17" customFormat="1" ht="10.5" customHeight="1" x14ac:dyDescent="0.3"/>
    <row r="76" s="17" customFormat="1" ht="10.5" customHeight="1" x14ac:dyDescent="0.3"/>
    <row r="77" s="17" customFormat="1" ht="10.5" customHeight="1" x14ac:dyDescent="0.3"/>
    <row r="78" s="17" customFormat="1" ht="10.5" customHeight="1" x14ac:dyDescent="0.3"/>
    <row r="79" s="17" customFormat="1" ht="10.5" customHeight="1" x14ac:dyDescent="0.3"/>
    <row r="80" s="17" customFormat="1" ht="10.5" customHeight="1" x14ac:dyDescent="0.3"/>
    <row r="81" s="17" customFormat="1" ht="10.5" customHeight="1" x14ac:dyDescent="0.3"/>
    <row r="82" s="17" customFormat="1" ht="10.5" customHeight="1" x14ac:dyDescent="0.3"/>
    <row r="83" s="17" customFormat="1" ht="10.5" customHeight="1" x14ac:dyDescent="0.3"/>
    <row r="84" s="17" customFormat="1" ht="10.5" customHeight="1" x14ac:dyDescent="0.3"/>
    <row r="85" s="17" customFormat="1" ht="10.5" customHeight="1" x14ac:dyDescent="0.3"/>
    <row r="86" s="17" customFormat="1" ht="10.5" customHeight="1" x14ac:dyDescent="0.3"/>
    <row r="87" s="17" customFormat="1" ht="10.5" customHeight="1" x14ac:dyDescent="0.3"/>
    <row r="88" s="17" customFormat="1" ht="10.5" customHeight="1" x14ac:dyDescent="0.3"/>
    <row r="89" s="17" customFormat="1" ht="10.5" customHeight="1" x14ac:dyDescent="0.3"/>
    <row r="90" s="17" customFormat="1" ht="10.5" customHeight="1" x14ac:dyDescent="0.3"/>
    <row r="91" s="17" customFormat="1" ht="10.5" customHeight="1" x14ac:dyDescent="0.3"/>
    <row r="92" s="17" customFormat="1" ht="10.5" customHeight="1" x14ac:dyDescent="0.3"/>
    <row r="93" s="17" customFormat="1" ht="10.5" customHeight="1" x14ac:dyDescent="0.3"/>
    <row r="94" s="17" customFormat="1" ht="10.5" customHeight="1" x14ac:dyDescent="0.3"/>
    <row r="95" s="17" customFormat="1" ht="10.5" customHeight="1" x14ac:dyDescent="0.3"/>
    <row r="96" s="17" customFormat="1" ht="10.5" customHeight="1" x14ac:dyDescent="0.3"/>
    <row r="97" s="17" customFormat="1" ht="10.5" customHeight="1" x14ac:dyDescent="0.3"/>
    <row r="98" s="17" customFormat="1" ht="10.5" customHeight="1" x14ac:dyDescent="0.3"/>
    <row r="99" s="17" customFormat="1" ht="10.5" customHeight="1" x14ac:dyDescent="0.3"/>
    <row r="100" s="17" customFormat="1" ht="10.5" customHeight="1" x14ac:dyDescent="0.3"/>
    <row r="101" s="17" customFormat="1" ht="10.5" customHeight="1" x14ac:dyDescent="0.3"/>
    <row r="102" s="17" customFormat="1" ht="10.5" customHeight="1" x14ac:dyDescent="0.3"/>
    <row r="103" s="17" customFormat="1" ht="10.5" customHeight="1" x14ac:dyDescent="0.3"/>
    <row r="104" s="17" customFormat="1" ht="10.5" customHeight="1" x14ac:dyDescent="0.3"/>
    <row r="105" s="17" customFormat="1" ht="10.5" customHeight="1" x14ac:dyDescent="0.3"/>
    <row r="106" s="17" customFormat="1" ht="10.5" customHeight="1" x14ac:dyDescent="0.3"/>
    <row r="107" s="17" customFormat="1" ht="10.5" customHeight="1" x14ac:dyDescent="0.3"/>
    <row r="108" s="17" customFormat="1" ht="10.5" customHeight="1" x14ac:dyDescent="0.3"/>
    <row r="109" s="17" customFormat="1" ht="10.5" customHeight="1" x14ac:dyDescent="0.3"/>
    <row r="110" s="17" customFormat="1" ht="10.5" customHeight="1" x14ac:dyDescent="0.3"/>
    <row r="111" s="17" customFormat="1" ht="10.5" customHeight="1" x14ac:dyDescent="0.3"/>
  </sheetData>
  <mergeCells count="1">
    <mergeCell ref="C6:K6"/>
  </mergeCells>
  <printOptions gridLines="1" gridLinesSet="0"/>
  <pageMargins left="0.17" right="0.17" top="0.42" bottom="0.59" header="0.5" footer="0.17"/>
  <pageSetup paperSize="5" scale="75" fitToHeight="0" pageOrder="overThenDown"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CFB0D-9ECB-4759-8210-124852E914ED}">
  <sheetPr>
    <pageSetUpPr fitToPage="1"/>
  </sheetPr>
  <dimension ref="A1:U104"/>
  <sheetViews>
    <sheetView topLeftCell="Q88" workbookViewId="0"/>
  </sheetViews>
  <sheetFormatPr defaultColWidth="7.21875" defaultRowHeight="13.8" x14ac:dyDescent="0.3"/>
  <cols>
    <col min="1" max="1" width="4.21875" style="17" bestFit="1" customWidth="1"/>
    <col min="2" max="2" width="12.77734375" style="17" bestFit="1" customWidth="1"/>
    <col min="3" max="3" width="14.5546875" style="17" bestFit="1" customWidth="1"/>
    <col min="4" max="4" width="13.109375" style="17" bestFit="1" customWidth="1"/>
    <col min="5" max="5" width="14.5546875" style="17" bestFit="1" customWidth="1"/>
    <col min="6" max="6" width="11" style="17" bestFit="1" customWidth="1"/>
    <col min="7" max="7" width="13.109375" style="17" bestFit="1" customWidth="1"/>
    <col min="8" max="10" width="12" style="17" bestFit="1" customWidth="1"/>
    <col min="11" max="11" width="15.5546875" style="17" bestFit="1" customWidth="1"/>
    <col min="12" max="12" width="14.5546875" style="17" customWidth="1"/>
    <col min="13" max="13" width="13.109375" style="17" bestFit="1" customWidth="1"/>
    <col min="14" max="14" width="12" style="17" bestFit="1" customWidth="1"/>
    <col min="15" max="15" width="14.5546875" style="17" bestFit="1" customWidth="1"/>
    <col min="16" max="16" width="12" style="17" bestFit="1" customWidth="1"/>
    <col min="17" max="19" width="13.109375" style="17" bestFit="1" customWidth="1"/>
    <col min="20" max="20" width="15.5546875" style="17" bestFit="1" customWidth="1"/>
    <col min="21" max="21" width="4.21875" style="17" bestFit="1" customWidth="1"/>
    <col min="22" max="256" width="7.21875" style="17"/>
    <col min="257" max="257" width="4.109375" style="17" bestFit="1" customWidth="1"/>
    <col min="258" max="258" width="12.77734375" style="17" bestFit="1" customWidth="1"/>
    <col min="259" max="259" width="13.21875" style="17" bestFit="1" customWidth="1"/>
    <col min="260" max="260" width="11.88671875" style="17" bestFit="1" customWidth="1"/>
    <col min="261" max="261" width="13.21875" style="17" bestFit="1" customWidth="1"/>
    <col min="262" max="262" width="10" style="17" bestFit="1" customWidth="1"/>
    <col min="263" max="263" width="11.88671875" style="17" bestFit="1" customWidth="1"/>
    <col min="264" max="266" width="11" style="17" bestFit="1" customWidth="1"/>
    <col min="267" max="267" width="14.21875" style="17" bestFit="1" customWidth="1"/>
    <col min="268" max="268" width="14.5546875" style="17" customWidth="1"/>
    <col min="269" max="269" width="11.88671875" style="17" bestFit="1" customWidth="1"/>
    <col min="270" max="270" width="11" style="17" bestFit="1" customWidth="1"/>
    <col min="271" max="271" width="13.21875" style="17" bestFit="1" customWidth="1"/>
    <col min="272" max="272" width="11" style="17" customWidth="1"/>
    <col min="273" max="275" width="11.88671875" style="17" bestFit="1" customWidth="1"/>
    <col min="276" max="276" width="14.21875" style="17" bestFit="1" customWidth="1"/>
    <col min="277" max="277" width="4.109375" style="17" bestFit="1" customWidth="1"/>
    <col min="278" max="512" width="7.21875" style="17"/>
    <col min="513" max="513" width="4.109375" style="17" bestFit="1" customWidth="1"/>
    <col min="514" max="514" width="12.77734375" style="17" bestFit="1" customWidth="1"/>
    <col min="515" max="515" width="13.21875" style="17" bestFit="1" customWidth="1"/>
    <col min="516" max="516" width="11.88671875" style="17" bestFit="1" customWidth="1"/>
    <col min="517" max="517" width="13.21875" style="17" bestFit="1" customWidth="1"/>
    <col min="518" max="518" width="10" style="17" bestFit="1" customWidth="1"/>
    <col min="519" max="519" width="11.88671875" style="17" bestFit="1" customWidth="1"/>
    <col min="520" max="522" width="11" style="17" bestFit="1" customWidth="1"/>
    <col min="523" max="523" width="14.21875" style="17" bestFit="1" customWidth="1"/>
    <col min="524" max="524" width="14.5546875" style="17" customWidth="1"/>
    <col min="525" max="525" width="11.88671875" style="17" bestFit="1" customWidth="1"/>
    <col min="526" max="526" width="11" style="17" bestFit="1" customWidth="1"/>
    <col min="527" max="527" width="13.21875" style="17" bestFit="1" customWidth="1"/>
    <col min="528" max="528" width="11" style="17" customWidth="1"/>
    <col min="529" max="531" width="11.88671875" style="17" bestFit="1" customWidth="1"/>
    <col min="532" max="532" width="14.21875" style="17" bestFit="1" customWidth="1"/>
    <col min="533" max="533" width="4.109375" style="17" bestFit="1" customWidth="1"/>
    <col min="534" max="768" width="7.21875" style="17"/>
    <col min="769" max="769" width="4.109375" style="17" bestFit="1" customWidth="1"/>
    <col min="770" max="770" width="12.77734375" style="17" bestFit="1" customWidth="1"/>
    <col min="771" max="771" width="13.21875" style="17" bestFit="1" customWidth="1"/>
    <col min="772" max="772" width="11.88671875" style="17" bestFit="1" customWidth="1"/>
    <col min="773" max="773" width="13.21875" style="17" bestFit="1" customWidth="1"/>
    <col min="774" max="774" width="10" style="17" bestFit="1" customWidth="1"/>
    <col min="775" max="775" width="11.88671875" style="17" bestFit="1" customWidth="1"/>
    <col min="776" max="778" width="11" style="17" bestFit="1" customWidth="1"/>
    <col min="779" max="779" width="14.21875" style="17" bestFit="1" customWidth="1"/>
    <col min="780" max="780" width="14.5546875" style="17" customWidth="1"/>
    <col min="781" max="781" width="11.88671875" style="17" bestFit="1" customWidth="1"/>
    <col min="782" max="782" width="11" style="17" bestFit="1" customWidth="1"/>
    <col min="783" max="783" width="13.21875" style="17" bestFit="1" customWidth="1"/>
    <col min="784" max="784" width="11" style="17" customWidth="1"/>
    <col min="785" max="787" width="11.88671875" style="17" bestFit="1" customWidth="1"/>
    <col min="788" max="788" width="14.21875" style="17" bestFit="1" customWidth="1"/>
    <col min="789" max="789" width="4.109375" style="17" bestFit="1" customWidth="1"/>
    <col min="790" max="1024" width="7.21875" style="17"/>
    <col min="1025" max="1025" width="4.109375" style="17" bestFit="1" customWidth="1"/>
    <col min="1026" max="1026" width="12.77734375" style="17" bestFit="1" customWidth="1"/>
    <col min="1027" max="1027" width="13.21875" style="17" bestFit="1" customWidth="1"/>
    <col min="1028" max="1028" width="11.88671875" style="17" bestFit="1" customWidth="1"/>
    <col min="1029" max="1029" width="13.21875" style="17" bestFit="1" customWidth="1"/>
    <col min="1030" max="1030" width="10" style="17" bestFit="1" customWidth="1"/>
    <col min="1031" max="1031" width="11.88671875" style="17" bestFit="1" customWidth="1"/>
    <col min="1032" max="1034" width="11" style="17" bestFit="1" customWidth="1"/>
    <col min="1035" max="1035" width="14.21875" style="17" bestFit="1" customWidth="1"/>
    <col min="1036" max="1036" width="14.5546875" style="17" customWidth="1"/>
    <col min="1037" max="1037" width="11.88671875" style="17" bestFit="1" customWidth="1"/>
    <col min="1038" max="1038" width="11" style="17" bestFit="1" customWidth="1"/>
    <col min="1039" max="1039" width="13.21875" style="17" bestFit="1" customWidth="1"/>
    <col min="1040" max="1040" width="11" style="17" customWidth="1"/>
    <col min="1041" max="1043" width="11.88671875" style="17" bestFit="1" customWidth="1"/>
    <col min="1044" max="1044" width="14.21875" style="17" bestFit="1" customWidth="1"/>
    <col min="1045" max="1045" width="4.109375" style="17" bestFit="1" customWidth="1"/>
    <col min="1046" max="1280" width="7.21875" style="17"/>
    <col min="1281" max="1281" width="4.109375" style="17" bestFit="1" customWidth="1"/>
    <col min="1282" max="1282" width="12.77734375" style="17" bestFit="1" customWidth="1"/>
    <col min="1283" max="1283" width="13.21875" style="17" bestFit="1" customWidth="1"/>
    <col min="1284" max="1284" width="11.88671875" style="17" bestFit="1" customWidth="1"/>
    <col min="1285" max="1285" width="13.21875" style="17" bestFit="1" customWidth="1"/>
    <col min="1286" max="1286" width="10" style="17" bestFit="1" customWidth="1"/>
    <col min="1287" max="1287" width="11.88671875" style="17" bestFit="1" customWidth="1"/>
    <col min="1288" max="1290" width="11" style="17" bestFit="1" customWidth="1"/>
    <col min="1291" max="1291" width="14.21875" style="17" bestFit="1" customWidth="1"/>
    <col min="1292" max="1292" width="14.5546875" style="17" customWidth="1"/>
    <col min="1293" max="1293" width="11.88671875" style="17" bestFit="1" customWidth="1"/>
    <col min="1294" max="1294" width="11" style="17" bestFit="1" customWidth="1"/>
    <col min="1295" max="1295" width="13.21875" style="17" bestFit="1" customWidth="1"/>
    <col min="1296" max="1296" width="11" style="17" customWidth="1"/>
    <col min="1297" max="1299" width="11.88671875" style="17" bestFit="1" customWidth="1"/>
    <col min="1300" max="1300" width="14.21875" style="17" bestFit="1" customWidth="1"/>
    <col min="1301" max="1301" width="4.109375" style="17" bestFit="1" customWidth="1"/>
    <col min="1302" max="1536" width="7.21875" style="17"/>
    <col min="1537" max="1537" width="4.109375" style="17" bestFit="1" customWidth="1"/>
    <col min="1538" max="1538" width="12.77734375" style="17" bestFit="1" customWidth="1"/>
    <col min="1539" max="1539" width="13.21875" style="17" bestFit="1" customWidth="1"/>
    <col min="1540" max="1540" width="11.88671875" style="17" bestFit="1" customWidth="1"/>
    <col min="1541" max="1541" width="13.21875" style="17" bestFit="1" customWidth="1"/>
    <col min="1542" max="1542" width="10" style="17" bestFit="1" customWidth="1"/>
    <col min="1543" max="1543" width="11.88671875" style="17" bestFit="1" customWidth="1"/>
    <col min="1544" max="1546" width="11" style="17" bestFit="1" customWidth="1"/>
    <col min="1547" max="1547" width="14.21875" style="17" bestFit="1" customWidth="1"/>
    <col min="1548" max="1548" width="14.5546875" style="17" customWidth="1"/>
    <col min="1549" max="1549" width="11.88671875" style="17" bestFit="1" customWidth="1"/>
    <col min="1550" max="1550" width="11" style="17" bestFit="1" customWidth="1"/>
    <col min="1551" max="1551" width="13.21875" style="17" bestFit="1" customWidth="1"/>
    <col min="1552" max="1552" width="11" style="17" customWidth="1"/>
    <col min="1553" max="1555" width="11.88671875" style="17" bestFit="1" customWidth="1"/>
    <col min="1556" max="1556" width="14.21875" style="17" bestFit="1" customWidth="1"/>
    <col min="1557" max="1557" width="4.109375" style="17" bestFit="1" customWidth="1"/>
    <col min="1558" max="1792" width="7.21875" style="17"/>
    <col min="1793" max="1793" width="4.109375" style="17" bestFit="1" customWidth="1"/>
    <col min="1794" max="1794" width="12.77734375" style="17" bestFit="1" customWidth="1"/>
    <col min="1795" max="1795" width="13.21875" style="17" bestFit="1" customWidth="1"/>
    <col min="1796" max="1796" width="11.88671875" style="17" bestFit="1" customWidth="1"/>
    <col min="1797" max="1797" width="13.21875" style="17" bestFit="1" customWidth="1"/>
    <col min="1798" max="1798" width="10" style="17" bestFit="1" customWidth="1"/>
    <col min="1799" max="1799" width="11.88671875" style="17" bestFit="1" customWidth="1"/>
    <col min="1800" max="1802" width="11" style="17" bestFit="1" customWidth="1"/>
    <col min="1803" max="1803" width="14.21875" style="17" bestFit="1" customWidth="1"/>
    <col min="1804" max="1804" width="14.5546875" style="17" customWidth="1"/>
    <col min="1805" max="1805" width="11.88671875" style="17" bestFit="1" customWidth="1"/>
    <col min="1806" max="1806" width="11" style="17" bestFit="1" customWidth="1"/>
    <col min="1807" max="1807" width="13.21875" style="17" bestFit="1" customWidth="1"/>
    <col min="1808" max="1808" width="11" style="17" customWidth="1"/>
    <col min="1809" max="1811" width="11.88671875" style="17" bestFit="1" customWidth="1"/>
    <col min="1812" max="1812" width="14.21875" style="17" bestFit="1" customWidth="1"/>
    <col min="1813" max="1813" width="4.109375" style="17" bestFit="1" customWidth="1"/>
    <col min="1814" max="2048" width="7.21875" style="17"/>
    <col min="2049" max="2049" width="4.109375" style="17" bestFit="1" customWidth="1"/>
    <col min="2050" max="2050" width="12.77734375" style="17" bestFit="1" customWidth="1"/>
    <col min="2051" max="2051" width="13.21875" style="17" bestFit="1" customWidth="1"/>
    <col min="2052" max="2052" width="11.88671875" style="17" bestFit="1" customWidth="1"/>
    <col min="2053" max="2053" width="13.21875" style="17" bestFit="1" customWidth="1"/>
    <col min="2054" max="2054" width="10" style="17" bestFit="1" customWidth="1"/>
    <col min="2055" max="2055" width="11.88671875" style="17" bestFit="1" customWidth="1"/>
    <col min="2056" max="2058" width="11" style="17" bestFit="1" customWidth="1"/>
    <col min="2059" max="2059" width="14.21875" style="17" bestFit="1" customWidth="1"/>
    <col min="2060" max="2060" width="14.5546875" style="17" customWidth="1"/>
    <col min="2061" max="2061" width="11.88671875" style="17" bestFit="1" customWidth="1"/>
    <col min="2062" max="2062" width="11" style="17" bestFit="1" customWidth="1"/>
    <col min="2063" max="2063" width="13.21875" style="17" bestFit="1" customWidth="1"/>
    <col min="2064" max="2064" width="11" style="17" customWidth="1"/>
    <col min="2065" max="2067" width="11.88671875" style="17" bestFit="1" customWidth="1"/>
    <col min="2068" max="2068" width="14.21875" style="17" bestFit="1" customWidth="1"/>
    <col min="2069" max="2069" width="4.109375" style="17" bestFit="1" customWidth="1"/>
    <col min="2070" max="2304" width="7.21875" style="17"/>
    <col min="2305" max="2305" width="4.109375" style="17" bestFit="1" customWidth="1"/>
    <col min="2306" max="2306" width="12.77734375" style="17" bestFit="1" customWidth="1"/>
    <col min="2307" max="2307" width="13.21875" style="17" bestFit="1" customWidth="1"/>
    <col min="2308" max="2308" width="11.88671875" style="17" bestFit="1" customWidth="1"/>
    <col min="2309" max="2309" width="13.21875" style="17" bestFit="1" customWidth="1"/>
    <col min="2310" max="2310" width="10" style="17" bestFit="1" customWidth="1"/>
    <col min="2311" max="2311" width="11.88671875" style="17" bestFit="1" customWidth="1"/>
    <col min="2312" max="2314" width="11" style="17" bestFit="1" customWidth="1"/>
    <col min="2315" max="2315" width="14.21875" style="17" bestFit="1" customWidth="1"/>
    <col min="2316" max="2316" width="14.5546875" style="17" customWidth="1"/>
    <col min="2317" max="2317" width="11.88671875" style="17" bestFit="1" customWidth="1"/>
    <col min="2318" max="2318" width="11" style="17" bestFit="1" customWidth="1"/>
    <col min="2319" max="2319" width="13.21875" style="17" bestFit="1" customWidth="1"/>
    <col min="2320" max="2320" width="11" style="17" customWidth="1"/>
    <col min="2321" max="2323" width="11.88671875" style="17" bestFit="1" customWidth="1"/>
    <col min="2324" max="2324" width="14.21875" style="17" bestFit="1" customWidth="1"/>
    <col min="2325" max="2325" width="4.109375" style="17" bestFit="1" customWidth="1"/>
    <col min="2326" max="2560" width="7.21875" style="17"/>
    <col min="2561" max="2561" width="4.109375" style="17" bestFit="1" customWidth="1"/>
    <col min="2562" max="2562" width="12.77734375" style="17" bestFit="1" customWidth="1"/>
    <col min="2563" max="2563" width="13.21875" style="17" bestFit="1" customWidth="1"/>
    <col min="2564" max="2564" width="11.88671875" style="17" bestFit="1" customWidth="1"/>
    <col min="2565" max="2565" width="13.21875" style="17" bestFit="1" customWidth="1"/>
    <col min="2566" max="2566" width="10" style="17" bestFit="1" customWidth="1"/>
    <col min="2567" max="2567" width="11.88671875" style="17" bestFit="1" customWidth="1"/>
    <col min="2568" max="2570" width="11" style="17" bestFit="1" customWidth="1"/>
    <col min="2571" max="2571" width="14.21875" style="17" bestFit="1" customWidth="1"/>
    <col min="2572" max="2572" width="14.5546875" style="17" customWidth="1"/>
    <col min="2573" max="2573" width="11.88671875" style="17" bestFit="1" customWidth="1"/>
    <col min="2574" max="2574" width="11" style="17" bestFit="1" customWidth="1"/>
    <col min="2575" max="2575" width="13.21875" style="17" bestFit="1" customWidth="1"/>
    <col min="2576" max="2576" width="11" style="17" customWidth="1"/>
    <col min="2577" max="2579" width="11.88671875" style="17" bestFit="1" customWidth="1"/>
    <col min="2580" max="2580" width="14.21875" style="17" bestFit="1" customWidth="1"/>
    <col min="2581" max="2581" width="4.109375" style="17" bestFit="1" customWidth="1"/>
    <col min="2582" max="2816" width="7.21875" style="17"/>
    <col min="2817" max="2817" width="4.109375" style="17" bestFit="1" customWidth="1"/>
    <col min="2818" max="2818" width="12.77734375" style="17" bestFit="1" customWidth="1"/>
    <col min="2819" max="2819" width="13.21875" style="17" bestFit="1" customWidth="1"/>
    <col min="2820" max="2820" width="11.88671875" style="17" bestFit="1" customWidth="1"/>
    <col min="2821" max="2821" width="13.21875" style="17" bestFit="1" customWidth="1"/>
    <col min="2822" max="2822" width="10" style="17" bestFit="1" customWidth="1"/>
    <col min="2823" max="2823" width="11.88671875" style="17" bestFit="1" customWidth="1"/>
    <col min="2824" max="2826" width="11" style="17" bestFit="1" customWidth="1"/>
    <col min="2827" max="2827" width="14.21875" style="17" bestFit="1" customWidth="1"/>
    <col min="2828" max="2828" width="14.5546875" style="17" customWidth="1"/>
    <col min="2829" max="2829" width="11.88671875" style="17" bestFit="1" customWidth="1"/>
    <col min="2830" max="2830" width="11" style="17" bestFit="1" customWidth="1"/>
    <col min="2831" max="2831" width="13.21875" style="17" bestFit="1" customWidth="1"/>
    <col min="2832" max="2832" width="11" style="17" customWidth="1"/>
    <col min="2833" max="2835" width="11.88671875" style="17" bestFit="1" customWidth="1"/>
    <col min="2836" max="2836" width="14.21875" style="17" bestFit="1" customWidth="1"/>
    <col min="2837" max="2837" width="4.109375" style="17" bestFit="1" customWidth="1"/>
    <col min="2838" max="3072" width="7.21875" style="17"/>
    <col min="3073" max="3073" width="4.109375" style="17" bestFit="1" customWidth="1"/>
    <col min="3074" max="3074" width="12.77734375" style="17" bestFit="1" customWidth="1"/>
    <col min="3075" max="3075" width="13.21875" style="17" bestFit="1" customWidth="1"/>
    <col min="3076" max="3076" width="11.88671875" style="17" bestFit="1" customWidth="1"/>
    <col min="3077" max="3077" width="13.21875" style="17" bestFit="1" customWidth="1"/>
    <col min="3078" max="3078" width="10" style="17" bestFit="1" customWidth="1"/>
    <col min="3079" max="3079" width="11.88671875" style="17" bestFit="1" customWidth="1"/>
    <col min="3080" max="3082" width="11" style="17" bestFit="1" customWidth="1"/>
    <col min="3083" max="3083" width="14.21875" style="17" bestFit="1" customWidth="1"/>
    <col min="3084" max="3084" width="14.5546875" style="17" customWidth="1"/>
    <col min="3085" max="3085" width="11.88671875" style="17" bestFit="1" customWidth="1"/>
    <col min="3086" max="3086" width="11" style="17" bestFit="1" customWidth="1"/>
    <col min="3087" max="3087" width="13.21875" style="17" bestFit="1" customWidth="1"/>
    <col min="3088" max="3088" width="11" style="17" customWidth="1"/>
    <col min="3089" max="3091" width="11.88671875" style="17" bestFit="1" customWidth="1"/>
    <col min="3092" max="3092" width="14.21875" style="17" bestFit="1" customWidth="1"/>
    <col min="3093" max="3093" width="4.109375" style="17" bestFit="1" customWidth="1"/>
    <col min="3094" max="3328" width="7.21875" style="17"/>
    <col min="3329" max="3329" width="4.109375" style="17" bestFit="1" customWidth="1"/>
    <col min="3330" max="3330" width="12.77734375" style="17" bestFit="1" customWidth="1"/>
    <col min="3331" max="3331" width="13.21875" style="17" bestFit="1" customWidth="1"/>
    <col min="3332" max="3332" width="11.88671875" style="17" bestFit="1" customWidth="1"/>
    <col min="3333" max="3333" width="13.21875" style="17" bestFit="1" customWidth="1"/>
    <col min="3334" max="3334" width="10" style="17" bestFit="1" customWidth="1"/>
    <col min="3335" max="3335" width="11.88671875" style="17" bestFit="1" customWidth="1"/>
    <col min="3336" max="3338" width="11" style="17" bestFit="1" customWidth="1"/>
    <col min="3339" max="3339" width="14.21875" style="17" bestFit="1" customWidth="1"/>
    <col min="3340" max="3340" width="14.5546875" style="17" customWidth="1"/>
    <col min="3341" max="3341" width="11.88671875" style="17" bestFit="1" customWidth="1"/>
    <col min="3342" max="3342" width="11" style="17" bestFit="1" customWidth="1"/>
    <col min="3343" max="3343" width="13.21875" style="17" bestFit="1" customWidth="1"/>
    <col min="3344" max="3344" width="11" style="17" customWidth="1"/>
    <col min="3345" max="3347" width="11.88671875" style="17" bestFit="1" customWidth="1"/>
    <col min="3348" max="3348" width="14.21875" style="17" bestFit="1" customWidth="1"/>
    <col min="3349" max="3349" width="4.109375" style="17" bestFit="1" customWidth="1"/>
    <col min="3350" max="3584" width="7.21875" style="17"/>
    <col min="3585" max="3585" width="4.109375" style="17" bestFit="1" customWidth="1"/>
    <col min="3586" max="3586" width="12.77734375" style="17" bestFit="1" customWidth="1"/>
    <col min="3587" max="3587" width="13.21875" style="17" bestFit="1" customWidth="1"/>
    <col min="3588" max="3588" width="11.88671875" style="17" bestFit="1" customWidth="1"/>
    <col min="3589" max="3589" width="13.21875" style="17" bestFit="1" customWidth="1"/>
    <col min="3590" max="3590" width="10" style="17" bestFit="1" customWidth="1"/>
    <col min="3591" max="3591" width="11.88671875" style="17" bestFit="1" customWidth="1"/>
    <col min="3592" max="3594" width="11" style="17" bestFit="1" customWidth="1"/>
    <col min="3595" max="3595" width="14.21875" style="17" bestFit="1" customWidth="1"/>
    <col min="3596" max="3596" width="14.5546875" style="17" customWidth="1"/>
    <col min="3597" max="3597" width="11.88671875" style="17" bestFit="1" customWidth="1"/>
    <col min="3598" max="3598" width="11" style="17" bestFit="1" customWidth="1"/>
    <col min="3599" max="3599" width="13.21875" style="17" bestFit="1" customWidth="1"/>
    <col min="3600" max="3600" width="11" style="17" customWidth="1"/>
    <col min="3601" max="3603" width="11.88671875" style="17" bestFit="1" customWidth="1"/>
    <col min="3604" max="3604" width="14.21875" style="17" bestFit="1" customWidth="1"/>
    <col min="3605" max="3605" width="4.109375" style="17" bestFit="1" customWidth="1"/>
    <col min="3606" max="3840" width="7.21875" style="17"/>
    <col min="3841" max="3841" width="4.109375" style="17" bestFit="1" customWidth="1"/>
    <col min="3842" max="3842" width="12.77734375" style="17" bestFit="1" customWidth="1"/>
    <col min="3843" max="3843" width="13.21875" style="17" bestFit="1" customWidth="1"/>
    <col min="3844" max="3844" width="11.88671875" style="17" bestFit="1" customWidth="1"/>
    <col min="3845" max="3845" width="13.21875" style="17" bestFit="1" customWidth="1"/>
    <col min="3846" max="3846" width="10" style="17" bestFit="1" customWidth="1"/>
    <col min="3847" max="3847" width="11.88671875" style="17" bestFit="1" customWidth="1"/>
    <col min="3848" max="3850" width="11" style="17" bestFit="1" customWidth="1"/>
    <col min="3851" max="3851" width="14.21875" style="17" bestFit="1" customWidth="1"/>
    <col min="3852" max="3852" width="14.5546875" style="17" customWidth="1"/>
    <col min="3853" max="3853" width="11.88671875" style="17" bestFit="1" customWidth="1"/>
    <col min="3854" max="3854" width="11" style="17" bestFit="1" customWidth="1"/>
    <col min="3855" max="3855" width="13.21875" style="17" bestFit="1" customWidth="1"/>
    <col min="3856" max="3856" width="11" style="17" customWidth="1"/>
    <col min="3857" max="3859" width="11.88671875" style="17" bestFit="1" customWidth="1"/>
    <col min="3860" max="3860" width="14.21875" style="17" bestFit="1" customWidth="1"/>
    <col min="3861" max="3861" width="4.109375" style="17" bestFit="1" customWidth="1"/>
    <col min="3862" max="4096" width="7.21875" style="17"/>
    <col min="4097" max="4097" width="4.109375" style="17" bestFit="1" customWidth="1"/>
    <col min="4098" max="4098" width="12.77734375" style="17" bestFit="1" customWidth="1"/>
    <col min="4099" max="4099" width="13.21875" style="17" bestFit="1" customWidth="1"/>
    <col min="4100" max="4100" width="11.88671875" style="17" bestFit="1" customWidth="1"/>
    <col min="4101" max="4101" width="13.21875" style="17" bestFit="1" customWidth="1"/>
    <col min="4102" max="4102" width="10" style="17" bestFit="1" customWidth="1"/>
    <col min="4103" max="4103" width="11.88671875" style="17" bestFit="1" customWidth="1"/>
    <col min="4104" max="4106" width="11" style="17" bestFit="1" customWidth="1"/>
    <col min="4107" max="4107" width="14.21875" style="17" bestFit="1" customWidth="1"/>
    <col min="4108" max="4108" width="14.5546875" style="17" customWidth="1"/>
    <col min="4109" max="4109" width="11.88671875" style="17" bestFit="1" customWidth="1"/>
    <col min="4110" max="4110" width="11" style="17" bestFit="1" customWidth="1"/>
    <col min="4111" max="4111" width="13.21875" style="17" bestFit="1" customWidth="1"/>
    <col min="4112" max="4112" width="11" style="17" customWidth="1"/>
    <col min="4113" max="4115" width="11.88671875" style="17" bestFit="1" customWidth="1"/>
    <col min="4116" max="4116" width="14.21875" style="17" bestFit="1" customWidth="1"/>
    <col min="4117" max="4117" width="4.109375" style="17" bestFit="1" customWidth="1"/>
    <col min="4118" max="4352" width="7.21875" style="17"/>
    <col min="4353" max="4353" width="4.109375" style="17" bestFit="1" customWidth="1"/>
    <col min="4354" max="4354" width="12.77734375" style="17" bestFit="1" customWidth="1"/>
    <col min="4355" max="4355" width="13.21875" style="17" bestFit="1" customWidth="1"/>
    <col min="4356" max="4356" width="11.88671875" style="17" bestFit="1" customWidth="1"/>
    <col min="4357" max="4357" width="13.21875" style="17" bestFit="1" customWidth="1"/>
    <col min="4358" max="4358" width="10" style="17" bestFit="1" customWidth="1"/>
    <col min="4359" max="4359" width="11.88671875" style="17" bestFit="1" customWidth="1"/>
    <col min="4360" max="4362" width="11" style="17" bestFit="1" customWidth="1"/>
    <col min="4363" max="4363" width="14.21875" style="17" bestFit="1" customWidth="1"/>
    <col min="4364" max="4364" width="14.5546875" style="17" customWidth="1"/>
    <col min="4365" max="4365" width="11.88671875" style="17" bestFit="1" customWidth="1"/>
    <col min="4366" max="4366" width="11" style="17" bestFit="1" customWidth="1"/>
    <col min="4367" max="4367" width="13.21875" style="17" bestFit="1" customWidth="1"/>
    <col min="4368" max="4368" width="11" style="17" customWidth="1"/>
    <col min="4369" max="4371" width="11.88671875" style="17" bestFit="1" customWidth="1"/>
    <col min="4372" max="4372" width="14.21875" style="17" bestFit="1" customWidth="1"/>
    <col min="4373" max="4373" width="4.109375" style="17" bestFit="1" customWidth="1"/>
    <col min="4374" max="4608" width="7.21875" style="17"/>
    <col min="4609" max="4609" width="4.109375" style="17" bestFit="1" customWidth="1"/>
    <col min="4610" max="4610" width="12.77734375" style="17" bestFit="1" customWidth="1"/>
    <col min="4611" max="4611" width="13.21875" style="17" bestFit="1" customWidth="1"/>
    <col min="4612" max="4612" width="11.88671875" style="17" bestFit="1" customWidth="1"/>
    <col min="4613" max="4613" width="13.21875" style="17" bestFit="1" customWidth="1"/>
    <col min="4614" max="4614" width="10" style="17" bestFit="1" customWidth="1"/>
    <col min="4615" max="4615" width="11.88671875" style="17" bestFit="1" customWidth="1"/>
    <col min="4616" max="4618" width="11" style="17" bestFit="1" customWidth="1"/>
    <col min="4619" max="4619" width="14.21875" style="17" bestFit="1" customWidth="1"/>
    <col min="4620" max="4620" width="14.5546875" style="17" customWidth="1"/>
    <col min="4621" max="4621" width="11.88671875" style="17" bestFit="1" customWidth="1"/>
    <col min="4622" max="4622" width="11" style="17" bestFit="1" customWidth="1"/>
    <col min="4623" max="4623" width="13.21875" style="17" bestFit="1" customWidth="1"/>
    <col min="4624" max="4624" width="11" style="17" customWidth="1"/>
    <col min="4625" max="4627" width="11.88671875" style="17" bestFit="1" customWidth="1"/>
    <col min="4628" max="4628" width="14.21875" style="17" bestFit="1" customWidth="1"/>
    <col min="4629" max="4629" width="4.109375" style="17" bestFit="1" customWidth="1"/>
    <col min="4630" max="4864" width="7.21875" style="17"/>
    <col min="4865" max="4865" width="4.109375" style="17" bestFit="1" customWidth="1"/>
    <col min="4866" max="4866" width="12.77734375" style="17" bestFit="1" customWidth="1"/>
    <col min="4867" max="4867" width="13.21875" style="17" bestFit="1" customWidth="1"/>
    <col min="4868" max="4868" width="11.88671875" style="17" bestFit="1" customWidth="1"/>
    <col min="4869" max="4869" width="13.21875" style="17" bestFit="1" customWidth="1"/>
    <col min="4870" max="4870" width="10" style="17" bestFit="1" customWidth="1"/>
    <col min="4871" max="4871" width="11.88671875" style="17" bestFit="1" customWidth="1"/>
    <col min="4872" max="4874" width="11" style="17" bestFit="1" customWidth="1"/>
    <col min="4875" max="4875" width="14.21875" style="17" bestFit="1" customWidth="1"/>
    <col min="4876" max="4876" width="14.5546875" style="17" customWidth="1"/>
    <col min="4877" max="4877" width="11.88671875" style="17" bestFit="1" customWidth="1"/>
    <col min="4878" max="4878" width="11" style="17" bestFit="1" customWidth="1"/>
    <col min="4879" max="4879" width="13.21875" style="17" bestFit="1" customWidth="1"/>
    <col min="4880" max="4880" width="11" style="17" customWidth="1"/>
    <col min="4881" max="4883" width="11.88671875" style="17" bestFit="1" customWidth="1"/>
    <col min="4884" max="4884" width="14.21875" style="17" bestFit="1" customWidth="1"/>
    <col min="4885" max="4885" width="4.109375" style="17" bestFit="1" customWidth="1"/>
    <col min="4886" max="5120" width="7.21875" style="17"/>
    <col min="5121" max="5121" width="4.109375" style="17" bestFit="1" customWidth="1"/>
    <col min="5122" max="5122" width="12.77734375" style="17" bestFit="1" customWidth="1"/>
    <col min="5123" max="5123" width="13.21875" style="17" bestFit="1" customWidth="1"/>
    <col min="5124" max="5124" width="11.88671875" style="17" bestFit="1" customWidth="1"/>
    <col min="5125" max="5125" width="13.21875" style="17" bestFit="1" customWidth="1"/>
    <col min="5126" max="5126" width="10" style="17" bestFit="1" customWidth="1"/>
    <col min="5127" max="5127" width="11.88671875" style="17" bestFit="1" customWidth="1"/>
    <col min="5128" max="5130" width="11" style="17" bestFit="1" customWidth="1"/>
    <col min="5131" max="5131" width="14.21875" style="17" bestFit="1" customWidth="1"/>
    <col min="5132" max="5132" width="14.5546875" style="17" customWidth="1"/>
    <col min="5133" max="5133" width="11.88671875" style="17" bestFit="1" customWidth="1"/>
    <col min="5134" max="5134" width="11" style="17" bestFit="1" customWidth="1"/>
    <col min="5135" max="5135" width="13.21875" style="17" bestFit="1" customWidth="1"/>
    <col min="5136" max="5136" width="11" style="17" customWidth="1"/>
    <col min="5137" max="5139" width="11.88671875" style="17" bestFit="1" customWidth="1"/>
    <col min="5140" max="5140" width="14.21875" style="17" bestFit="1" customWidth="1"/>
    <col min="5141" max="5141" width="4.109375" style="17" bestFit="1" customWidth="1"/>
    <col min="5142" max="5376" width="7.21875" style="17"/>
    <col min="5377" max="5377" width="4.109375" style="17" bestFit="1" customWidth="1"/>
    <col min="5378" max="5378" width="12.77734375" style="17" bestFit="1" customWidth="1"/>
    <col min="5379" max="5379" width="13.21875" style="17" bestFit="1" customWidth="1"/>
    <col min="5380" max="5380" width="11.88671875" style="17" bestFit="1" customWidth="1"/>
    <col min="5381" max="5381" width="13.21875" style="17" bestFit="1" customWidth="1"/>
    <col min="5382" max="5382" width="10" style="17" bestFit="1" customWidth="1"/>
    <col min="5383" max="5383" width="11.88671875" style="17" bestFit="1" customWidth="1"/>
    <col min="5384" max="5386" width="11" style="17" bestFit="1" customWidth="1"/>
    <col min="5387" max="5387" width="14.21875" style="17" bestFit="1" customWidth="1"/>
    <col min="5388" max="5388" width="14.5546875" style="17" customWidth="1"/>
    <col min="5389" max="5389" width="11.88671875" style="17" bestFit="1" customWidth="1"/>
    <col min="5390" max="5390" width="11" style="17" bestFit="1" customWidth="1"/>
    <col min="5391" max="5391" width="13.21875" style="17" bestFit="1" customWidth="1"/>
    <col min="5392" max="5392" width="11" style="17" customWidth="1"/>
    <col min="5393" max="5395" width="11.88671875" style="17" bestFit="1" customWidth="1"/>
    <col min="5396" max="5396" width="14.21875" style="17" bestFit="1" customWidth="1"/>
    <col min="5397" max="5397" width="4.109375" style="17" bestFit="1" customWidth="1"/>
    <col min="5398" max="5632" width="7.21875" style="17"/>
    <col min="5633" max="5633" width="4.109375" style="17" bestFit="1" customWidth="1"/>
    <col min="5634" max="5634" width="12.77734375" style="17" bestFit="1" customWidth="1"/>
    <col min="5635" max="5635" width="13.21875" style="17" bestFit="1" customWidth="1"/>
    <col min="5636" max="5636" width="11.88671875" style="17" bestFit="1" customWidth="1"/>
    <col min="5637" max="5637" width="13.21875" style="17" bestFit="1" customWidth="1"/>
    <col min="5638" max="5638" width="10" style="17" bestFit="1" customWidth="1"/>
    <col min="5639" max="5639" width="11.88671875" style="17" bestFit="1" customWidth="1"/>
    <col min="5640" max="5642" width="11" style="17" bestFit="1" customWidth="1"/>
    <col min="5643" max="5643" width="14.21875" style="17" bestFit="1" customWidth="1"/>
    <col min="5644" max="5644" width="14.5546875" style="17" customWidth="1"/>
    <col min="5645" max="5645" width="11.88671875" style="17" bestFit="1" customWidth="1"/>
    <col min="5646" max="5646" width="11" style="17" bestFit="1" customWidth="1"/>
    <col min="5647" max="5647" width="13.21875" style="17" bestFit="1" customWidth="1"/>
    <col min="5648" max="5648" width="11" style="17" customWidth="1"/>
    <col min="5649" max="5651" width="11.88671875" style="17" bestFit="1" customWidth="1"/>
    <col min="5652" max="5652" width="14.21875" style="17" bestFit="1" customWidth="1"/>
    <col min="5653" max="5653" width="4.109375" style="17" bestFit="1" customWidth="1"/>
    <col min="5654" max="5888" width="7.21875" style="17"/>
    <col min="5889" max="5889" width="4.109375" style="17" bestFit="1" customWidth="1"/>
    <col min="5890" max="5890" width="12.77734375" style="17" bestFit="1" customWidth="1"/>
    <col min="5891" max="5891" width="13.21875" style="17" bestFit="1" customWidth="1"/>
    <col min="5892" max="5892" width="11.88671875" style="17" bestFit="1" customWidth="1"/>
    <col min="5893" max="5893" width="13.21875" style="17" bestFit="1" customWidth="1"/>
    <col min="5894" max="5894" width="10" style="17" bestFit="1" customWidth="1"/>
    <col min="5895" max="5895" width="11.88671875" style="17" bestFit="1" customWidth="1"/>
    <col min="5896" max="5898" width="11" style="17" bestFit="1" customWidth="1"/>
    <col min="5899" max="5899" width="14.21875" style="17" bestFit="1" customWidth="1"/>
    <col min="5900" max="5900" width="14.5546875" style="17" customWidth="1"/>
    <col min="5901" max="5901" width="11.88671875" style="17" bestFit="1" customWidth="1"/>
    <col min="5902" max="5902" width="11" style="17" bestFit="1" customWidth="1"/>
    <col min="5903" max="5903" width="13.21875" style="17" bestFit="1" customWidth="1"/>
    <col min="5904" max="5904" width="11" style="17" customWidth="1"/>
    <col min="5905" max="5907" width="11.88671875" style="17" bestFit="1" customWidth="1"/>
    <col min="5908" max="5908" width="14.21875" style="17" bestFit="1" customWidth="1"/>
    <col min="5909" max="5909" width="4.109375" style="17" bestFit="1" customWidth="1"/>
    <col min="5910" max="6144" width="7.21875" style="17"/>
    <col min="6145" max="6145" width="4.109375" style="17" bestFit="1" customWidth="1"/>
    <col min="6146" max="6146" width="12.77734375" style="17" bestFit="1" customWidth="1"/>
    <col min="6147" max="6147" width="13.21875" style="17" bestFit="1" customWidth="1"/>
    <col min="6148" max="6148" width="11.88671875" style="17" bestFit="1" customWidth="1"/>
    <col min="6149" max="6149" width="13.21875" style="17" bestFit="1" customWidth="1"/>
    <col min="6150" max="6150" width="10" style="17" bestFit="1" customWidth="1"/>
    <col min="6151" max="6151" width="11.88671875" style="17" bestFit="1" customWidth="1"/>
    <col min="6152" max="6154" width="11" style="17" bestFit="1" customWidth="1"/>
    <col min="6155" max="6155" width="14.21875" style="17" bestFit="1" customWidth="1"/>
    <col min="6156" max="6156" width="14.5546875" style="17" customWidth="1"/>
    <col min="6157" max="6157" width="11.88671875" style="17" bestFit="1" customWidth="1"/>
    <col min="6158" max="6158" width="11" style="17" bestFit="1" customWidth="1"/>
    <col min="6159" max="6159" width="13.21875" style="17" bestFit="1" customWidth="1"/>
    <col min="6160" max="6160" width="11" style="17" customWidth="1"/>
    <col min="6161" max="6163" width="11.88671875" style="17" bestFit="1" customWidth="1"/>
    <col min="6164" max="6164" width="14.21875" style="17" bestFit="1" customWidth="1"/>
    <col min="6165" max="6165" width="4.109375" style="17" bestFit="1" customWidth="1"/>
    <col min="6166" max="6400" width="7.21875" style="17"/>
    <col min="6401" max="6401" width="4.109375" style="17" bestFit="1" customWidth="1"/>
    <col min="6402" max="6402" width="12.77734375" style="17" bestFit="1" customWidth="1"/>
    <col min="6403" max="6403" width="13.21875" style="17" bestFit="1" customWidth="1"/>
    <col min="6404" max="6404" width="11.88671875" style="17" bestFit="1" customWidth="1"/>
    <col min="6405" max="6405" width="13.21875" style="17" bestFit="1" customWidth="1"/>
    <col min="6406" max="6406" width="10" style="17" bestFit="1" customWidth="1"/>
    <col min="6407" max="6407" width="11.88671875" style="17" bestFit="1" customWidth="1"/>
    <col min="6408" max="6410" width="11" style="17" bestFit="1" customWidth="1"/>
    <col min="6411" max="6411" width="14.21875" style="17" bestFit="1" customWidth="1"/>
    <col min="6412" max="6412" width="14.5546875" style="17" customWidth="1"/>
    <col min="6413" max="6413" width="11.88671875" style="17" bestFit="1" customWidth="1"/>
    <col min="6414" max="6414" width="11" style="17" bestFit="1" customWidth="1"/>
    <col min="6415" max="6415" width="13.21875" style="17" bestFit="1" customWidth="1"/>
    <col min="6416" max="6416" width="11" style="17" customWidth="1"/>
    <col min="6417" max="6419" width="11.88671875" style="17" bestFit="1" customWidth="1"/>
    <col min="6420" max="6420" width="14.21875" style="17" bestFit="1" customWidth="1"/>
    <col min="6421" max="6421" width="4.109375" style="17" bestFit="1" customWidth="1"/>
    <col min="6422" max="6656" width="7.21875" style="17"/>
    <col min="6657" max="6657" width="4.109375" style="17" bestFit="1" customWidth="1"/>
    <col min="6658" max="6658" width="12.77734375" style="17" bestFit="1" customWidth="1"/>
    <col min="6659" max="6659" width="13.21875" style="17" bestFit="1" customWidth="1"/>
    <col min="6660" max="6660" width="11.88671875" style="17" bestFit="1" customWidth="1"/>
    <col min="6661" max="6661" width="13.21875" style="17" bestFit="1" customWidth="1"/>
    <col min="6662" max="6662" width="10" style="17" bestFit="1" customWidth="1"/>
    <col min="6663" max="6663" width="11.88671875" style="17" bestFit="1" customWidth="1"/>
    <col min="6664" max="6666" width="11" style="17" bestFit="1" customWidth="1"/>
    <col min="6667" max="6667" width="14.21875" style="17" bestFit="1" customWidth="1"/>
    <col min="6668" max="6668" width="14.5546875" style="17" customWidth="1"/>
    <col min="6669" max="6669" width="11.88671875" style="17" bestFit="1" customWidth="1"/>
    <col min="6670" max="6670" width="11" style="17" bestFit="1" customWidth="1"/>
    <col min="6671" max="6671" width="13.21875" style="17" bestFit="1" customWidth="1"/>
    <col min="6672" max="6672" width="11" style="17" customWidth="1"/>
    <col min="6673" max="6675" width="11.88671875" style="17" bestFit="1" customWidth="1"/>
    <col min="6676" max="6676" width="14.21875" style="17" bestFit="1" customWidth="1"/>
    <col min="6677" max="6677" width="4.109375" style="17" bestFit="1" customWidth="1"/>
    <col min="6678" max="6912" width="7.21875" style="17"/>
    <col min="6913" max="6913" width="4.109375" style="17" bestFit="1" customWidth="1"/>
    <col min="6914" max="6914" width="12.77734375" style="17" bestFit="1" customWidth="1"/>
    <col min="6915" max="6915" width="13.21875" style="17" bestFit="1" customWidth="1"/>
    <col min="6916" max="6916" width="11.88671875" style="17" bestFit="1" customWidth="1"/>
    <col min="6917" max="6917" width="13.21875" style="17" bestFit="1" customWidth="1"/>
    <col min="6918" max="6918" width="10" style="17" bestFit="1" customWidth="1"/>
    <col min="6919" max="6919" width="11.88671875" style="17" bestFit="1" customWidth="1"/>
    <col min="6920" max="6922" width="11" style="17" bestFit="1" customWidth="1"/>
    <col min="6923" max="6923" width="14.21875" style="17" bestFit="1" customWidth="1"/>
    <col min="6924" max="6924" width="14.5546875" style="17" customWidth="1"/>
    <col min="6925" max="6925" width="11.88671875" style="17" bestFit="1" customWidth="1"/>
    <col min="6926" max="6926" width="11" style="17" bestFit="1" customWidth="1"/>
    <col min="6927" max="6927" width="13.21875" style="17" bestFit="1" customWidth="1"/>
    <col min="6928" max="6928" width="11" style="17" customWidth="1"/>
    <col min="6929" max="6931" width="11.88671875" style="17" bestFit="1" customWidth="1"/>
    <col min="6932" max="6932" width="14.21875" style="17" bestFit="1" customWidth="1"/>
    <col min="6933" max="6933" width="4.109375" style="17" bestFit="1" customWidth="1"/>
    <col min="6934" max="7168" width="7.21875" style="17"/>
    <col min="7169" max="7169" width="4.109375" style="17" bestFit="1" customWidth="1"/>
    <col min="7170" max="7170" width="12.77734375" style="17" bestFit="1" customWidth="1"/>
    <col min="7171" max="7171" width="13.21875" style="17" bestFit="1" customWidth="1"/>
    <col min="7172" max="7172" width="11.88671875" style="17" bestFit="1" customWidth="1"/>
    <col min="7173" max="7173" width="13.21875" style="17" bestFit="1" customWidth="1"/>
    <col min="7174" max="7174" width="10" style="17" bestFit="1" customWidth="1"/>
    <col min="7175" max="7175" width="11.88671875" style="17" bestFit="1" customWidth="1"/>
    <col min="7176" max="7178" width="11" style="17" bestFit="1" customWidth="1"/>
    <col min="7179" max="7179" width="14.21875" style="17" bestFit="1" customWidth="1"/>
    <col min="7180" max="7180" width="14.5546875" style="17" customWidth="1"/>
    <col min="7181" max="7181" width="11.88671875" style="17" bestFit="1" customWidth="1"/>
    <col min="7182" max="7182" width="11" style="17" bestFit="1" customWidth="1"/>
    <col min="7183" max="7183" width="13.21875" style="17" bestFit="1" customWidth="1"/>
    <col min="7184" max="7184" width="11" style="17" customWidth="1"/>
    <col min="7185" max="7187" width="11.88671875" style="17" bestFit="1" customWidth="1"/>
    <col min="7188" max="7188" width="14.21875" style="17" bestFit="1" customWidth="1"/>
    <col min="7189" max="7189" width="4.109375" style="17" bestFit="1" customWidth="1"/>
    <col min="7190" max="7424" width="7.21875" style="17"/>
    <col min="7425" max="7425" width="4.109375" style="17" bestFit="1" customWidth="1"/>
    <col min="7426" max="7426" width="12.77734375" style="17" bestFit="1" customWidth="1"/>
    <col min="7427" max="7427" width="13.21875" style="17" bestFit="1" customWidth="1"/>
    <col min="7428" max="7428" width="11.88671875" style="17" bestFit="1" customWidth="1"/>
    <col min="7429" max="7429" width="13.21875" style="17" bestFit="1" customWidth="1"/>
    <col min="7430" max="7430" width="10" style="17" bestFit="1" customWidth="1"/>
    <col min="7431" max="7431" width="11.88671875" style="17" bestFit="1" customWidth="1"/>
    <col min="7432" max="7434" width="11" style="17" bestFit="1" customWidth="1"/>
    <col min="7435" max="7435" width="14.21875" style="17" bestFit="1" customWidth="1"/>
    <col min="7436" max="7436" width="14.5546875" style="17" customWidth="1"/>
    <col min="7437" max="7437" width="11.88671875" style="17" bestFit="1" customWidth="1"/>
    <col min="7438" max="7438" width="11" style="17" bestFit="1" customWidth="1"/>
    <col min="7439" max="7439" width="13.21875" style="17" bestFit="1" customWidth="1"/>
    <col min="7440" max="7440" width="11" style="17" customWidth="1"/>
    <col min="7441" max="7443" width="11.88671875" style="17" bestFit="1" customWidth="1"/>
    <col min="7444" max="7444" width="14.21875" style="17" bestFit="1" customWidth="1"/>
    <col min="7445" max="7445" width="4.109375" style="17" bestFit="1" customWidth="1"/>
    <col min="7446" max="7680" width="7.21875" style="17"/>
    <col min="7681" max="7681" width="4.109375" style="17" bestFit="1" customWidth="1"/>
    <col min="7682" max="7682" width="12.77734375" style="17" bestFit="1" customWidth="1"/>
    <col min="7683" max="7683" width="13.21875" style="17" bestFit="1" customWidth="1"/>
    <col min="7684" max="7684" width="11.88671875" style="17" bestFit="1" customWidth="1"/>
    <col min="7685" max="7685" width="13.21875" style="17" bestFit="1" customWidth="1"/>
    <col min="7686" max="7686" width="10" style="17" bestFit="1" customWidth="1"/>
    <col min="7687" max="7687" width="11.88671875" style="17" bestFit="1" customWidth="1"/>
    <col min="7688" max="7690" width="11" style="17" bestFit="1" customWidth="1"/>
    <col min="7691" max="7691" width="14.21875" style="17" bestFit="1" customWidth="1"/>
    <col min="7692" max="7692" width="14.5546875" style="17" customWidth="1"/>
    <col min="7693" max="7693" width="11.88671875" style="17" bestFit="1" customWidth="1"/>
    <col min="7694" max="7694" width="11" style="17" bestFit="1" customWidth="1"/>
    <col min="7695" max="7695" width="13.21875" style="17" bestFit="1" customWidth="1"/>
    <col min="7696" max="7696" width="11" style="17" customWidth="1"/>
    <col min="7697" max="7699" width="11.88671875" style="17" bestFit="1" customWidth="1"/>
    <col min="7700" max="7700" width="14.21875" style="17" bestFit="1" customWidth="1"/>
    <col min="7701" max="7701" width="4.109375" style="17" bestFit="1" customWidth="1"/>
    <col min="7702" max="7936" width="7.21875" style="17"/>
    <col min="7937" max="7937" width="4.109375" style="17" bestFit="1" customWidth="1"/>
    <col min="7938" max="7938" width="12.77734375" style="17" bestFit="1" customWidth="1"/>
    <col min="7939" max="7939" width="13.21875" style="17" bestFit="1" customWidth="1"/>
    <col min="7940" max="7940" width="11.88671875" style="17" bestFit="1" customWidth="1"/>
    <col min="7941" max="7941" width="13.21875" style="17" bestFit="1" customWidth="1"/>
    <col min="7942" max="7942" width="10" style="17" bestFit="1" customWidth="1"/>
    <col min="7943" max="7943" width="11.88671875" style="17" bestFit="1" customWidth="1"/>
    <col min="7944" max="7946" width="11" style="17" bestFit="1" customWidth="1"/>
    <col min="7947" max="7947" width="14.21875" style="17" bestFit="1" customWidth="1"/>
    <col min="7948" max="7948" width="14.5546875" style="17" customWidth="1"/>
    <col min="7949" max="7949" width="11.88671875" style="17" bestFit="1" customWidth="1"/>
    <col min="7950" max="7950" width="11" style="17" bestFit="1" customWidth="1"/>
    <col min="7951" max="7951" width="13.21875" style="17" bestFit="1" customWidth="1"/>
    <col min="7952" max="7952" width="11" style="17" customWidth="1"/>
    <col min="7953" max="7955" width="11.88671875" style="17" bestFit="1" customWidth="1"/>
    <col min="7956" max="7956" width="14.21875" style="17" bestFit="1" customWidth="1"/>
    <col min="7957" max="7957" width="4.109375" style="17" bestFit="1" customWidth="1"/>
    <col min="7958" max="8192" width="7.21875" style="17"/>
    <col min="8193" max="8193" width="4.109375" style="17" bestFit="1" customWidth="1"/>
    <col min="8194" max="8194" width="12.77734375" style="17" bestFit="1" customWidth="1"/>
    <col min="8195" max="8195" width="13.21875" style="17" bestFit="1" customWidth="1"/>
    <col min="8196" max="8196" width="11.88671875" style="17" bestFit="1" customWidth="1"/>
    <col min="8197" max="8197" width="13.21875" style="17" bestFit="1" customWidth="1"/>
    <col min="8198" max="8198" width="10" style="17" bestFit="1" customWidth="1"/>
    <col min="8199" max="8199" width="11.88671875" style="17" bestFit="1" customWidth="1"/>
    <col min="8200" max="8202" width="11" style="17" bestFit="1" customWidth="1"/>
    <col min="8203" max="8203" width="14.21875" style="17" bestFit="1" customWidth="1"/>
    <col min="8204" max="8204" width="14.5546875" style="17" customWidth="1"/>
    <col min="8205" max="8205" width="11.88671875" style="17" bestFit="1" customWidth="1"/>
    <col min="8206" max="8206" width="11" style="17" bestFit="1" customWidth="1"/>
    <col min="8207" max="8207" width="13.21875" style="17" bestFit="1" customWidth="1"/>
    <col min="8208" max="8208" width="11" style="17" customWidth="1"/>
    <col min="8209" max="8211" width="11.88671875" style="17" bestFit="1" customWidth="1"/>
    <col min="8212" max="8212" width="14.21875" style="17" bestFit="1" customWidth="1"/>
    <col min="8213" max="8213" width="4.109375" style="17" bestFit="1" customWidth="1"/>
    <col min="8214" max="8448" width="7.21875" style="17"/>
    <col min="8449" max="8449" width="4.109375" style="17" bestFit="1" customWidth="1"/>
    <col min="8450" max="8450" width="12.77734375" style="17" bestFit="1" customWidth="1"/>
    <col min="8451" max="8451" width="13.21875" style="17" bestFit="1" customWidth="1"/>
    <col min="8452" max="8452" width="11.88671875" style="17" bestFit="1" customWidth="1"/>
    <col min="8453" max="8453" width="13.21875" style="17" bestFit="1" customWidth="1"/>
    <col min="8454" max="8454" width="10" style="17" bestFit="1" customWidth="1"/>
    <col min="8455" max="8455" width="11.88671875" style="17" bestFit="1" customWidth="1"/>
    <col min="8456" max="8458" width="11" style="17" bestFit="1" customWidth="1"/>
    <col min="8459" max="8459" width="14.21875" style="17" bestFit="1" customWidth="1"/>
    <col min="8460" max="8460" width="14.5546875" style="17" customWidth="1"/>
    <col min="8461" max="8461" width="11.88671875" style="17" bestFit="1" customWidth="1"/>
    <col min="8462" max="8462" width="11" style="17" bestFit="1" customWidth="1"/>
    <col min="8463" max="8463" width="13.21875" style="17" bestFit="1" customWidth="1"/>
    <col min="8464" max="8464" width="11" style="17" customWidth="1"/>
    <col min="8465" max="8467" width="11.88671875" style="17" bestFit="1" customWidth="1"/>
    <col min="8468" max="8468" width="14.21875" style="17" bestFit="1" customWidth="1"/>
    <col min="8469" max="8469" width="4.109375" style="17" bestFit="1" customWidth="1"/>
    <col min="8470" max="8704" width="7.21875" style="17"/>
    <col min="8705" max="8705" width="4.109375" style="17" bestFit="1" customWidth="1"/>
    <col min="8706" max="8706" width="12.77734375" style="17" bestFit="1" customWidth="1"/>
    <col min="8707" max="8707" width="13.21875" style="17" bestFit="1" customWidth="1"/>
    <col min="8708" max="8708" width="11.88671875" style="17" bestFit="1" customWidth="1"/>
    <col min="8709" max="8709" width="13.21875" style="17" bestFit="1" customWidth="1"/>
    <col min="8710" max="8710" width="10" style="17" bestFit="1" customWidth="1"/>
    <col min="8711" max="8711" width="11.88671875" style="17" bestFit="1" customWidth="1"/>
    <col min="8712" max="8714" width="11" style="17" bestFit="1" customWidth="1"/>
    <col min="8715" max="8715" width="14.21875" style="17" bestFit="1" customWidth="1"/>
    <col min="8716" max="8716" width="14.5546875" style="17" customWidth="1"/>
    <col min="8717" max="8717" width="11.88671875" style="17" bestFit="1" customWidth="1"/>
    <col min="8718" max="8718" width="11" style="17" bestFit="1" customWidth="1"/>
    <col min="8719" max="8719" width="13.21875" style="17" bestFit="1" customWidth="1"/>
    <col min="8720" max="8720" width="11" style="17" customWidth="1"/>
    <col min="8721" max="8723" width="11.88671875" style="17" bestFit="1" customWidth="1"/>
    <col min="8724" max="8724" width="14.21875" style="17" bestFit="1" customWidth="1"/>
    <col min="8725" max="8725" width="4.109375" style="17" bestFit="1" customWidth="1"/>
    <col min="8726" max="8960" width="7.21875" style="17"/>
    <col min="8961" max="8961" width="4.109375" style="17" bestFit="1" customWidth="1"/>
    <col min="8962" max="8962" width="12.77734375" style="17" bestFit="1" customWidth="1"/>
    <col min="8963" max="8963" width="13.21875" style="17" bestFit="1" customWidth="1"/>
    <col min="8964" max="8964" width="11.88671875" style="17" bestFit="1" customWidth="1"/>
    <col min="8965" max="8965" width="13.21875" style="17" bestFit="1" customWidth="1"/>
    <col min="8966" max="8966" width="10" style="17" bestFit="1" customWidth="1"/>
    <col min="8967" max="8967" width="11.88671875" style="17" bestFit="1" customWidth="1"/>
    <col min="8968" max="8970" width="11" style="17" bestFit="1" customWidth="1"/>
    <col min="8971" max="8971" width="14.21875" style="17" bestFit="1" customWidth="1"/>
    <col min="8972" max="8972" width="14.5546875" style="17" customWidth="1"/>
    <col min="8973" max="8973" width="11.88671875" style="17" bestFit="1" customWidth="1"/>
    <col min="8974" max="8974" width="11" style="17" bestFit="1" customWidth="1"/>
    <col min="8975" max="8975" width="13.21875" style="17" bestFit="1" customWidth="1"/>
    <col min="8976" max="8976" width="11" style="17" customWidth="1"/>
    <col min="8977" max="8979" width="11.88671875" style="17" bestFit="1" customWidth="1"/>
    <col min="8980" max="8980" width="14.21875" style="17" bestFit="1" customWidth="1"/>
    <col min="8981" max="8981" width="4.109375" style="17" bestFit="1" customWidth="1"/>
    <col min="8982" max="9216" width="7.21875" style="17"/>
    <col min="9217" max="9217" width="4.109375" style="17" bestFit="1" customWidth="1"/>
    <col min="9218" max="9218" width="12.77734375" style="17" bestFit="1" customWidth="1"/>
    <col min="9219" max="9219" width="13.21875" style="17" bestFit="1" customWidth="1"/>
    <col min="9220" max="9220" width="11.88671875" style="17" bestFit="1" customWidth="1"/>
    <col min="9221" max="9221" width="13.21875" style="17" bestFit="1" customWidth="1"/>
    <col min="9222" max="9222" width="10" style="17" bestFit="1" customWidth="1"/>
    <col min="9223" max="9223" width="11.88671875" style="17" bestFit="1" customWidth="1"/>
    <col min="9224" max="9226" width="11" style="17" bestFit="1" customWidth="1"/>
    <col min="9227" max="9227" width="14.21875" style="17" bestFit="1" customWidth="1"/>
    <col min="9228" max="9228" width="14.5546875" style="17" customWidth="1"/>
    <col min="9229" max="9229" width="11.88671875" style="17" bestFit="1" customWidth="1"/>
    <col min="9230" max="9230" width="11" style="17" bestFit="1" customWidth="1"/>
    <col min="9231" max="9231" width="13.21875" style="17" bestFit="1" customWidth="1"/>
    <col min="9232" max="9232" width="11" style="17" customWidth="1"/>
    <col min="9233" max="9235" width="11.88671875" style="17" bestFit="1" customWidth="1"/>
    <col min="9236" max="9236" width="14.21875" style="17" bestFit="1" customWidth="1"/>
    <col min="9237" max="9237" width="4.109375" style="17" bestFit="1" customWidth="1"/>
    <col min="9238" max="9472" width="7.21875" style="17"/>
    <col min="9473" max="9473" width="4.109375" style="17" bestFit="1" customWidth="1"/>
    <col min="9474" max="9474" width="12.77734375" style="17" bestFit="1" customWidth="1"/>
    <col min="9475" max="9475" width="13.21875" style="17" bestFit="1" customWidth="1"/>
    <col min="9476" max="9476" width="11.88671875" style="17" bestFit="1" customWidth="1"/>
    <col min="9477" max="9477" width="13.21875" style="17" bestFit="1" customWidth="1"/>
    <col min="9478" max="9478" width="10" style="17" bestFit="1" customWidth="1"/>
    <col min="9479" max="9479" width="11.88671875" style="17" bestFit="1" customWidth="1"/>
    <col min="9480" max="9482" width="11" style="17" bestFit="1" customWidth="1"/>
    <col min="9483" max="9483" width="14.21875" style="17" bestFit="1" customWidth="1"/>
    <col min="9484" max="9484" width="14.5546875" style="17" customWidth="1"/>
    <col min="9485" max="9485" width="11.88671875" style="17" bestFit="1" customWidth="1"/>
    <col min="9486" max="9486" width="11" style="17" bestFit="1" customWidth="1"/>
    <col min="9487" max="9487" width="13.21875" style="17" bestFit="1" customWidth="1"/>
    <col min="9488" max="9488" width="11" style="17" customWidth="1"/>
    <col min="9489" max="9491" width="11.88671875" style="17" bestFit="1" customWidth="1"/>
    <col min="9492" max="9492" width="14.21875" style="17" bestFit="1" customWidth="1"/>
    <col min="9493" max="9493" width="4.109375" style="17" bestFit="1" customWidth="1"/>
    <col min="9494" max="9728" width="7.21875" style="17"/>
    <col min="9729" max="9729" width="4.109375" style="17" bestFit="1" customWidth="1"/>
    <col min="9730" max="9730" width="12.77734375" style="17" bestFit="1" customWidth="1"/>
    <col min="9731" max="9731" width="13.21875" style="17" bestFit="1" customWidth="1"/>
    <col min="9732" max="9732" width="11.88671875" style="17" bestFit="1" customWidth="1"/>
    <col min="9733" max="9733" width="13.21875" style="17" bestFit="1" customWidth="1"/>
    <col min="9734" max="9734" width="10" style="17" bestFit="1" customWidth="1"/>
    <col min="9735" max="9735" width="11.88671875" style="17" bestFit="1" customWidth="1"/>
    <col min="9736" max="9738" width="11" style="17" bestFit="1" customWidth="1"/>
    <col min="9739" max="9739" width="14.21875" style="17" bestFit="1" customWidth="1"/>
    <col min="9740" max="9740" width="14.5546875" style="17" customWidth="1"/>
    <col min="9741" max="9741" width="11.88671875" style="17" bestFit="1" customWidth="1"/>
    <col min="9742" max="9742" width="11" style="17" bestFit="1" customWidth="1"/>
    <col min="9743" max="9743" width="13.21875" style="17" bestFit="1" customWidth="1"/>
    <col min="9744" max="9744" width="11" style="17" customWidth="1"/>
    <col min="9745" max="9747" width="11.88671875" style="17" bestFit="1" customWidth="1"/>
    <col min="9748" max="9748" width="14.21875" style="17" bestFit="1" customWidth="1"/>
    <col min="9749" max="9749" width="4.109375" style="17" bestFit="1" customWidth="1"/>
    <col min="9750" max="9984" width="7.21875" style="17"/>
    <col min="9985" max="9985" width="4.109375" style="17" bestFit="1" customWidth="1"/>
    <col min="9986" max="9986" width="12.77734375" style="17" bestFit="1" customWidth="1"/>
    <col min="9987" max="9987" width="13.21875" style="17" bestFit="1" customWidth="1"/>
    <col min="9988" max="9988" width="11.88671875" style="17" bestFit="1" customWidth="1"/>
    <col min="9989" max="9989" width="13.21875" style="17" bestFit="1" customWidth="1"/>
    <col min="9990" max="9990" width="10" style="17" bestFit="1" customWidth="1"/>
    <col min="9991" max="9991" width="11.88671875" style="17" bestFit="1" customWidth="1"/>
    <col min="9992" max="9994" width="11" style="17" bestFit="1" customWidth="1"/>
    <col min="9995" max="9995" width="14.21875" style="17" bestFit="1" customWidth="1"/>
    <col min="9996" max="9996" width="14.5546875" style="17" customWidth="1"/>
    <col min="9997" max="9997" width="11.88671875" style="17" bestFit="1" customWidth="1"/>
    <col min="9998" max="9998" width="11" style="17" bestFit="1" customWidth="1"/>
    <col min="9999" max="9999" width="13.21875" style="17" bestFit="1" customWidth="1"/>
    <col min="10000" max="10000" width="11" style="17" customWidth="1"/>
    <col min="10001" max="10003" width="11.88671875" style="17" bestFit="1" customWidth="1"/>
    <col min="10004" max="10004" width="14.21875" style="17" bestFit="1" customWidth="1"/>
    <col min="10005" max="10005" width="4.109375" style="17" bestFit="1" customWidth="1"/>
    <col min="10006" max="10240" width="7.21875" style="17"/>
    <col min="10241" max="10241" width="4.109375" style="17" bestFit="1" customWidth="1"/>
    <col min="10242" max="10242" width="12.77734375" style="17" bestFit="1" customWidth="1"/>
    <col min="10243" max="10243" width="13.21875" style="17" bestFit="1" customWidth="1"/>
    <col min="10244" max="10244" width="11.88671875" style="17" bestFit="1" customWidth="1"/>
    <col min="10245" max="10245" width="13.21875" style="17" bestFit="1" customWidth="1"/>
    <col min="10246" max="10246" width="10" style="17" bestFit="1" customWidth="1"/>
    <col min="10247" max="10247" width="11.88671875" style="17" bestFit="1" customWidth="1"/>
    <col min="10248" max="10250" width="11" style="17" bestFit="1" customWidth="1"/>
    <col min="10251" max="10251" width="14.21875" style="17" bestFit="1" customWidth="1"/>
    <col min="10252" max="10252" width="14.5546875" style="17" customWidth="1"/>
    <col min="10253" max="10253" width="11.88671875" style="17" bestFit="1" customWidth="1"/>
    <col min="10254" max="10254" width="11" style="17" bestFit="1" customWidth="1"/>
    <col min="10255" max="10255" width="13.21875" style="17" bestFit="1" customWidth="1"/>
    <col min="10256" max="10256" width="11" style="17" customWidth="1"/>
    <col min="10257" max="10259" width="11.88671875" style="17" bestFit="1" customWidth="1"/>
    <col min="10260" max="10260" width="14.21875" style="17" bestFit="1" customWidth="1"/>
    <col min="10261" max="10261" width="4.109375" style="17" bestFit="1" customWidth="1"/>
    <col min="10262" max="10496" width="7.21875" style="17"/>
    <col min="10497" max="10497" width="4.109375" style="17" bestFit="1" customWidth="1"/>
    <col min="10498" max="10498" width="12.77734375" style="17" bestFit="1" customWidth="1"/>
    <col min="10499" max="10499" width="13.21875" style="17" bestFit="1" customWidth="1"/>
    <col min="10500" max="10500" width="11.88671875" style="17" bestFit="1" customWidth="1"/>
    <col min="10501" max="10501" width="13.21875" style="17" bestFit="1" customWidth="1"/>
    <col min="10502" max="10502" width="10" style="17" bestFit="1" customWidth="1"/>
    <col min="10503" max="10503" width="11.88671875" style="17" bestFit="1" customWidth="1"/>
    <col min="10504" max="10506" width="11" style="17" bestFit="1" customWidth="1"/>
    <col min="10507" max="10507" width="14.21875" style="17" bestFit="1" customWidth="1"/>
    <col min="10508" max="10508" width="14.5546875" style="17" customWidth="1"/>
    <col min="10509" max="10509" width="11.88671875" style="17" bestFit="1" customWidth="1"/>
    <col min="10510" max="10510" width="11" style="17" bestFit="1" customWidth="1"/>
    <col min="10511" max="10511" width="13.21875" style="17" bestFit="1" customWidth="1"/>
    <col min="10512" max="10512" width="11" style="17" customWidth="1"/>
    <col min="10513" max="10515" width="11.88671875" style="17" bestFit="1" customWidth="1"/>
    <col min="10516" max="10516" width="14.21875" style="17" bestFit="1" customWidth="1"/>
    <col min="10517" max="10517" width="4.109375" style="17" bestFit="1" customWidth="1"/>
    <col min="10518" max="10752" width="7.21875" style="17"/>
    <col min="10753" max="10753" width="4.109375" style="17" bestFit="1" customWidth="1"/>
    <col min="10754" max="10754" width="12.77734375" style="17" bestFit="1" customWidth="1"/>
    <col min="10755" max="10755" width="13.21875" style="17" bestFit="1" customWidth="1"/>
    <col min="10756" max="10756" width="11.88671875" style="17" bestFit="1" customWidth="1"/>
    <col min="10757" max="10757" width="13.21875" style="17" bestFit="1" customWidth="1"/>
    <col min="10758" max="10758" width="10" style="17" bestFit="1" customWidth="1"/>
    <col min="10759" max="10759" width="11.88671875" style="17" bestFit="1" customWidth="1"/>
    <col min="10760" max="10762" width="11" style="17" bestFit="1" customWidth="1"/>
    <col min="10763" max="10763" width="14.21875" style="17" bestFit="1" customWidth="1"/>
    <col min="10764" max="10764" width="14.5546875" style="17" customWidth="1"/>
    <col min="10765" max="10765" width="11.88671875" style="17" bestFit="1" customWidth="1"/>
    <col min="10766" max="10766" width="11" style="17" bestFit="1" customWidth="1"/>
    <col min="10767" max="10767" width="13.21875" style="17" bestFit="1" customWidth="1"/>
    <col min="10768" max="10768" width="11" style="17" customWidth="1"/>
    <col min="10769" max="10771" width="11.88671875" style="17" bestFit="1" customWidth="1"/>
    <col min="10772" max="10772" width="14.21875" style="17" bestFit="1" customWidth="1"/>
    <col min="10773" max="10773" width="4.109375" style="17" bestFit="1" customWidth="1"/>
    <col min="10774" max="11008" width="7.21875" style="17"/>
    <col min="11009" max="11009" width="4.109375" style="17" bestFit="1" customWidth="1"/>
    <col min="11010" max="11010" width="12.77734375" style="17" bestFit="1" customWidth="1"/>
    <col min="11011" max="11011" width="13.21875" style="17" bestFit="1" customWidth="1"/>
    <col min="11012" max="11012" width="11.88671875" style="17" bestFit="1" customWidth="1"/>
    <col min="11013" max="11013" width="13.21875" style="17" bestFit="1" customWidth="1"/>
    <col min="11014" max="11014" width="10" style="17" bestFit="1" customWidth="1"/>
    <col min="11015" max="11015" width="11.88671875" style="17" bestFit="1" customWidth="1"/>
    <col min="11016" max="11018" width="11" style="17" bestFit="1" customWidth="1"/>
    <col min="11019" max="11019" width="14.21875" style="17" bestFit="1" customWidth="1"/>
    <col min="11020" max="11020" width="14.5546875" style="17" customWidth="1"/>
    <col min="11021" max="11021" width="11.88671875" style="17" bestFit="1" customWidth="1"/>
    <col min="11022" max="11022" width="11" style="17" bestFit="1" customWidth="1"/>
    <col min="11023" max="11023" width="13.21875" style="17" bestFit="1" customWidth="1"/>
    <col min="11024" max="11024" width="11" style="17" customWidth="1"/>
    <col min="11025" max="11027" width="11.88671875" style="17" bestFit="1" customWidth="1"/>
    <col min="11028" max="11028" width="14.21875" style="17" bestFit="1" customWidth="1"/>
    <col min="11029" max="11029" width="4.109375" style="17" bestFit="1" customWidth="1"/>
    <col min="11030" max="11264" width="7.21875" style="17"/>
    <col min="11265" max="11265" width="4.109375" style="17" bestFit="1" customWidth="1"/>
    <col min="11266" max="11266" width="12.77734375" style="17" bestFit="1" customWidth="1"/>
    <col min="11267" max="11267" width="13.21875" style="17" bestFit="1" customWidth="1"/>
    <col min="11268" max="11268" width="11.88671875" style="17" bestFit="1" customWidth="1"/>
    <col min="11269" max="11269" width="13.21875" style="17" bestFit="1" customWidth="1"/>
    <col min="11270" max="11270" width="10" style="17" bestFit="1" customWidth="1"/>
    <col min="11271" max="11271" width="11.88671875" style="17" bestFit="1" customWidth="1"/>
    <col min="11272" max="11274" width="11" style="17" bestFit="1" customWidth="1"/>
    <col min="11275" max="11275" width="14.21875" style="17" bestFit="1" customWidth="1"/>
    <col min="11276" max="11276" width="14.5546875" style="17" customWidth="1"/>
    <col min="11277" max="11277" width="11.88671875" style="17" bestFit="1" customWidth="1"/>
    <col min="11278" max="11278" width="11" style="17" bestFit="1" customWidth="1"/>
    <col min="11279" max="11279" width="13.21875" style="17" bestFit="1" customWidth="1"/>
    <col min="11280" max="11280" width="11" style="17" customWidth="1"/>
    <col min="11281" max="11283" width="11.88671875" style="17" bestFit="1" customWidth="1"/>
    <col min="11284" max="11284" width="14.21875" style="17" bestFit="1" customWidth="1"/>
    <col min="11285" max="11285" width="4.109375" style="17" bestFit="1" customWidth="1"/>
    <col min="11286" max="11520" width="7.21875" style="17"/>
    <col min="11521" max="11521" width="4.109375" style="17" bestFit="1" customWidth="1"/>
    <col min="11522" max="11522" width="12.77734375" style="17" bestFit="1" customWidth="1"/>
    <col min="11523" max="11523" width="13.21875" style="17" bestFit="1" customWidth="1"/>
    <col min="11524" max="11524" width="11.88671875" style="17" bestFit="1" customWidth="1"/>
    <col min="11525" max="11525" width="13.21875" style="17" bestFit="1" customWidth="1"/>
    <col min="11526" max="11526" width="10" style="17" bestFit="1" customWidth="1"/>
    <col min="11527" max="11527" width="11.88671875" style="17" bestFit="1" customWidth="1"/>
    <col min="11528" max="11530" width="11" style="17" bestFit="1" customWidth="1"/>
    <col min="11531" max="11531" width="14.21875" style="17" bestFit="1" customWidth="1"/>
    <col min="11532" max="11532" width="14.5546875" style="17" customWidth="1"/>
    <col min="11533" max="11533" width="11.88671875" style="17" bestFit="1" customWidth="1"/>
    <col min="11534" max="11534" width="11" style="17" bestFit="1" customWidth="1"/>
    <col min="11535" max="11535" width="13.21875" style="17" bestFit="1" customWidth="1"/>
    <col min="11536" max="11536" width="11" style="17" customWidth="1"/>
    <col min="11537" max="11539" width="11.88671875" style="17" bestFit="1" customWidth="1"/>
    <col min="11540" max="11540" width="14.21875" style="17" bestFit="1" customWidth="1"/>
    <col min="11541" max="11541" width="4.109375" style="17" bestFit="1" customWidth="1"/>
    <col min="11542" max="11776" width="7.21875" style="17"/>
    <col min="11777" max="11777" width="4.109375" style="17" bestFit="1" customWidth="1"/>
    <col min="11778" max="11778" width="12.77734375" style="17" bestFit="1" customWidth="1"/>
    <col min="11779" max="11779" width="13.21875" style="17" bestFit="1" customWidth="1"/>
    <col min="11780" max="11780" width="11.88671875" style="17" bestFit="1" customWidth="1"/>
    <col min="11781" max="11781" width="13.21875" style="17" bestFit="1" customWidth="1"/>
    <col min="11782" max="11782" width="10" style="17" bestFit="1" customWidth="1"/>
    <col min="11783" max="11783" width="11.88671875" style="17" bestFit="1" customWidth="1"/>
    <col min="11784" max="11786" width="11" style="17" bestFit="1" customWidth="1"/>
    <col min="11787" max="11787" width="14.21875" style="17" bestFit="1" customWidth="1"/>
    <col min="11788" max="11788" width="14.5546875" style="17" customWidth="1"/>
    <col min="11789" max="11789" width="11.88671875" style="17" bestFit="1" customWidth="1"/>
    <col min="11790" max="11790" width="11" style="17" bestFit="1" customWidth="1"/>
    <col min="11791" max="11791" width="13.21875" style="17" bestFit="1" customWidth="1"/>
    <col min="11792" max="11792" width="11" style="17" customWidth="1"/>
    <col min="11793" max="11795" width="11.88671875" style="17" bestFit="1" customWidth="1"/>
    <col min="11796" max="11796" width="14.21875" style="17" bestFit="1" customWidth="1"/>
    <col min="11797" max="11797" width="4.109375" style="17" bestFit="1" customWidth="1"/>
    <col min="11798" max="12032" width="7.21875" style="17"/>
    <col min="12033" max="12033" width="4.109375" style="17" bestFit="1" customWidth="1"/>
    <col min="12034" max="12034" width="12.77734375" style="17" bestFit="1" customWidth="1"/>
    <col min="12035" max="12035" width="13.21875" style="17" bestFit="1" customWidth="1"/>
    <col min="12036" max="12036" width="11.88671875" style="17" bestFit="1" customWidth="1"/>
    <col min="12037" max="12037" width="13.21875" style="17" bestFit="1" customWidth="1"/>
    <col min="12038" max="12038" width="10" style="17" bestFit="1" customWidth="1"/>
    <col min="12039" max="12039" width="11.88671875" style="17" bestFit="1" customWidth="1"/>
    <col min="12040" max="12042" width="11" style="17" bestFit="1" customWidth="1"/>
    <col min="12043" max="12043" width="14.21875" style="17" bestFit="1" customWidth="1"/>
    <col min="12044" max="12044" width="14.5546875" style="17" customWidth="1"/>
    <col min="12045" max="12045" width="11.88671875" style="17" bestFit="1" customWidth="1"/>
    <col min="12046" max="12046" width="11" style="17" bestFit="1" customWidth="1"/>
    <col min="12047" max="12047" width="13.21875" style="17" bestFit="1" customWidth="1"/>
    <col min="12048" max="12048" width="11" style="17" customWidth="1"/>
    <col min="12049" max="12051" width="11.88671875" style="17" bestFit="1" customWidth="1"/>
    <col min="12052" max="12052" width="14.21875" style="17" bestFit="1" customWidth="1"/>
    <col min="12053" max="12053" width="4.109375" style="17" bestFit="1" customWidth="1"/>
    <col min="12054" max="12288" width="7.21875" style="17"/>
    <col min="12289" max="12289" width="4.109375" style="17" bestFit="1" customWidth="1"/>
    <col min="12290" max="12290" width="12.77734375" style="17" bestFit="1" customWidth="1"/>
    <col min="12291" max="12291" width="13.21875" style="17" bestFit="1" customWidth="1"/>
    <col min="12292" max="12292" width="11.88671875" style="17" bestFit="1" customWidth="1"/>
    <col min="12293" max="12293" width="13.21875" style="17" bestFit="1" customWidth="1"/>
    <col min="12294" max="12294" width="10" style="17" bestFit="1" customWidth="1"/>
    <col min="12295" max="12295" width="11.88671875" style="17" bestFit="1" customWidth="1"/>
    <col min="12296" max="12298" width="11" style="17" bestFit="1" customWidth="1"/>
    <col min="12299" max="12299" width="14.21875" style="17" bestFit="1" customWidth="1"/>
    <col min="12300" max="12300" width="14.5546875" style="17" customWidth="1"/>
    <col min="12301" max="12301" width="11.88671875" style="17" bestFit="1" customWidth="1"/>
    <col min="12302" max="12302" width="11" style="17" bestFit="1" customWidth="1"/>
    <col min="12303" max="12303" width="13.21875" style="17" bestFit="1" customWidth="1"/>
    <col min="12304" max="12304" width="11" style="17" customWidth="1"/>
    <col min="12305" max="12307" width="11.88671875" style="17" bestFit="1" customWidth="1"/>
    <col min="12308" max="12308" width="14.21875" style="17" bestFit="1" customWidth="1"/>
    <col min="12309" max="12309" width="4.109375" style="17" bestFit="1" customWidth="1"/>
    <col min="12310" max="12544" width="7.21875" style="17"/>
    <col min="12545" max="12545" width="4.109375" style="17" bestFit="1" customWidth="1"/>
    <col min="12546" max="12546" width="12.77734375" style="17" bestFit="1" customWidth="1"/>
    <col min="12547" max="12547" width="13.21875" style="17" bestFit="1" customWidth="1"/>
    <col min="12548" max="12548" width="11.88671875" style="17" bestFit="1" customWidth="1"/>
    <col min="12549" max="12549" width="13.21875" style="17" bestFit="1" customWidth="1"/>
    <col min="12550" max="12550" width="10" style="17" bestFit="1" customWidth="1"/>
    <col min="12551" max="12551" width="11.88671875" style="17" bestFit="1" customWidth="1"/>
    <col min="12552" max="12554" width="11" style="17" bestFit="1" customWidth="1"/>
    <col min="12555" max="12555" width="14.21875" style="17" bestFit="1" customWidth="1"/>
    <col min="12556" max="12556" width="14.5546875" style="17" customWidth="1"/>
    <col min="12557" max="12557" width="11.88671875" style="17" bestFit="1" customWidth="1"/>
    <col min="12558" max="12558" width="11" style="17" bestFit="1" customWidth="1"/>
    <col min="12559" max="12559" width="13.21875" style="17" bestFit="1" customWidth="1"/>
    <col min="12560" max="12560" width="11" style="17" customWidth="1"/>
    <col min="12561" max="12563" width="11.88671875" style="17" bestFit="1" customWidth="1"/>
    <col min="12564" max="12564" width="14.21875" style="17" bestFit="1" customWidth="1"/>
    <col min="12565" max="12565" width="4.109375" style="17" bestFit="1" customWidth="1"/>
    <col min="12566" max="12800" width="7.21875" style="17"/>
    <col min="12801" max="12801" width="4.109375" style="17" bestFit="1" customWidth="1"/>
    <col min="12802" max="12802" width="12.77734375" style="17" bestFit="1" customWidth="1"/>
    <col min="12803" max="12803" width="13.21875" style="17" bestFit="1" customWidth="1"/>
    <col min="12804" max="12804" width="11.88671875" style="17" bestFit="1" customWidth="1"/>
    <col min="12805" max="12805" width="13.21875" style="17" bestFit="1" customWidth="1"/>
    <col min="12806" max="12806" width="10" style="17" bestFit="1" customWidth="1"/>
    <col min="12807" max="12807" width="11.88671875" style="17" bestFit="1" customWidth="1"/>
    <col min="12808" max="12810" width="11" style="17" bestFit="1" customWidth="1"/>
    <col min="12811" max="12811" width="14.21875" style="17" bestFit="1" customWidth="1"/>
    <col min="12812" max="12812" width="14.5546875" style="17" customWidth="1"/>
    <col min="12813" max="12813" width="11.88671875" style="17" bestFit="1" customWidth="1"/>
    <col min="12814" max="12814" width="11" style="17" bestFit="1" customWidth="1"/>
    <col min="12815" max="12815" width="13.21875" style="17" bestFit="1" customWidth="1"/>
    <col min="12816" max="12816" width="11" style="17" customWidth="1"/>
    <col min="12817" max="12819" width="11.88671875" style="17" bestFit="1" customWidth="1"/>
    <col min="12820" max="12820" width="14.21875" style="17" bestFit="1" customWidth="1"/>
    <col min="12821" max="12821" width="4.109375" style="17" bestFit="1" customWidth="1"/>
    <col min="12822" max="13056" width="7.21875" style="17"/>
    <col min="13057" max="13057" width="4.109375" style="17" bestFit="1" customWidth="1"/>
    <col min="13058" max="13058" width="12.77734375" style="17" bestFit="1" customWidth="1"/>
    <col min="13059" max="13059" width="13.21875" style="17" bestFit="1" customWidth="1"/>
    <col min="13060" max="13060" width="11.88671875" style="17" bestFit="1" customWidth="1"/>
    <col min="13061" max="13061" width="13.21875" style="17" bestFit="1" customWidth="1"/>
    <col min="13062" max="13062" width="10" style="17" bestFit="1" customWidth="1"/>
    <col min="13063" max="13063" width="11.88671875" style="17" bestFit="1" customWidth="1"/>
    <col min="13064" max="13066" width="11" style="17" bestFit="1" customWidth="1"/>
    <col min="13067" max="13067" width="14.21875" style="17" bestFit="1" customWidth="1"/>
    <col min="13068" max="13068" width="14.5546875" style="17" customWidth="1"/>
    <col min="13069" max="13069" width="11.88671875" style="17" bestFit="1" customWidth="1"/>
    <col min="13070" max="13070" width="11" style="17" bestFit="1" customWidth="1"/>
    <col min="13071" max="13071" width="13.21875" style="17" bestFit="1" customWidth="1"/>
    <col min="13072" max="13072" width="11" style="17" customWidth="1"/>
    <col min="13073" max="13075" width="11.88671875" style="17" bestFit="1" customWidth="1"/>
    <col min="13076" max="13076" width="14.21875" style="17" bestFit="1" customWidth="1"/>
    <col min="13077" max="13077" width="4.109375" style="17" bestFit="1" customWidth="1"/>
    <col min="13078" max="13312" width="7.21875" style="17"/>
    <col min="13313" max="13313" width="4.109375" style="17" bestFit="1" customWidth="1"/>
    <col min="13314" max="13314" width="12.77734375" style="17" bestFit="1" customWidth="1"/>
    <col min="13315" max="13315" width="13.21875" style="17" bestFit="1" customWidth="1"/>
    <col min="13316" max="13316" width="11.88671875" style="17" bestFit="1" customWidth="1"/>
    <col min="13317" max="13317" width="13.21875" style="17" bestFit="1" customWidth="1"/>
    <col min="13318" max="13318" width="10" style="17" bestFit="1" customWidth="1"/>
    <col min="13319" max="13319" width="11.88671875" style="17" bestFit="1" customWidth="1"/>
    <col min="13320" max="13322" width="11" style="17" bestFit="1" customWidth="1"/>
    <col min="13323" max="13323" width="14.21875" style="17" bestFit="1" customWidth="1"/>
    <col min="13324" max="13324" width="14.5546875" style="17" customWidth="1"/>
    <col min="13325" max="13325" width="11.88671875" style="17" bestFit="1" customWidth="1"/>
    <col min="13326" max="13326" width="11" style="17" bestFit="1" customWidth="1"/>
    <col min="13327" max="13327" width="13.21875" style="17" bestFit="1" customWidth="1"/>
    <col min="13328" max="13328" width="11" style="17" customWidth="1"/>
    <col min="13329" max="13331" width="11.88671875" style="17" bestFit="1" customWidth="1"/>
    <col min="13332" max="13332" width="14.21875" style="17" bestFit="1" customWidth="1"/>
    <col min="13333" max="13333" width="4.109375" style="17" bestFit="1" customWidth="1"/>
    <col min="13334" max="13568" width="7.21875" style="17"/>
    <col min="13569" max="13569" width="4.109375" style="17" bestFit="1" customWidth="1"/>
    <col min="13570" max="13570" width="12.77734375" style="17" bestFit="1" customWidth="1"/>
    <col min="13571" max="13571" width="13.21875" style="17" bestFit="1" customWidth="1"/>
    <col min="13572" max="13572" width="11.88671875" style="17" bestFit="1" customWidth="1"/>
    <col min="13573" max="13573" width="13.21875" style="17" bestFit="1" customWidth="1"/>
    <col min="13574" max="13574" width="10" style="17" bestFit="1" customWidth="1"/>
    <col min="13575" max="13575" width="11.88671875" style="17" bestFit="1" customWidth="1"/>
    <col min="13576" max="13578" width="11" style="17" bestFit="1" customWidth="1"/>
    <col min="13579" max="13579" width="14.21875" style="17" bestFit="1" customWidth="1"/>
    <col min="13580" max="13580" width="14.5546875" style="17" customWidth="1"/>
    <col min="13581" max="13581" width="11.88671875" style="17" bestFit="1" customWidth="1"/>
    <col min="13582" max="13582" width="11" style="17" bestFit="1" customWidth="1"/>
    <col min="13583" max="13583" width="13.21875" style="17" bestFit="1" customWidth="1"/>
    <col min="13584" max="13584" width="11" style="17" customWidth="1"/>
    <col min="13585" max="13587" width="11.88671875" style="17" bestFit="1" customWidth="1"/>
    <col min="13588" max="13588" width="14.21875" style="17" bestFit="1" customWidth="1"/>
    <col min="13589" max="13589" width="4.109375" style="17" bestFit="1" customWidth="1"/>
    <col min="13590" max="13824" width="7.21875" style="17"/>
    <col min="13825" max="13825" width="4.109375" style="17" bestFit="1" customWidth="1"/>
    <col min="13826" max="13826" width="12.77734375" style="17" bestFit="1" customWidth="1"/>
    <col min="13827" max="13827" width="13.21875" style="17" bestFit="1" customWidth="1"/>
    <col min="13828" max="13828" width="11.88671875" style="17" bestFit="1" customWidth="1"/>
    <col min="13829" max="13829" width="13.21875" style="17" bestFit="1" customWidth="1"/>
    <col min="13830" max="13830" width="10" style="17" bestFit="1" customWidth="1"/>
    <col min="13831" max="13831" width="11.88671875" style="17" bestFit="1" customWidth="1"/>
    <col min="13832" max="13834" width="11" style="17" bestFit="1" customWidth="1"/>
    <col min="13835" max="13835" width="14.21875" style="17" bestFit="1" customWidth="1"/>
    <col min="13836" max="13836" width="14.5546875" style="17" customWidth="1"/>
    <col min="13837" max="13837" width="11.88671875" style="17" bestFit="1" customWidth="1"/>
    <col min="13838" max="13838" width="11" style="17" bestFit="1" customWidth="1"/>
    <col min="13839" max="13839" width="13.21875" style="17" bestFit="1" customWidth="1"/>
    <col min="13840" max="13840" width="11" style="17" customWidth="1"/>
    <col min="13841" max="13843" width="11.88671875" style="17" bestFit="1" customWidth="1"/>
    <col min="13844" max="13844" width="14.21875" style="17" bestFit="1" customWidth="1"/>
    <col min="13845" max="13845" width="4.109375" style="17" bestFit="1" customWidth="1"/>
    <col min="13846" max="14080" width="7.21875" style="17"/>
    <col min="14081" max="14081" width="4.109375" style="17" bestFit="1" customWidth="1"/>
    <col min="14082" max="14082" width="12.77734375" style="17" bestFit="1" customWidth="1"/>
    <col min="14083" max="14083" width="13.21875" style="17" bestFit="1" customWidth="1"/>
    <col min="14084" max="14084" width="11.88671875" style="17" bestFit="1" customWidth="1"/>
    <col min="14085" max="14085" width="13.21875" style="17" bestFit="1" customWidth="1"/>
    <col min="14086" max="14086" width="10" style="17" bestFit="1" customWidth="1"/>
    <col min="14087" max="14087" width="11.88671875" style="17" bestFit="1" customWidth="1"/>
    <col min="14088" max="14090" width="11" style="17" bestFit="1" customWidth="1"/>
    <col min="14091" max="14091" width="14.21875" style="17" bestFit="1" customWidth="1"/>
    <col min="14092" max="14092" width="14.5546875" style="17" customWidth="1"/>
    <col min="14093" max="14093" width="11.88671875" style="17" bestFit="1" customWidth="1"/>
    <col min="14094" max="14094" width="11" style="17" bestFit="1" customWidth="1"/>
    <col min="14095" max="14095" width="13.21875" style="17" bestFit="1" customWidth="1"/>
    <col min="14096" max="14096" width="11" style="17" customWidth="1"/>
    <col min="14097" max="14099" width="11.88671875" style="17" bestFit="1" customWidth="1"/>
    <col min="14100" max="14100" width="14.21875" style="17" bestFit="1" customWidth="1"/>
    <col min="14101" max="14101" width="4.109375" style="17" bestFit="1" customWidth="1"/>
    <col min="14102" max="14336" width="7.21875" style="17"/>
    <col min="14337" max="14337" width="4.109375" style="17" bestFit="1" customWidth="1"/>
    <col min="14338" max="14338" width="12.77734375" style="17" bestFit="1" customWidth="1"/>
    <col min="14339" max="14339" width="13.21875" style="17" bestFit="1" customWidth="1"/>
    <col min="14340" max="14340" width="11.88671875" style="17" bestFit="1" customWidth="1"/>
    <col min="14341" max="14341" width="13.21875" style="17" bestFit="1" customWidth="1"/>
    <col min="14342" max="14342" width="10" style="17" bestFit="1" customWidth="1"/>
    <col min="14343" max="14343" width="11.88671875" style="17" bestFit="1" customWidth="1"/>
    <col min="14344" max="14346" width="11" style="17" bestFit="1" customWidth="1"/>
    <col min="14347" max="14347" width="14.21875" style="17" bestFit="1" customWidth="1"/>
    <col min="14348" max="14348" width="14.5546875" style="17" customWidth="1"/>
    <col min="14349" max="14349" width="11.88671875" style="17" bestFit="1" customWidth="1"/>
    <col min="14350" max="14350" width="11" style="17" bestFit="1" customWidth="1"/>
    <col min="14351" max="14351" width="13.21875" style="17" bestFit="1" customWidth="1"/>
    <col min="14352" max="14352" width="11" style="17" customWidth="1"/>
    <col min="14353" max="14355" width="11.88671875" style="17" bestFit="1" customWidth="1"/>
    <col min="14356" max="14356" width="14.21875" style="17" bestFit="1" customWidth="1"/>
    <col min="14357" max="14357" width="4.109375" style="17" bestFit="1" customWidth="1"/>
    <col min="14358" max="14592" width="7.21875" style="17"/>
    <col min="14593" max="14593" width="4.109375" style="17" bestFit="1" customWidth="1"/>
    <col min="14594" max="14594" width="12.77734375" style="17" bestFit="1" customWidth="1"/>
    <col min="14595" max="14595" width="13.21875" style="17" bestFit="1" customWidth="1"/>
    <col min="14596" max="14596" width="11.88671875" style="17" bestFit="1" customWidth="1"/>
    <col min="14597" max="14597" width="13.21875" style="17" bestFit="1" customWidth="1"/>
    <col min="14598" max="14598" width="10" style="17" bestFit="1" customWidth="1"/>
    <col min="14599" max="14599" width="11.88671875" style="17" bestFit="1" customWidth="1"/>
    <col min="14600" max="14602" width="11" style="17" bestFit="1" customWidth="1"/>
    <col min="14603" max="14603" width="14.21875" style="17" bestFit="1" customWidth="1"/>
    <col min="14604" max="14604" width="14.5546875" style="17" customWidth="1"/>
    <col min="14605" max="14605" width="11.88671875" style="17" bestFit="1" customWidth="1"/>
    <col min="14606" max="14606" width="11" style="17" bestFit="1" customWidth="1"/>
    <col min="14607" max="14607" width="13.21875" style="17" bestFit="1" customWidth="1"/>
    <col min="14608" max="14608" width="11" style="17" customWidth="1"/>
    <col min="14609" max="14611" width="11.88671875" style="17" bestFit="1" customWidth="1"/>
    <col min="14612" max="14612" width="14.21875" style="17" bestFit="1" customWidth="1"/>
    <col min="14613" max="14613" width="4.109375" style="17" bestFit="1" customWidth="1"/>
    <col min="14614" max="14848" width="7.21875" style="17"/>
    <col min="14849" max="14849" width="4.109375" style="17" bestFit="1" customWidth="1"/>
    <col min="14850" max="14850" width="12.77734375" style="17" bestFit="1" customWidth="1"/>
    <col min="14851" max="14851" width="13.21875" style="17" bestFit="1" customWidth="1"/>
    <col min="14852" max="14852" width="11.88671875" style="17" bestFit="1" customWidth="1"/>
    <col min="14853" max="14853" width="13.21875" style="17" bestFit="1" customWidth="1"/>
    <col min="14854" max="14854" width="10" style="17" bestFit="1" customWidth="1"/>
    <col min="14855" max="14855" width="11.88671875" style="17" bestFit="1" customWidth="1"/>
    <col min="14856" max="14858" width="11" style="17" bestFit="1" customWidth="1"/>
    <col min="14859" max="14859" width="14.21875" style="17" bestFit="1" customWidth="1"/>
    <col min="14860" max="14860" width="14.5546875" style="17" customWidth="1"/>
    <col min="14861" max="14861" width="11.88671875" style="17" bestFit="1" customWidth="1"/>
    <col min="14862" max="14862" width="11" style="17" bestFit="1" customWidth="1"/>
    <col min="14863" max="14863" width="13.21875" style="17" bestFit="1" customWidth="1"/>
    <col min="14864" max="14864" width="11" style="17" customWidth="1"/>
    <col min="14865" max="14867" width="11.88671875" style="17" bestFit="1" customWidth="1"/>
    <col min="14868" max="14868" width="14.21875" style="17" bestFit="1" customWidth="1"/>
    <col min="14869" max="14869" width="4.109375" style="17" bestFit="1" customWidth="1"/>
    <col min="14870" max="15104" width="7.21875" style="17"/>
    <col min="15105" max="15105" width="4.109375" style="17" bestFit="1" customWidth="1"/>
    <col min="15106" max="15106" width="12.77734375" style="17" bestFit="1" customWidth="1"/>
    <col min="15107" max="15107" width="13.21875" style="17" bestFit="1" customWidth="1"/>
    <col min="15108" max="15108" width="11.88671875" style="17" bestFit="1" customWidth="1"/>
    <col min="15109" max="15109" width="13.21875" style="17" bestFit="1" customWidth="1"/>
    <col min="15110" max="15110" width="10" style="17" bestFit="1" customWidth="1"/>
    <col min="15111" max="15111" width="11.88671875" style="17" bestFit="1" customWidth="1"/>
    <col min="15112" max="15114" width="11" style="17" bestFit="1" customWidth="1"/>
    <col min="15115" max="15115" width="14.21875" style="17" bestFit="1" customWidth="1"/>
    <col min="15116" max="15116" width="14.5546875" style="17" customWidth="1"/>
    <col min="15117" max="15117" width="11.88671875" style="17" bestFit="1" customWidth="1"/>
    <col min="15118" max="15118" width="11" style="17" bestFit="1" customWidth="1"/>
    <col min="15119" max="15119" width="13.21875" style="17" bestFit="1" customWidth="1"/>
    <col min="15120" max="15120" width="11" style="17" customWidth="1"/>
    <col min="15121" max="15123" width="11.88671875" style="17" bestFit="1" customWidth="1"/>
    <col min="15124" max="15124" width="14.21875" style="17" bestFit="1" customWidth="1"/>
    <col min="15125" max="15125" width="4.109375" style="17" bestFit="1" customWidth="1"/>
    <col min="15126" max="15360" width="7.21875" style="17"/>
    <col min="15361" max="15361" width="4.109375" style="17" bestFit="1" customWidth="1"/>
    <col min="15362" max="15362" width="12.77734375" style="17" bestFit="1" customWidth="1"/>
    <col min="15363" max="15363" width="13.21875" style="17" bestFit="1" customWidth="1"/>
    <col min="15364" max="15364" width="11.88671875" style="17" bestFit="1" customWidth="1"/>
    <col min="15365" max="15365" width="13.21875" style="17" bestFit="1" customWidth="1"/>
    <col min="15366" max="15366" width="10" style="17" bestFit="1" customWidth="1"/>
    <col min="15367" max="15367" width="11.88671875" style="17" bestFit="1" customWidth="1"/>
    <col min="15368" max="15370" width="11" style="17" bestFit="1" customWidth="1"/>
    <col min="15371" max="15371" width="14.21875" style="17" bestFit="1" customWidth="1"/>
    <col min="15372" max="15372" width="14.5546875" style="17" customWidth="1"/>
    <col min="15373" max="15373" width="11.88671875" style="17" bestFit="1" customWidth="1"/>
    <col min="15374" max="15374" width="11" style="17" bestFit="1" customWidth="1"/>
    <col min="15375" max="15375" width="13.21875" style="17" bestFit="1" customWidth="1"/>
    <col min="15376" max="15376" width="11" style="17" customWidth="1"/>
    <col min="15377" max="15379" width="11.88671875" style="17" bestFit="1" customWidth="1"/>
    <col min="15380" max="15380" width="14.21875" style="17" bestFit="1" customWidth="1"/>
    <col min="15381" max="15381" width="4.109375" style="17" bestFit="1" customWidth="1"/>
    <col min="15382" max="15616" width="7.21875" style="17"/>
    <col min="15617" max="15617" width="4.109375" style="17" bestFit="1" customWidth="1"/>
    <col min="15618" max="15618" width="12.77734375" style="17" bestFit="1" customWidth="1"/>
    <col min="15619" max="15619" width="13.21875" style="17" bestFit="1" customWidth="1"/>
    <col min="15620" max="15620" width="11.88671875" style="17" bestFit="1" customWidth="1"/>
    <col min="15621" max="15621" width="13.21875" style="17" bestFit="1" customWidth="1"/>
    <col min="15622" max="15622" width="10" style="17" bestFit="1" customWidth="1"/>
    <col min="15623" max="15623" width="11.88671875" style="17" bestFit="1" customWidth="1"/>
    <col min="15624" max="15626" width="11" style="17" bestFit="1" customWidth="1"/>
    <col min="15627" max="15627" width="14.21875" style="17" bestFit="1" customWidth="1"/>
    <col min="15628" max="15628" width="14.5546875" style="17" customWidth="1"/>
    <col min="15629" max="15629" width="11.88671875" style="17" bestFit="1" customWidth="1"/>
    <col min="15630" max="15630" width="11" style="17" bestFit="1" customWidth="1"/>
    <col min="15631" max="15631" width="13.21875" style="17" bestFit="1" customWidth="1"/>
    <col min="15632" max="15632" width="11" style="17" customWidth="1"/>
    <col min="15633" max="15635" width="11.88671875" style="17" bestFit="1" customWidth="1"/>
    <col min="15636" max="15636" width="14.21875" style="17" bestFit="1" customWidth="1"/>
    <col min="15637" max="15637" width="4.109375" style="17" bestFit="1" customWidth="1"/>
    <col min="15638" max="15872" width="7.21875" style="17"/>
    <col min="15873" max="15873" width="4.109375" style="17" bestFit="1" customWidth="1"/>
    <col min="15874" max="15874" width="12.77734375" style="17" bestFit="1" customWidth="1"/>
    <col min="15875" max="15875" width="13.21875" style="17" bestFit="1" customWidth="1"/>
    <col min="15876" max="15876" width="11.88671875" style="17" bestFit="1" customWidth="1"/>
    <col min="15877" max="15877" width="13.21875" style="17" bestFit="1" customWidth="1"/>
    <col min="15878" max="15878" width="10" style="17" bestFit="1" customWidth="1"/>
    <col min="15879" max="15879" width="11.88671875" style="17" bestFit="1" customWidth="1"/>
    <col min="15880" max="15882" width="11" style="17" bestFit="1" customWidth="1"/>
    <col min="15883" max="15883" width="14.21875" style="17" bestFit="1" customWidth="1"/>
    <col min="15884" max="15884" width="14.5546875" style="17" customWidth="1"/>
    <col min="15885" max="15885" width="11.88671875" style="17" bestFit="1" customWidth="1"/>
    <col min="15886" max="15886" width="11" style="17" bestFit="1" customWidth="1"/>
    <col min="15887" max="15887" width="13.21875" style="17" bestFit="1" customWidth="1"/>
    <col min="15888" max="15888" width="11" style="17" customWidth="1"/>
    <col min="15889" max="15891" width="11.88671875" style="17" bestFit="1" customWidth="1"/>
    <col min="15892" max="15892" width="14.21875" style="17" bestFit="1" customWidth="1"/>
    <col min="15893" max="15893" width="4.109375" style="17" bestFit="1" customWidth="1"/>
    <col min="15894" max="16128" width="7.21875" style="17"/>
    <col min="16129" max="16129" width="4.109375" style="17" bestFit="1" customWidth="1"/>
    <col min="16130" max="16130" width="12.77734375" style="17" bestFit="1" customWidth="1"/>
    <col min="16131" max="16131" width="13.21875" style="17" bestFit="1" customWidth="1"/>
    <col min="16132" max="16132" width="11.88671875" style="17" bestFit="1" customWidth="1"/>
    <col min="16133" max="16133" width="13.21875" style="17" bestFit="1" customWidth="1"/>
    <col min="16134" max="16134" width="10" style="17" bestFit="1" customWidth="1"/>
    <col min="16135" max="16135" width="11.88671875" style="17" bestFit="1" customWidth="1"/>
    <col min="16136" max="16138" width="11" style="17" bestFit="1" customWidth="1"/>
    <col min="16139" max="16139" width="14.21875" style="17" bestFit="1" customWidth="1"/>
    <col min="16140" max="16140" width="14.5546875" style="17" customWidth="1"/>
    <col min="16141" max="16141" width="11.88671875" style="17" bestFit="1" customWidth="1"/>
    <col min="16142" max="16142" width="11" style="17" bestFit="1" customWidth="1"/>
    <col min="16143" max="16143" width="13.21875" style="17" bestFit="1" customWidth="1"/>
    <col min="16144" max="16144" width="11" style="17" customWidth="1"/>
    <col min="16145" max="16147" width="11.88671875" style="17" bestFit="1" customWidth="1"/>
    <col min="16148" max="16148" width="14.21875" style="17" bestFit="1" customWidth="1"/>
    <col min="16149" max="16149" width="4.109375" style="17" bestFit="1" customWidth="1"/>
    <col min="16150" max="16384" width="7.21875" style="17"/>
  </cols>
  <sheetData>
    <row r="1" spans="1:21" ht="12.75" customHeight="1" x14ac:dyDescent="0.3">
      <c r="A1" s="133" t="s">
        <v>45</v>
      </c>
      <c r="L1" s="123"/>
      <c r="M1" s="122"/>
      <c r="U1" s="123"/>
    </row>
    <row r="2" spans="1:21" ht="12.75" customHeight="1" x14ac:dyDescent="0.3">
      <c r="A2" s="17" t="s">
        <v>231</v>
      </c>
      <c r="L2" s="123"/>
      <c r="M2" s="122"/>
      <c r="U2" s="123"/>
    </row>
    <row r="3" spans="1:21" ht="12.75" customHeight="1" x14ac:dyDescent="0.3">
      <c r="A3" s="121" t="s">
        <v>47</v>
      </c>
      <c r="L3" s="123"/>
      <c r="M3" s="26"/>
    </row>
    <row r="4" spans="1:21" ht="10.5" customHeight="1" x14ac:dyDescent="0.3">
      <c r="A4" s="121"/>
      <c r="L4" s="123"/>
      <c r="M4" s="26"/>
    </row>
    <row r="5" spans="1:21" ht="10.5" customHeight="1" x14ac:dyDescent="0.3">
      <c r="C5" s="126"/>
      <c r="D5" s="126"/>
      <c r="E5" s="126"/>
      <c r="F5" s="126"/>
      <c r="G5" s="126"/>
      <c r="H5" s="136"/>
      <c r="Q5" s="126"/>
      <c r="T5" s="126"/>
    </row>
    <row r="6" spans="1:21" x14ac:dyDescent="0.3">
      <c r="A6" s="126"/>
      <c r="B6" s="126"/>
      <c r="C6" s="143" t="s">
        <v>232</v>
      </c>
      <c r="D6" s="143"/>
      <c r="E6" s="143"/>
      <c r="F6" s="143"/>
      <c r="G6" s="143"/>
      <c r="H6" s="143"/>
      <c r="I6" s="143"/>
      <c r="J6" s="143"/>
      <c r="K6" s="143"/>
      <c r="L6" s="126"/>
      <c r="M6" s="126"/>
      <c r="N6" s="126"/>
      <c r="O6" s="126"/>
      <c r="P6" s="135" t="s">
        <v>233</v>
      </c>
      <c r="Q6" s="135"/>
      <c r="R6" s="135"/>
      <c r="S6" s="126"/>
      <c r="T6" s="138"/>
      <c r="U6" s="126"/>
    </row>
    <row r="7" spans="1:21" s="18" customFormat="1" ht="69" x14ac:dyDescent="0.3">
      <c r="A7" s="127" t="s">
        <v>54</v>
      </c>
      <c r="B7" s="127" t="s">
        <v>56</v>
      </c>
      <c r="C7" s="130" t="s">
        <v>234</v>
      </c>
      <c r="D7" s="127" t="s">
        <v>235</v>
      </c>
      <c r="E7" s="130" t="s">
        <v>236</v>
      </c>
      <c r="F7" s="130" t="s">
        <v>237</v>
      </c>
      <c r="G7" s="127" t="s">
        <v>238</v>
      </c>
      <c r="H7" s="127" t="s">
        <v>239</v>
      </c>
      <c r="I7" s="127" t="s">
        <v>240</v>
      </c>
      <c r="J7" s="127" t="s">
        <v>241</v>
      </c>
      <c r="K7" s="127" t="s">
        <v>242</v>
      </c>
      <c r="L7" s="127" t="s">
        <v>243</v>
      </c>
      <c r="M7" s="127" t="s">
        <v>244</v>
      </c>
      <c r="N7" s="127" t="s">
        <v>245</v>
      </c>
      <c r="O7" s="127" t="s">
        <v>246</v>
      </c>
      <c r="P7" s="127" t="s">
        <v>241</v>
      </c>
      <c r="Q7" s="127" t="s">
        <v>247</v>
      </c>
      <c r="R7" s="130" t="s">
        <v>242</v>
      </c>
      <c r="S7" s="135" t="s">
        <v>248</v>
      </c>
      <c r="T7" s="127" t="s">
        <v>249</v>
      </c>
      <c r="U7" s="127" t="s">
        <v>54</v>
      </c>
    </row>
    <row r="8" spans="1:21" ht="12.75" customHeight="1" x14ac:dyDescent="0.3">
      <c r="A8" s="17">
        <v>1</v>
      </c>
      <c r="B8" s="17" t="s">
        <v>108</v>
      </c>
      <c r="C8" s="19">
        <v>20167555</v>
      </c>
      <c r="D8" s="19">
        <v>3429429</v>
      </c>
      <c r="E8" s="19">
        <v>6139017</v>
      </c>
      <c r="F8" s="19">
        <v>0</v>
      </c>
      <c r="G8" s="19">
        <v>2479326</v>
      </c>
      <c r="H8" s="19">
        <v>0</v>
      </c>
      <c r="I8" s="19">
        <v>358985</v>
      </c>
      <c r="J8" s="19">
        <v>361270</v>
      </c>
      <c r="K8" s="19">
        <f t="shared" ref="K8:K52" si="0">SUM(C8:J8)</f>
        <v>32935582</v>
      </c>
      <c r="L8" s="19">
        <v>6672002</v>
      </c>
      <c r="M8" s="19">
        <v>372036</v>
      </c>
      <c r="N8" s="19">
        <v>57413</v>
      </c>
      <c r="O8" s="19">
        <v>10832520</v>
      </c>
      <c r="P8" s="19">
        <v>46721</v>
      </c>
      <c r="Q8" s="19">
        <v>393705</v>
      </c>
      <c r="R8" s="19">
        <f t="shared" ref="R8:R71" si="1">(P8+Q8)</f>
        <v>440426</v>
      </c>
      <c r="S8" s="19">
        <v>1180732</v>
      </c>
      <c r="T8" s="19">
        <f t="shared" ref="T8:T71" si="2">(K8+L8+M8+N8+O8+R8+S8)</f>
        <v>52490711</v>
      </c>
      <c r="U8" s="17">
        <v>1</v>
      </c>
    </row>
    <row r="9" spans="1:21" ht="12.75" customHeight="1" x14ac:dyDescent="0.3">
      <c r="A9" s="17">
        <v>2</v>
      </c>
      <c r="B9" s="17" t="s">
        <v>109</v>
      </c>
      <c r="C9" s="20">
        <v>148134966</v>
      </c>
      <c r="D9" s="20">
        <v>3406589</v>
      </c>
      <c r="E9" s="163">
        <v>29051343</v>
      </c>
      <c r="F9" s="163">
        <v>78680</v>
      </c>
      <c r="G9" s="20">
        <v>693030</v>
      </c>
      <c r="H9" s="20">
        <v>0</v>
      </c>
      <c r="I9" s="20">
        <v>1273298</v>
      </c>
      <c r="J9" s="20">
        <v>1310081</v>
      </c>
      <c r="K9" s="20">
        <f t="shared" si="0"/>
        <v>183947987</v>
      </c>
      <c r="L9" s="20">
        <v>53796125</v>
      </c>
      <c r="M9" s="20">
        <v>3123406</v>
      </c>
      <c r="N9" s="20">
        <v>487221</v>
      </c>
      <c r="O9" s="20">
        <v>18513378</v>
      </c>
      <c r="P9" s="20">
        <v>268005</v>
      </c>
      <c r="Q9" s="20">
        <v>2532121</v>
      </c>
      <c r="R9" s="20">
        <f t="shared" si="1"/>
        <v>2800126</v>
      </c>
      <c r="S9" s="20">
        <v>3997371</v>
      </c>
      <c r="T9" s="20">
        <f t="shared" si="2"/>
        <v>266665614</v>
      </c>
      <c r="U9" s="17">
        <v>2</v>
      </c>
    </row>
    <row r="10" spans="1:21" ht="12.75" customHeight="1" x14ac:dyDescent="0.3">
      <c r="A10" s="17">
        <v>3</v>
      </c>
      <c r="B10" s="17" t="s">
        <v>110</v>
      </c>
      <c r="C10" s="20">
        <v>7431907</v>
      </c>
      <c r="D10" s="20">
        <v>1272930</v>
      </c>
      <c r="E10" s="20">
        <v>2316021</v>
      </c>
      <c r="F10" s="20">
        <v>21893</v>
      </c>
      <c r="G10" s="20">
        <v>5376386</v>
      </c>
      <c r="H10" s="20">
        <v>0</v>
      </c>
      <c r="I10" s="20">
        <v>105639</v>
      </c>
      <c r="J10" s="20">
        <v>73214</v>
      </c>
      <c r="K10" s="20">
        <f t="shared" si="0"/>
        <v>16597990</v>
      </c>
      <c r="L10" s="20">
        <v>2666441</v>
      </c>
      <c r="M10" s="20">
        <v>38140</v>
      </c>
      <c r="N10" s="20">
        <v>74780</v>
      </c>
      <c r="O10" s="20">
        <v>4580130</v>
      </c>
      <c r="P10" s="20">
        <v>116268</v>
      </c>
      <c r="Q10" s="20">
        <v>4750</v>
      </c>
      <c r="R10" s="20">
        <f t="shared" si="1"/>
        <v>121018</v>
      </c>
      <c r="S10" s="20">
        <v>975442</v>
      </c>
      <c r="T10" s="20">
        <f t="shared" si="2"/>
        <v>25053941</v>
      </c>
      <c r="U10" s="17">
        <v>3</v>
      </c>
    </row>
    <row r="11" spans="1:21" ht="12.75" customHeight="1" x14ac:dyDescent="0.3">
      <c r="A11" s="17">
        <v>4</v>
      </c>
      <c r="B11" s="17" t="s">
        <v>111</v>
      </c>
      <c r="C11" s="20">
        <v>5455409</v>
      </c>
      <c r="D11" s="20">
        <v>254057</v>
      </c>
      <c r="E11" s="20">
        <v>2707099</v>
      </c>
      <c r="F11" s="20">
        <v>21413</v>
      </c>
      <c r="G11" s="20">
        <v>47347</v>
      </c>
      <c r="H11" s="20">
        <v>0</v>
      </c>
      <c r="I11" s="20">
        <v>134996</v>
      </c>
      <c r="J11" s="20">
        <v>57462</v>
      </c>
      <c r="K11" s="20">
        <f t="shared" si="0"/>
        <v>8677783</v>
      </c>
      <c r="L11" s="20">
        <v>1930607</v>
      </c>
      <c r="M11" s="20">
        <v>179026</v>
      </c>
      <c r="N11" s="20">
        <v>130925</v>
      </c>
      <c r="O11" s="20">
        <v>4153555</v>
      </c>
      <c r="P11" s="20">
        <v>100112</v>
      </c>
      <c r="Q11" s="20">
        <v>21930</v>
      </c>
      <c r="R11" s="20">
        <f t="shared" si="1"/>
        <v>122042</v>
      </c>
      <c r="S11" s="20">
        <v>1208187</v>
      </c>
      <c r="T11" s="20">
        <f t="shared" si="2"/>
        <v>16402125</v>
      </c>
      <c r="U11" s="17">
        <v>4</v>
      </c>
    </row>
    <row r="12" spans="1:21" ht="12.75" customHeight="1" x14ac:dyDescent="0.3">
      <c r="A12" s="17">
        <v>5</v>
      </c>
      <c r="B12" s="17" t="s">
        <v>112</v>
      </c>
      <c r="C12" s="20">
        <v>14143819</v>
      </c>
      <c r="D12" s="20">
        <v>775430</v>
      </c>
      <c r="E12" s="20">
        <v>6088527</v>
      </c>
      <c r="F12" s="20">
        <v>60934</v>
      </c>
      <c r="G12" s="20">
        <v>2308209</v>
      </c>
      <c r="H12" s="20">
        <v>309008</v>
      </c>
      <c r="I12" s="20">
        <v>230988</v>
      </c>
      <c r="J12" s="20">
        <v>135877</v>
      </c>
      <c r="K12" s="20">
        <f t="shared" si="0"/>
        <v>24052792</v>
      </c>
      <c r="L12" s="20">
        <v>6010741</v>
      </c>
      <c r="M12" s="20">
        <v>222071</v>
      </c>
      <c r="N12" s="20">
        <v>530585</v>
      </c>
      <c r="O12" s="20">
        <v>7273172</v>
      </c>
      <c r="P12" s="20">
        <v>260509</v>
      </c>
      <c r="Q12" s="20">
        <v>297710</v>
      </c>
      <c r="R12" s="20">
        <f t="shared" si="1"/>
        <v>558219</v>
      </c>
      <c r="S12" s="20">
        <v>938020</v>
      </c>
      <c r="T12" s="20">
        <f t="shared" si="2"/>
        <v>39585600</v>
      </c>
      <c r="U12" s="17">
        <v>5</v>
      </c>
    </row>
    <row r="13" spans="1:21" ht="12.75" customHeight="1" x14ac:dyDescent="0.3">
      <c r="A13" s="17">
        <v>6</v>
      </c>
      <c r="B13" s="17" t="s">
        <v>113</v>
      </c>
      <c r="C13" s="20">
        <v>8617550</v>
      </c>
      <c r="D13" s="20">
        <v>763422</v>
      </c>
      <c r="E13" s="20">
        <v>5066113</v>
      </c>
      <c r="F13" s="20">
        <v>82901</v>
      </c>
      <c r="G13" s="20">
        <v>79440</v>
      </c>
      <c r="H13" s="20">
        <v>193242</v>
      </c>
      <c r="I13" s="20">
        <v>188107</v>
      </c>
      <c r="J13" s="20">
        <v>141920</v>
      </c>
      <c r="K13" s="20">
        <f t="shared" si="0"/>
        <v>15132695</v>
      </c>
      <c r="L13" s="20">
        <v>2241679</v>
      </c>
      <c r="M13" s="20">
        <v>90433</v>
      </c>
      <c r="N13" s="20">
        <v>35995</v>
      </c>
      <c r="O13" s="20">
        <v>2762212</v>
      </c>
      <c r="P13" s="20">
        <v>30376</v>
      </c>
      <c r="Q13" s="20">
        <v>67882</v>
      </c>
      <c r="R13" s="20">
        <f t="shared" si="1"/>
        <v>98258</v>
      </c>
      <c r="S13" s="20">
        <v>437783</v>
      </c>
      <c r="T13" s="20">
        <f t="shared" si="2"/>
        <v>20799055</v>
      </c>
      <c r="U13" s="17">
        <v>6</v>
      </c>
    </row>
    <row r="14" spans="1:21" ht="12.75" customHeight="1" x14ac:dyDescent="0.3">
      <c r="A14" s="17">
        <v>7</v>
      </c>
      <c r="B14" s="17" t="s">
        <v>114</v>
      </c>
      <c r="C14" s="20">
        <v>753962912</v>
      </c>
      <c r="D14" s="20">
        <v>9357675</v>
      </c>
      <c r="E14" s="20">
        <v>83029394</v>
      </c>
      <c r="F14" s="20">
        <v>0</v>
      </c>
      <c r="G14" s="20">
        <v>227540</v>
      </c>
      <c r="H14" s="20">
        <v>0</v>
      </c>
      <c r="I14" s="20">
        <v>2226765</v>
      </c>
      <c r="J14" s="20">
        <v>486724</v>
      </c>
      <c r="K14" s="20">
        <f t="shared" si="0"/>
        <v>849291010</v>
      </c>
      <c r="L14" s="20">
        <v>227139760</v>
      </c>
      <c r="M14" s="20">
        <v>4337328</v>
      </c>
      <c r="N14" s="20">
        <v>7335859</v>
      </c>
      <c r="O14" s="20">
        <v>116857374</v>
      </c>
      <c r="P14" s="20">
        <v>3601585</v>
      </c>
      <c r="Q14" s="20">
        <v>5216954</v>
      </c>
      <c r="R14" s="20">
        <f t="shared" si="1"/>
        <v>8818539</v>
      </c>
      <c r="S14" s="20">
        <v>296492</v>
      </c>
      <c r="T14" s="20">
        <f t="shared" si="2"/>
        <v>1214076362</v>
      </c>
      <c r="U14" s="17">
        <v>7</v>
      </c>
    </row>
    <row r="15" spans="1:21" ht="12.75" customHeight="1" x14ac:dyDescent="0.3">
      <c r="A15" s="17">
        <v>8</v>
      </c>
      <c r="B15" s="17" t="s">
        <v>115</v>
      </c>
      <c r="C15" s="20">
        <v>41558971</v>
      </c>
      <c r="D15" s="20">
        <v>2738137</v>
      </c>
      <c r="E15" s="20">
        <v>11733569</v>
      </c>
      <c r="F15" s="20">
        <v>183430</v>
      </c>
      <c r="G15" s="20">
        <v>4035553</v>
      </c>
      <c r="H15" s="20">
        <v>0</v>
      </c>
      <c r="I15" s="20">
        <v>420414</v>
      </c>
      <c r="J15" s="20">
        <v>439155</v>
      </c>
      <c r="K15" s="20">
        <f t="shared" si="0"/>
        <v>61109229</v>
      </c>
      <c r="L15" s="20">
        <v>15890441</v>
      </c>
      <c r="M15" s="20">
        <v>637374</v>
      </c>
      <c r="N15" s="20">
        <v>311426</v>
      </c>
      <c r="O15" s="20">
        <v>13297754</v>
      </c>
      <c r="P15" s="20">
        <v>475719</v>
      </c>
      <c r="Q15" s="20">
        <v>506377</v>
      </c>
      <c r="R15" s="20">
        <f t="shared" si="1"/>
        <v>982096</v>
      </c>
      <c r="S15" s="20">
        <v>2281847</v>
      </c>
      <c r="T15" s="20">
        <f t="shared" si="2"/>
        <v>94510167</v>
      </c>
      <c r="U15" s="17">
        <v>8</v>
      </c>
    </row>
    <row r="16" spans="1:21" ht="12.75" customHeight="1" x14ac:dyDescent="0.3">
      <c r="A16" s="17">
        <v>9</v>
      </c>
      <c r="B16" s="17" t="s">
        <v>116</v>
      </c>
      <c r="C16" s="20">
        <v>4259295</v>
      </c>
      <c r="D16" s="20">
        <v>7158431</v>
      </c>
      <c r="E16" s="20">
        <v>151601</v>
      </c>
      <c r="F16" s="20">
        <v>5457</v>
      </c>
      <c r="G16" s="20">
        <v>2104</v>
      </c>
      <c r="H16" s="20">
        <v>0</v>
      </c>
      <c r="I16" s="20">
        <v>23568</v>
      </c>
      <c r="J16" s="20">
        <v>13413</v>
      </c>
      <c r="K16" s="20">
        <f t="shared" si="0"/>
        <v>11613869</v>
      </c>
      <c r="L16" s="20">
        <v>3458784</v>
      </c>
      <c r="M16" s="20">
        <v>60352</v>
      </c>
      <c r="N16" s="20">
        <v>3496</v>
      </c>
      <c r="O16" s="20">
        <v>680967</v>
      </c>
      <c r="P16" s="20">
        <v>47368</v>
      </c>
      <c r="Q16" s="20">
        <v>9895</v>
      </c>
      <c r="R16" s="20">
        <f t="shared" si="1"/>
        <v>57263</v>
      </c>
      <c r="S16" s="20">
        <v>170864</v>
      </c>
      <c r="T16" s="20">
        <f t="shared" si="2"/>
        <v>16045595</v>
      </c>
      <c r="U16" s="17">
        <v>9</v>
      </c>
    </row>
    <row r="17" spans="1:21" ht="12.75" customHeight="1" x14ac:dyDescent="0.3">
      <c r="A17" s="17">
        <v>10</v>
      </c>
      <c r="B17" s="17" t="s">
        <v>117</v>
      </c>
      <c r="C17" s="20">
        <v>44125982</v>
      </c>
      <c r="D17" s="20">
        <v>1698025</v>
      </c>
      <c r="E17" s="20">
        <v>14580994</v>
      </c>
      <c r="F17" s="20">
        <v>130733</v>
      </c>
      <c r="G17" s="20">
        <v>3805415</v>
      </c>
      <c r="H17" s="20">
        <v>0</v>
      </c>
      <c r="I17" s="20">
        <v>557183</v>
      </c>
      <c r="J17" s="20">
        <v>369213</v>
      </c>
      <c r="K17" s="20">
        <f t="shared" si="0"/>
        <v>65267545</v>
      </c>
      <c r="L17" s="20">
        <v>11464434</v>
      </c>
      <c r="M17" s="20">
        <v>530735</v>
      </c>
      <c r="N17" s="20">
        <v>145480</v>
      </c>
      <c r="O17" s="20">
        <v>13362340</v>
      </c>
      <c r="P17" s="20">
        <v>639677</v>
      </c>
      <c r="Q17" s="20">
        <v>627717</v>
      </c>
      <c r="R17" s="20">
        <f t="shared" si="1"/>
        <v>1267394</v>
      </c>
      <c r="S17" s="20">
        <v>1733324</v>
      </c>
      <c r="T17" s="20">
        <f t="shared" si="2"/>
        <v>93771252</v>
      </c>
      <c r="U17" s="17">
        <v>10</v>
      </c>
    </row>
    <row r="18" spans="1:21" ht="12.75" customHeight="1" x14ac:dyDescent="0.3">
      <c r="A18" s="17">
        <v>11</v>
      </c>
      <c r="B18" s="17" t="s">
        <v>118</v>
      </c>
      <c r="C18" s="20">
        <v>2677850</v>
      </c>
      <c r="D18" s="20">
        <v>447395</v>
      </c>
      <c r="E18" s="20">
        <v>1032290</v>
      </c>
      <c r="F18" s="20">
        <v>23444</v>
      </c>
      <c r="G18" s="20">
        <v>236663</v>
      </c>
      <c r="H18" s="20">
        <v>235933</v>
      </c>
      <c r="I18" s="20">
        <v>32392</v>
      </c>
      <c r="J18" s="20">
        <v>59237</v>
      </c>
      <c r="K18" s="20">
        <f t="shared" si="0"/>
        <v>4745204</v>
      </c>
      <c r="L18" s="20">
        <v>839472</v>
      </c>
      <c r="M18" s="20">
        <v>18464</v>
      </c>
      <c r="N18" s="20">
        <v>524490</v>
      </c>
      <c r="O18" s="20">
        <v>3529786</v>
      </c>
      <c r="P18" s="20">
        <v>58432</v>
      </c>
      <c r="Q18" s="20">
        <v>25305</v>
      </c>
      <c r="R18" s="20">
        <f t="shared" si="1"/>
        <v>83737</v>
      </c>
      <c r="S18" s="20">
        <v>844882</v>
      </c>
      <c r="T18" s="20">
        <f t="shared" si="2"/>
        <v>10586035</v>
      </c>
      <c r="U18" s="17">
        <v>11</v>
      </c>
    </row>
    <row r="19" spans="1:21" ht="12.75" customHeight="1" x14ac:dyDescent="0.3">
      <c r="A19" s="17">
        <v>12</v>
      </c>
      <c r="B19" s="17" t="s">
        <v>119</v>
      </c>
      <c r="C19" s="20">
        <v>26541358</v>
      </c>
      <c r="D19" s="20">
        <v>2986033</v>
      </c>
      <c r="E19" s="20">
        <v>6247449</v>
      </c>
      <c r="F19" s="20">
        <v>44309</v>
      </c>
      <c r="G19" s="20">
        <v>3582241</v>
      </c>
      <c r="H19" s="20">
        <v>0</v>
      </c>
      <c r="I19" s="20">
        <v>190780</v>
      </c>
      <c r="J19" s="20">
        <v>94064</v>
      </c>
      <c r="K19" s="20">
        <f t="shared" si="0"/>
        <v>39686234</v>
      </c>
      <c r="L19" s="20">
        <v>7535122</v>
      </c>
      <c r="M19" s="20">
        <v>475519</v>
      </c>
      <c r="N19" s="20">
        <v>77064</v>
      </c>
      <c r="O19" s="20">
        <v>2137435</v>
      </c>
      <c r="P19" s="20">
        <v>682417</v>
      </c>
      <c r="Q19" s="20">
        <v>678541</v>
      </c>
      <c r="R19" s="20">
        <f t="shared" si="1"/>
        <v>1360958</v>
      </c>
      <c r="S19" s="20">
        <v>490553</v>
      </c>
      <c r="T19" s="20">
        <f t="shared" si="2"/>
        <v>51762885</v>
      </c>
      <c r="U19" s="17">
        <v>12</v>
      </c>
    </row>
    <row r="20" spans="1:21" ht="12.75" customHeight="1" x14ac:dyDescent="0.3">
      <c r="A20" s="17">
        <v>13</v>
      </c>
      <c r="B20" s="17" t="s">
        <v>120</v>
      </c>
      <c r="C20" s="20">
        <v>6781967</v>
      </c>
      <c r="D20" s="20">
        <v>4892626</v>
      </c>
      <c r="E20" s="20">
        <v>2746670</v>
      </c>
      <c r="F20" s="20">
        <v>46447</v>
      </c>
      <c r="G20" s="20">
        <v>647832</v>
      </c>
      <c r="H20" s="20">
        <v>451</v>
      </c>
      <c r="I20" s="20">
        <v>140789</v>
      </c>
      <c r="J20" s="20">
        <v>78435</v>
      </c>
      <c r="K20" s="20">
        <f t="shared" si="0"/>
        <v>15335217</v>
      </c>
      <c r="L20" s="20">
        <v>1702794</v>
      </c>
      <c r="M20" s="20">
        <v>69089</v>
      </c>
      <c r="N20" s="20">
        <v>1349105</v>
      </c>
      <c r="O20" s="20">
        <v>3241370</v>
      </c>
      <c r="P20" s="20">
        <v>72386</v>
      </c>
      <c r="Q20" s="20">
        <v>27375</v>
      </c>
      <c r="R20" s="20">
        <f t="shared" si="1"/>
        <v>99761</v>
      </c>
      <c r="S20" s="20">
        <v>408829</v>
      </c>
      <c r="T20" s="20">
        <f t="shared" si="2"/>
        <v>22206165</v>
      </c>
      <c r="U20" s="17">
        <v>13</v>
      </c>
    </row>
    <row r="21" spans="1:21" ht="12.75" customHeight="1" x14ac:dyDescent="0.3">
      <c r="A21" s="17">
        <v>14</v>
      </c>
      <c r="B21" s="17" t="s">
        <v>121</v>
      </c>
      <c r="C21" s="20">
        <v>9196958</v>
      </c>
      <c r="D21" s="20">
        <v>568709</v>
      </c>
      <c r="E21" s="20">
        <v>2651322</v>
      </c>
      <c r="F21" s="20">
        <v>59516</v>
      </c>
      <c r="G21" s="20">
        <v>6215897</v>
      </c>
      <c r="H21" s="20">
        <v>80565</v>
      </c>
      <c r="I21" s="20">
        <v>165598</v>
      </c>
      <c r="J21" s="20">
        <v>436789</v>
      </c>
      <c r="K21" s="20">
        <f t="shared" si="0"/>
        <v>19375354</v>
      </c>
      <c r="L21" s="20">
        <v>19011171</v>
      </c>
      <c r="M21" s="20">
        <v>93039</v>
      </c>
      <c r="N21" s="20">
        <v>2155</v>
      </c>
      <c r="O21" s="20">
        <v>4521685</v>
      </c>
      <c r="P21" s="20">
        <v>284010</v>
      </c>
      <c r="Q21" s="20">
        <v>13410</v>
      </c>
      <c r="R21" s="20">
        <f t="shared" si="1"/>
        <v>297420</v>
      </c>
      <c r="S21" s="20">
        <v>498449</v>
      </c>
      <c r="T21" s="20">
        <f t="shared" si="2"/>
        <v>43799273</v>
      </c>
      <c r="U21" s="17">
        <v>14</v>
      </c>
    </row>
    <row r="22" spans="1:21" ht="12.75" customHeight="1" x14ac:dyDescent="0.3">
      <c r="A22" s="17">
        <v>15</v>
      </c>
      <c r="B22" s="17" t="s">
        <v>122</v>
      </c>
      <c r="C22" s="20">
        <v>7898768</v>
      </c>
      <c r="D22" s="20">
        <v>3622311</v>
      </c>
      <c r="E22" s="20">
        <v>2979358</v>
      </c>
      <c r="F22" s="20">
        <v>49881</v>
      </c>
      <c r="G22" s="20">
        <v>222388</v>
      </c>
      <c r="H22" s="20">
        <v>192159</v>
      </c>
      <c r="I22" s="20">
        <v>191656</v>
      </c>
      <c r="J22" s="20">
        <v>167760</v>
      </c>
      <c r="K22" s="20">
        <f t="shared" si="0"/>
        <v>15324281</v>
      </c>
      <c r="L22" s="20">
        <v>1667879</v>
      </c>
      <c r="M22" s="20">
        <v>219657</v>
      </c>
      <c r="N22" s="20">
        <v>34513</v>
      </c>
      <c r="O22" s="20">
        <v>2464134</v>
      </c>
      <c r="P22" s="20">
        <v>46260</v>
      </c>
      <c r="Q22" s="20">
        <v>81750</v>
      </c>
      <c r="R22" s="20">
        <f t="shared" si="1"/>
        <v>128010</v>
      </c>
      <c r="S22" s="20">
        <v>508756</v>
      </c>
      <c r="T22" s="20">
        <f t="shared" si="2"/>
        <v>20347230</v>
      </c>
      <c r="U22" s="17">
        <v>15</v>
      </c>
    </row>
    <row r="23" spans="1:21" ht="12.75" customHeight="1" x14ac:dyDescent="0.3">
      <c r="A23" s="17">
        <v>16</v>
      </c>
      <c r="B23" s="17" t="s">
        <v>123</v>
      </c>
      <c r="C23" s="20">
        <v>20261917</v>
      </c>
      <c r="D23" s="20">
        <v>2016576</v>
      </c>
      <c r="E23" s="20">
        <v>10665628</v>
      </c>
      <c r="F23" s="20">
        <v>495780</v>
      </c>
      <c r="G23" s="20">
        <v>6156442</v>
      </c>
      <c r="H23" s="20">
        <v>0</v>
      </c>
      <c r="I23" s="20">
        <v>424064</v>
      </c>
      <c r="J23" s="20">
        <v>181259</v>
      </c>
      <c r="K23" s="20">
        <f t="shared" si="0"/>
        <v>40201666</v>
      </c>
      <c r="L23" s="20">
        <v>11272115</v>
      </c>
      <c r="M23" s="20">
        <v>369494</v>
      </c>
      <c r="N23" s="20">
        <v>130934</v>
      </c>
      <c r="O23" s="20">
        <v>14846291</v>
      </c>
      <c r="P23" s="20">
        <v>296604</v>
      </c>
      <c r="Q23" s="20">
        <v>346136</v>
      </c>
      <c r="R23" s="20">
        <f t="shared" si="1"/>
        <v>642740</v>
      </c>
      <c r="S23" s="20">
        <v>510687</v>
      </c>
      <c r="T23" s="20">
        <f t="shared" si="2"/>
        <v>67973927</v>
      </c>
      <c r="U23" s="17">
        <v>16</v>
      </c>
    </row>
    <row r="24" spans="1:21" ht="12.75" customHeight="1" x14ac:dyDescent="0.3">
      <c r="A24" s="17">
        <v>17</v>
      </c>
      <c r="B24" s="17" t="s">
        <v>124</v>
      </c>
      <c r="C24" s="20">
        <v>21922202</v>
      </c>
      <c r="D24" s="20">
        <v>3571213</v>
      </c>
      <c r="E24" s="20">
        <v>9296177</v>
      </c>
      <c r="F24" s="20">
        <v>50646</v>
      </c>
      <c r="G24" s="20">
        <v>428646</v>
      </c>
      <c r="H24" s="20">
        <v>0</v>
      </c>
      <c r="I24" s="20">
        <v>503790</v>
      </c>
      <c r="J24" s="20">
        <v>425840</v>
      </c>
      <c r="K24" s="20">
        <f t="shared" si="0"/>
        <v>36198514</v>
      </c>
      <c r="L24" s="20">
        <v>6711373</v>
      </c>
      <c r="M24" s="20">
        <v>468716</v>
      </c>
      <c r="N24" s="20">
        <v>586242</v>
      </c>
      <c r="O24" s="20">
        <v>3301741</v>
      </c>
      <c r="P24" s="20">
        <v>390491</v>
      </c>
      <c r="Q24" s="20">
        <v>44966</v>
      </c>
      <c r="R24" s="20">
        <f t="shared" si="1"/>
        <v>435457</v>
      </c>
      <c r="S24" s="20">
        <v>2043891</v>
      </c>
      <c r="T24" s="20">
        <f t="shared" si="2"/>
        <v>49745934</v>
      </c>
      <c r="U24" s="17">
        <v>17</v>
      </c>
    </row>
    <row r="25" spans="1:21" ht="12.75" customHeight="1" x14ac:dyDescent="0.3">
      <c r="A25" s="17">
        <v>18</v>
      </c>
      <c r="B25" s="17" t="s">
        <v>125</v>
      </c>
      <c r="C25" s="20">
        <v>15061606</v>
      </c>
      <c r="D25" s="20">
        <v>919499</v>
      </c>
      <c r="E25" s="20">
        <v>3906690</v>
      </c>
      <c r="F25" s="20">
        <v>79348</v>
      </c>
      <c r="G25" s="20">
        <v>898120</v>
      </c>
      <c r="H25" s="20">
        <v>215098</v>
      </c>
      <c r="I25" s="20">
        <v>160523</v>
      </c>
      <c r="J25" s="20">
        <v>461876</v>
      </c>
      <c r="K25" s="20">
        <f t="shared" si="0"/>
        <v>21702760</v>
      </c>
      <c r="L25" s="20">
        <v>4394821</v>
      </c>
      <c r="M25" s="20">
        <v>100714</v>
      </c>
      <c r="N25" s="20">
        <v>1461067</v>
      </c>
      <c r="O25" s="20">
        <v>13536346</v>
      </c>
      <c r="P25" s="20">
        <v>329100</v>
      </c>
      <c r="Q25" s="20">
        <v>295307</v>
      </c>
      <c r="R25" s="20">
        <f t="shared" si="1"/>
        <v>624407</v>
      </c>
      <c r="S25" s="20">
        <v>715063</v>
      </c>
      <c r="T25" s="20">
        <f t="shared" si="2"/>
        <v>42535178</v>
      </c>
      <c r="U25" s="17">
        <v>18</v>
      </c>
    </row>
    <row r="26" spans="1:21" ht="12.75" customHeight="1" x14ac:dyDescent="0.3">
      <c r="A26" s="17">
        <v>19</v>
      </c>
      <c r="B26" s="17" t="s">
        <v>126</v>
      </c>
      <c r="C26" s="20">
        <v>6116278</v>
      </c>
      <c r="D26" s="20">
        <v>1059311</v>
      </c>
      <c r="E26" s="20">
        <v>1972974</v>
      </c>
      <c r="F26" s="20">
        <v>7606</v>
      </c>
      <c r="G26" s="20">
        <v>153503</v>
      </c>
      <c r="H26" s="20">
        <v>26363</v>
      </c>
      <c r="I26" s="20">
        <v>84902</v>
      </c>
      <c r="J26" s="20">
        <v>46622</v>
      </c>
      <c r="K26" s="20">
        <f t="shared" si="0"/>
        <v>9467559</v>
      </c>
      <c r="L26" s="20">
        <v>781089</v>
      </c>
      <c r="M26" s="20">
        <v>104916</v>
      </c>
      <c r="N26" s="20">
        <v>39644</v>
      </c>
      <c r="O26" s="20">
        <v>3446478</v>
      </c>
      <c r="P26" s="20">
        <v>20397</v>
      </c>
      <c r="Q26" s="20">
        <v>43506</v>
      </c>
      <c r="R26" s="20">
        <f t="shared" si="1"/>
        <v>63903</v>
      </c>
      <c r="S26" s="20">
        <v>273237</v>
      </c>
      <c r="T26" s="20">
        <f t="shared" si="2"/>
        <v>14176826</v>
      </c>
      <c r="U26" s="17">
        <v>19</v>
      </c>
    </row>
    <row r="27" spans="1:21" ht="12.75" customHeight="1" x14ac:dyDescent="0.3">
      <c r="A27" s="17">
        <v>20</v>
      </c>
      <c r="B27" s="17" t="s">
        <v>127</v>
      </c>
      <c r="C27" s="20">
        <v>4936209</v>
      </c>
      <c r="D27" s="20">
        <v>503815</v>
      </c>
      <c r="E27" s="20">
        <v>2839456</v>
      </c>
      <c r="F27" s="20">
        <v>33586</v>
      </c>
      <c r="G27" s="20">
        <v>354855</v>
      </c>
      <c r="H27" s="20">
        <v>30609</v>
      </c>
      <c r="I27" s="20">
        <v>105199</v>
      </c>
      <c r="J27" s="20">
        <v>54579</v>
      </c>
      <c r="K27" s="20">
        <f t="shared" si="0"/>
        <v>8858308</v>
      </c>
      <c r="L27" s="20">
        <v>1215078</v>
      </c>
      <c r="M27" s="20">
        <v>63086</v>
      </c>
      <c r="N27" s="20">
        <v>198866</v>
      </c>
      <c r="O27" s="20">
        <v>3349202</v>
      </c>
      <c r="P27" s="20">
        <v>98997</v>
      </c>
      <c r="Q27" s="20">
        <v>206018</v>
      </c>
      <c r="R27" s="20">
        <f t="shared" si="1"/>
        <v>305015</v>
      </c>
      <c r="S27" s="20">
        <v>1168666</v>
      </c>
      <c r="T27" s="20">
        <f t="shared" si="2"/>
        <v>15158221</v>
      </c>
      <c r="U27" s="17">
        <v>20</v>
      </c>
    </row>
    <row r="28" spans="1:21" ht="12.75" customHeight="1" x14ac:dyDescent="0.3">
      <c r="A28" s="17">
        <v>21</v>
      </c>
      <c r="B28" s="17" t="s">
        <v>128</v>
      </c>
      <c r="C28" s="20">
        <v>349029744</v>
      </c>
      <c r="D28" s="20">
        <v>14610625</v>
      </c>
      <c r="E28" s="20">
        <v>74095688</v>
      </c>
      <c r="F28" s="20">
        <v>101230</v>
      </c>
      <c r="G28" s="20">
        <v>5039046</v>
      </c>
      <c r="H28" s="20">
        <v>0</v>
      </c>
      <c r="I28" s="20">
        <v>2456085</v>
      </c>
      <c r="J28" s="20">
        <v>1263897</v>
      </c>
      <c r="K28" s="20">
        <f t="shared" si="0"/>
        <v>446596315</v>
      </c>
      <c r="L28" s="20">
        <v>109544363</v>
      </c>
      <c r="M28" s="20">
        <v>8411940</v>
      </c>
      <c r="N28" s="20">
        <v>2245952</v>
      </c>
      <c r="O28" s="20">
        <v>66278168</v>
      </c>
      <c r="P28" s="20">
        <v>2374773</v>
      </c>
      <c r="Q28" s="20">
        <v>1391886</v>
      </c>
      <c r="R28" s="20">
        <f t="shared" si="1"/>
        <v>3766659</v>
      </c>
      <c r="S28" s="20">
        <v>6506932</v>
      </c>
      <c r="T28" s="20">
        <f t="shared" si="2"/>
        <v>643350329</v>
      </c>
      <c r="U28" s="17">
        <v>21</v>
      </c>
    </row>
    <row r="29" spans="1:21" ht="12.75" customHeight="1" x14ac:dyDescent="0.3">
      <c r="A29" s="17">
        <v>22</v>
      </c>
      <c r="B29" s="17" t="s">
        <v>129</v>
      </c>
      <c r="C29" s="20">
        <v>14888562</v>
      </c>
      <c r="D29" s="20">
        <v>496356</v>
      </c>
      <c r="E29" s="20">
        <v>4898281</v>
      </c>
      <c r="F29" s="20">
        <v>991</v>
      </c>
      <c r="G29" s="20">
        <v>167647</v>
      </c>
      <c r="H29" s="20">
        <v>0</v>
      </c>
      <c r="I29" s="20">
        <v>199898</v>
      </c>
      <c r="J29" s="20">
        <v>122298</v>
      </c>
      <c r="K29" s="20">
        <f t="shared" si="0"/>
        <v>20774033</v>
      </c>
      <c r="L29" s="20">
        <v>1949217</v>
      </c>
      <c r="M29" s="20">
        <v>328391</v>
      </c>
      <c r="N29" s="20">
        <v>385675</v>
      </c>
      <c r="O29" s="20">
        <v>2226865</v>
      </c>
      <c r="P29" s="20">
        <v>50123</v>
      </c>
      <c r="Q29" s="20">
        <v>116526</v>
      </c>
      <c r="R29" s="20">
        <f t="shared" si="1"/>
        <v>166649</v>
      </c>
      <c r="S29" s="20">
        <v>196862</v>
      </c>
      <c r="T29" s="20">
        <f t="shared" si="2"/>
        <v>26027692</v>
      </c>
      <c r="U29" s="17">
        <v>22</v>
      </c>
    </row>
    <row r="30" spans="1:21" ht="12.75" customHeight="1" x14ac:dyDescent="0.3">
      <c r="A30" s="17">
        <v>23</v>
      </c>
      <c r="B30" s="17" t="s">
        <v>130</v>
      </c>
      <c r="C30" s="20">
        <v>2944500</v>
      </c>
      <c r="D30" s="20">
        <v>96178</v>
      </c>
      <c r="E30" s="20">
        <v>843633</v>
      </c>
      <c r="F30" s="20">
        <v>19288</v>
      </c>
      <c r="G30" s="20">
        <v>51094</v>
      </c>
      <c r="H30" s="20">
        <v>13564</v>
      </c>
      <c r="I30" s="20">
        <v>31269</v>
      </c>
      <c r="J30" s="20">
        <v>15055</v>
      </c>
      <c r="K30" s="20">
        <f t="shared" si="0"/>
        <v>4014581</v>
      </c>
      <c r="L30" s="20">
        <v>442686</v>
      </c>
      <c r="M30" s="20">
        <v>24386</v>
      </c>
      <c r="N30" s="20">
        <v>4406</v>
      </c>
      <c r="O30" s="20">
        <v>387881</v>
      </c>
      <c r="P30" s="20">
        <v>8769</v>
      </c>
      <c r="Q30" s="20">
        <v>122435</v>
      </c>
      <c r="R30" s="20">
        <f t="shared" si="1"/>
        <v>131204</v>
      </c>
      <c r="S30" s="20">
        <v>330187</v>
      </c>
      <c r="T30" s="20">
        <f t="shared" si="2"/>
        <v>5335331</v>
      </c>
      <c r="U30" s="17">
        <v>23</v>
      </c>
    </row>
    <row r="31" spans="1:21" ht="12.75" customHeight="1" x14ac:dyDescent="0.3">
      <c r="A31" s="17">
        <v>24</v>
      </c>
      <c r="B31" s="17" t="s">
        <v>131</v>
      </c>
      <c r="C31" s="20">
        <v>33373943</v>
      </c>
      <c r="D31" s="20">
        <v>1732221</v>
      </c>
      <c r="E31" s="20">
        <v>25660686</v>
      </c>
      <c r="F31" s="20">
        <v>18135</v>
      </c>
      <c r="G31" s="20">
        <v>1675514</v>
      </c>
      <c r="H31" s="20">
        <v>0</v>
      </c>
      <c r="I31" s="20">
        <v>562964</v>
      </c>
      <c r="J31" s="20">
        <v>359082</v>
      </c>
      <c r="K31" s="20">
        <f t="shared" si="0"/>
        <v>63382545</v>
      </c>
      <c r="L31" s="20">
        <v>9361605</v>
      </c>
      <c r="M31" s="20">
        <v>944909</v>
      </c>
      <c r="N31" s="20">
        <v>45371</v>
      </c>
      <c r="O31" s="20">
        <v>10587817</v>
      </c>
      <c r="P31" s="20">
        <v>195399</v>
      </c>
      <c r="Q31" s="20">
        <v>611840</v>
      </c>
      <c r="R31" s="20">
        <f t="shared" si="1"/>
        <v>807239</v>
      </c>
      <c r="S31" s="20">
        <v>3803184</v>
      </c>
      <c r="T31" s="20">
        <f t="shared" si="2"/>
        <v>88932670</v>
      </c>
      <c r="U31" s="17">
        <v>24</v>
      </c>
    </row>
    <row r="32" spans="1:21" ht="12.75" customHeight="1" x14ac:dyDescent="0.3">
      <c r="A32" s="17">
        <v>25</v>
      </c>
      <c r="B32" s="17" t="s">
        <v>132</v>
      </c>
      <c r="C32" s="20">
        <v>5923167</v>
      </c>
      <c r="D32" s="20">
        <v>1019530</v>
      </c>
      <c r="E32" s="20">
        <v>2022884</v>
      </c>
      <c r="F32" s="20">
        <v>43347</v>
      </c>
      <c r="G32" s="20">
        <v>161174</v>
      </c>
      <c r="H32" s="20">
        <v>0</v>
      </c>
      <c r="I32" s="20">
        <v>125467</v>
      </c>
      <c r="J32" s="20">
        <v>140282</v>
      </c>
      <c r="K32" s="20">
        <f t="shared" si="0"/>
        <v>9435851</v>
      </c>
      <c r="L32" s="20">
        <v>1138808</v>
      </c>
      <c r="M32" s="20">
        <v>102103</v>
      </c>
      <c r="N32" s="20">
        <v>147244</v>
      </c>
      <c r="O32" s="20">
        <v>2067329</v>
      </c>
      <c r="P32" s="20">
        <v>79325</v>
      </c>
      <c r="Q32" s="20">
        <v>26265</v>
      </c>
      <c r="R32" s="20">
        <f t="shared" si="1"/>
        <v>105590</v>
      </c>
      <c r="S32" s="20">
        <v>1709018</v>
      </c>
      <c r="T32" s="20">
        <f t="shared" si="2"/>
        <v>14705943</v>
      </c>
      <c r="U32" s="17">
        <v>25</v>
      </c>
    </row>
    <row r="33" spans="1:21" ht="12.75" customHeight="1" x14ac:dyDescent="0.3">
      <c r="A33" s="17">
        <v>26</v>
      </c>
      <c r="B33" s="17" t="s">
        <v>133</v>
      </c>
      <c r="C33" s="20">
        <v>7782859</v>
      </c>
      <c r="D33" s="20">
        <v>584653</v>
      </c>
      <c r="E33" s="20">
        <v>1362592</v>
      </c>
      <c r="F33" s="20">
        <v>62671</v>
      </c>
      <c r="G33" s="20">
        <v>2511239</v>
      </c>
      <c r="H33" s="20">
        <v>78211</v>
      </c>
      <c r="I33" s="20">
        <v>65771</v>
      </c>
      <c r="J33" s="20">
        <v>429002</v>
      </c>
      <c r="K33" s="20">
        <f t="shared" si="0"/>
        <v>12876998</v>
      </c>
      <c r="L33" s="20">
        <v>9769574</v>
      </c>
      <c r="M33" s="20">
        <v>12111</v>
      </c>
      <c r="N33" s="20">
        <v>49822</v>
      </c>
      <c r="O33" s="20">
        <v>616891</v>
      </c>
      <c r="P33" s="20">
        <v>11199</v>
      </c>
      <c r="Q33" s="20">
        <v>264095</v>
      </c>
      <c r="R33" s="20">
        <f t="shared" si="1"/>
        <v>275294</v>
      </c>
      <c r="S33" s="20">
        <v>1120294</v>
      </c>
      <c r="T33" s="20">
        <f t="shared" si="2"/>
        <v>24720984</v>
      </c>
      <c r="U33" s="17">
        <v>26</v>
      </c>
    </row>
    <row r="34" spans="1:21" ht="12.75" customHeight="1" x14ac:dyDescent="0.3">
      <c r="A34" s="17">
        <v>27</v>
      </c>
      <c r="B34" s="17" t="s">
        <v>134</v>
      </c>
      <c r="C34" s="20">
        <v>17585673</v>
      </c>
      <c r="D34" s="20">
        <v>1806384</v>
      </c>
      <c r="E34" s="20">
        <v>8904357</v>
      </c>
      <c r="F34" s="20">
        <v>65762</v>
      </c>
      <c r="G34" s="20">
        <v>2821021</v>
      </c>
      <c r="H34" s="20">
        <v>0</v>
      </c>
      <c r="I34" s="20">
        <v>320167</v>
      </c>
      <c r="J34" s="20">
        <v>229439</v>
      </c>
      <c r="K34" s="20">
        <f t="shared" si="0"/>
        <v>31732803</v>
      </c>
      <c r="L34" s="20">
        <v>5639283</v>
      </c>
      <c r="M34" s="20">
        <v>334342</v>
      </c>
      <c r="N34" s="20">
        <v>620715</v>
      </c>
      <c r="O34" s="20">
        <v>3016583</v>
      </c>
      <c r="P34" s="20">
        <v>113067</v>
      </c>
      <c r="Q34" s="20">
        <v>235911</v>
      </c>
      <c r="R34" s="20">
        <f t="shared" si="1"/>
        <v>348978</v>
      </c>
      <c r="S34" s="20">
        <v>502120</v>
      </c>
      <c r="T34" s="20">
        <f t="shared" si="2"/>
        <v>42194824</v>
      </c>
      <c r="U34" s="17">
        <v>27</v>
      </c>
    </row>
    <row r="35" spans="1:21" ht="12.75" customHeight="1" x14ac:dyDescent="0.3">
      <c r="A35" s="17">
        <v>28</v>
      </c>
      <c r="B35" s="17" t="s">
        <v>135</v>
      </c>
      <c r="C35" s="20">
        <v>11566887</v>
      </c>
      <c r="D35" s="20">
        <v>376974</v>
      </c>
      <c r="E35" s="20">
        <v>3098364</v>
      </c>
      <c r="F35" s="20">
        <v>40167</v>
      </c>
      <c r="G35" s="20">
        <v>81975</v>
      </c>
      <c r="H35" s="20">
        <v>78901</v>
      </c>
      <c r="I35" s="20">
        <v>197686</v>
      </c>
      <c r="J35" s="20">
        <v>167377</v>
      </c>
      <c r="K35" s="20">
        <f t="shared" si="0"/>
        <v>15608331</v>
      </c>
      <c r="L35" s="20">
        <v>2386084</v>
      </c>
      <c r="M35" s="20">
        <v>104197</v>
      </c>
      <c r="N35" s="20">
        <v>43980</v>
      </c>
      <c r="O35" s="20">
        <v>2204144</v>
      </c>
      <c r="P35" s="20">
        <v>53247</v>
      </c>
      <c r="Q35" s="20">
        <v>50578</v>
      </c>
      <c r="R35" s="20">
        <f t="shared" si="1"/>
        <v>103825</v>
      </c>
      <c r="S35" s="20">
        <v>386826</v>
      </c>
      <c r="T35" s="20">
        <f t="shared" si="2"/>
        <v>20837387</v>
      </c>
      <c r="U35" s="17">
        <v>28</v>
      </c>
    </row>
    <row r="36" spans="1:21" ht="12.75" customHeight="1" x14ac:dyDescent="0.3">
      <c r="A36" s="17">
        <v>29</v>
      </c>
      <c r="B36" s="17" t="s">
        <v>77</v>
      </c>
      <c r="C36" s="20">
        <v>2679078156</v>
      </c>
      <c r="D36" s="20">
        <v>51476260</v>
      </c>
      <c r="E36" s="20">
        <v>360877146</v>
      </c>
      <c r="F36" s="20">
        <v>102097</v>
      </c>
      <c r="G36" s="20">
        <v>1537072</v>
      </c>
      <c r="H36" s="20">
        <v>0</v>
      </c>
      <c r="I36" s="20">
        <v>12531049</v>
      </c>
      <c r="J36" s="20">
        <v>1075780</v>
      </c>
      <c r="K36" s="20">
        <f t="shared" si="0"/>
        <v>3106677560</v>
      </c>
      <c r="L36" s="20">
        <v>510399343</v>
      </c>
      <c r="M36" s="20">
        <v>77285673</v>
      </c>
      <c r="N36" s="20">
        <v>15423564</v>
      </c>
      <c r="O36" s="20">
        <v>465883002</v>
      </c>
      <c r="P36" s="20">
        <v>45986808</v>
      </c>
      <c r="Q36" s="20">
        <v>59824821</v>
      </c>
      <c r="R36" s="20">
        <f t="shared" si="1"/>
        <v>105811629</v>
      </c>
      <c r="S36" s="20">
        <v>21000096</v>
      </c>
      <c r="T36" s="20">
        <f t="shared" si="2"/>
        <v>4302480867</v>
      </c>
      <c r="U36" s="17">
        <v>29</v>
      </c>
    </row>
    <row r="37" spans="1:21" ht="12.75" customHeight="1" x14ac:dyDescent="0.3">
      <c r="A37" s="17">
        <v>30</v>
      </c>
      <c r="B37" s="17" t="s">
        <v>136</v>
      </c>
      <c r="C37" s="20">
        <v>113547788</v>
      </c>
      <c r="D37" s="20">
        <v>6356859</v>
      </c>
      <c r="E37" s="20">
        <v>23695949</v>
      </c>
      <c r="F37" s="20">
        <v>98654</v>
      </c>
      <c r="G37" s="20">
        <v>424131</v>
      </c>
      <c r="H37" s="20">
        <v>0</v>
      </c>
      <c r="I37" s="20">
        <v>960987</v>
      </c>
      <c r="J37" s="20">
        <v>405165</v>
      </c>
      <c r="K37" s="20">
        <f t="shared" si="0"/>
        <v>145489533</v>
      </c>
      <c r="L37" s="20">
        <v>16506577</v>
      </c>
      <c r="M37" s="20">
        <v>1475745</v>
      </c>
      <c r="N37" s="20">
        <v>728722</v>
      </c>
      <c r="O37" s="20">
        <v>13341843</v>
      </c>
      <c r="P37" s="20">
        <v>897888</v>
      </c>
      <c r="Q37" s="20">
        <v>239033</v>
      </c>
      <c r="R37" s="20">
        <f t="shared" si="1"/>
        <v>1136921</v>
      </c>
      <c r="S37" s="20">
        <v>4531315</v>
      </c>
      <c r="T37" s="20">
        <f t="shared" si="2"/>
        <v>183210656</v>
      </c>
      <c r="U37" s="17">
        <v>30</v>
      </c>
    </row>
    <row r="38" spans="1:21" ht="12.75" customHeight="1" x14ac:dyDescent="0.3">
      <c r="A38" s="17">
        <v>31</v>
      </c>
      <c r="B38" s="17" t="s">
        <v>137</v>
      </c>
      <c r="C38" s="20">
        <v>9154136</v>
      </c>
      <c r="D38" s="20">
        <v>344493</v>
      </c>
      <c r="E38" s="20">
        <v>2399956</v>
      </c>
      <c r="F38" s="20">
        <v>48791</v>
      </c>
      <c r="G38" s="20">
        <v>185332</v>
      </c>
      <c r="H38" s="20">
        <v>64479</v>
      </c>
      <c r="I38" s="20">
        <v>116888</v>
      </c>
      <c r="J38" s="20">
        <v>80358</v>
      </c>
      <c r="K38" s="20">
        <f t="shared" si="0"/>
        <v>12394433</v>
      </c>
      <c r="L38" s="20">
        <v>1824747</v>
      </c>
      <c r="M38" s="20">
        <v>105525</v>
      </c>
      <c r="N38" s="20">
        <v>25451</v>
      </c>
      <c r="O38" s="20">
        <v>3265730</v>
      </c>
      <c r="P38" s="20">
        <v>66418</v>
      </c>
      <c r="Q38" s="20">
        <v>268280</v>
      </c>
      <c r="R38" s="20">
        <f t="shared" si="1"/>
        <v>334698</v>
      </c>
      <c r="S38" s="20">
        <v>163934</v>
      </c>
      <c r="T38" s="20">
        <f t="shared" si="2"/>
        <v>18114518</v>
      </c>
      <c r="U38" s="17">
        <v>31</v>
      </c>
    </row>
    <row r="39" spans="1:21" ht="12.75" customHeight="1" x14ac:dyDescent="0.3">
      <c r="A39" s="17">
        <v>32</v>
      </c>
      <c r="B39" s="17" t="s">
        <v>138</v>
      </c>
      <c r="C39" s="20">
        <v>22925229</v>
      </c>
      <c r="D39" s="20">
        <v>5363122</v>
      </c>
      <c r="E39" s="20">
        <v>6204439</v>
      </c>
      <c r="F39" s="20">
        <v>15866</v>
      </c>
      <c r="G39" s="20">
        <v>18484</v>
      </c>
      <c r="H39" s="20">
        <v>0</v>
      </c>
      <c r="I39" s="20">
        <v>389061</v>
      </c>
      <c r="J39" s="20">
        <v>166046</v>
      </c>
      <c r="K39" s="20">
        <f t="shared" si="0"/>
        <v>35082247</v>
      </c>
      <c r="L39" s="20">
        <v>3639617</v>
      </c>
      <c r="M39" s="20">
        <v>325260</v>
      </c>
      <c r="N39" s="20">
        <v>55563</v>
      </c>
      <c r="O39" s="20">
        <v>3396150</v>
      </c>
      <c r="P39" s="20">
        <v>59371</v>
      </c>
      <c r="Q39" s="20">
        <v>74657</v>
      </c>
      <c r="R39" s="20">
        <f t="shared" si="1"/>
        <v>134028</v>
      </c>
      <c r="S39" s="20">
        <v>911187</v>
      </c>
      <c r="T39" s="20">
        <f t="shared" si="2"/>
        <v>43544052</v>
      </c>
      <c r="U39" s="17">
        <v>32</v>
      </c>
    </row>
    <row r="40" spans="1:21" ht="12.75" customHeight="1" x14ac:dyDescent="0.3">
      <c r="A40" s="17">
        <v>33</v>
      </c>
      <c r="B40" s="17" t="s">
        <v>79</v>
      </c>
      <c r="C40" s="20">
        <v>36199170</v>
      </c>
      <c r="D40" s="20">
        <v>1033068</v>
      </c>
      <c r="E40" s="20">
        <v>10417159</v>
      </c>
      <c r="F40" s="20">
        <v>216817</v>
      </c>
      <c r="G40" s="20">
        <v>890159</v>
      </c>
      <c r="H40" s="20">
        <v>712216</v>
      </c>
      <c r="I40" s="20">
        <v>463707</v>
      </c>
      <c r="J40" s="20">
        <v>183462</v>
      </c>
      <c r="K40" s="20">
        <f t="shared" si="0"/>
        <v>50115758</v>
      </c>
      <c r="L40" s="20">
        <v>9996105</v>
      </c>
      <c r="M40" s="20">
        <v>442699</v>
      </c>
      <c r="N40" s="20">
        <v>57918</v>
      </c>
      <c r="O40" s="20">
        <v>10609240</v>
      </c>
      <c r="P40" s="20">
        <v>756252</v>
      </c>
      <c r="Q40" s="20">
        <v>149316</v>
      </c>
      <c r="R40" s="20">
        <f t="shared" si="1"/>
        <v>905568</v>
      </c>
      <c r="S40" s="20">
        <v>664729</v>
      </c>
      <c r="T40" s="20">
        <f t="shared" si="2"/>
        <v>72792017</v>
      </c>
      <c r="U40" s="17">
        <v>33</v>
      </c>
    </row>
    <row r="41" spans="1:21" ht="12.75" customHeight="1" x14ac:dyDescent="0.3">
      <c r="A41" s="17">
        <v>34</v>
      </c>
      <c r="B41" s="17" t="s">
        <v>139</v>
      </c>
      <c r="C41" s="20">
        <v>60186968</v>
      </c>
      <c r="D41" s="20">
        <v>2798525</v>
      </c>
      <c r="E41" s="20">
        <v>36441855</v>
      </c>
      <c r="F41" s="20">
        <v>214209</v>
      </c>
      <c r="G41" s="20">
        <v>7988396</v>
      </c>
      <c r="H41" s="20">
        <v>0</v>
      </c>
      <c r="I41" s="20">
        <v>1073554</v>
      </c>
      <c r="J41" s="20">
        <v>520706</v>
      </c>
      <c r="K41" s="20">
        <f t="shared" si="0"/>
        <v>109224213</v>
      </c>
      <c r="L41" s="20">
        <v>35918445</v>
      </c>
      <c r="M41" s="20">
        <v>2294004</v>
      </c>
      <c r="N41" s="20">
        <v>299419</v>
      </c>
      <c r="O41" s="20">
        <v>18309949</v>
      </c>
      <c r="P41" s="20">
        <v>1695075</v>
      </c>
      <c r="Q41" s="20">
        <v>35811</v>
      </c>
      <c r="R41" s="20">
        <f t="shared" si="1"/>
        <v>1730886</v>
      </c>
      <c r="S41" s="20">
        <v>922797</v>
      </c>
      <c r="T41" s="20">
        <f t="shared" si="2"/>
        <v>168699713</v>
      </c>
      <c r="U41" s="17">
        <v>34</v>
      </c>
    </row>
    <row r="42" spans="1:21" ht="12.75" customHeight="1" x14ac:dyDescent="0.3">
      <c r="A42" s="17">
        <v>35</v>
      </c>
      <c r="B42" s="17" t="s">
        <v>140</v>
      </c>
      <c r="C42" s="20">
        <v>6866793</v>
      </c>
      <c r="D42" s="20">
        <v>696066</v>
      </c>
      <c r="E42" s="20">
        <v>2305743</v>
      </c>
      <c r="F42" s="20">
        <v>83387</v>
      </c>
      <c r="G42" s="20">
        <v>4737290</v>
      </c>
      <c r="H42" s="20">
        <v>220899</v>
      </c>
      <c r="I42" s="20">
        <v>122627</v>
      </c>
      <c r="J42" s="20">
        <v>82487</v>
      </c>
      <c r="K42" s="20">
        <f t="shared" si="0"/>
        <v>15115292</v>
      </c>
      <c r="L42" s="20">
        <v>2108762</v>
      </c>
      <c r="M42" s="20">
        <v>46163</v>
      </c>
      <c r="N42" s="20">
        <v>37391</v>
      </c>
      <c r="O42" s="20">
        <v>5293221</v>
      </c>
      <c r="P42" s="20">
        <v>96098</v>
      </c>
      <c r="Q42" s="20">
        <v>597455</v>
      </c>
      <c r="R42" s="20">
        <f t="shared" si="1"/>
        <v>693553</v>
      </c>
      <c r="S42" s="20">
        <v>1108656</v>
      </c>
      <c r="T42" s="20">
        <f t="shared" si="2"/>
        <v>24403038</v>
      </c>
      <c r="U42" s="17">
        <v>35</v>
      </c>
    </row>
    <row r="43" spans="1:21" ht="12.75" customHeight="1" x14ac:dyDescent="0.3">
      <c r="A43" s="17">
        <v>36</v>
      </c>
      <c r="B43" s="17" t="s">
        <v>141</v>
      </c>
      <c r="C43" s="20">
        <v>29989199</v>
      </c>
      <c r="D43" s="20">
        <v>998381</v>
      </c>
      <c r="E43" s="20">
        <v>8853160</v>
      </c>
      <c r="F43" s="20">
        <v>45710</v>
      </c>
      <c r="G43" s="20">
        <v>255898</v>
      </c>
      <c r="H43" s="20">
        <v>0</v>
      </c>
      <c r="I43" s="20">
        <v>362383</v>
      </c>
      <c r="J43" s="20">
        <v>189850</v>
      </c>
      <c r="K43" s="20">
        <f t="shared" si="0"/>
        <v>40694581</v>
      </c>
      <c r="L43" s="20">
        <v>10564570</v>
      </c>
      <c r="M43" s="20">
        <v>438668</v>
      </c>
      <c r="N43" s="20">
        <v>118878</v>
      </c>
      <c r="O43" s="20">
        <v>6633085</v>
      </c>
      <c r="P43" s="20">
        <v>251532</v>
      </c>
      <c r="Q43" s="20">
        <v>135783</v>
      </c>
      <c r="R43" s="20">
        <f t="shared" si="1"/>
        <v>387315</v>
      </c>
      <c r="S43" s="20">
        <v>789902</v>
      </c>
      <c r="T43" s="20">
        <f t="shared" si="2"/>
        <v>59626999</v>
      </c>
      <c r="U43" s="17">
        <v>36</v>
      </c>
    </row>
    <row r="44" spans="1:21" ht="12.75" customHeight="1" x14ac:dyDescent="0.3">
      <c r="A44" s="17">
        <v>37</v>
      </c>
      <c r="B44" s="17" t="s">
        <v>142</v>
      </c>
      <c r="C44" s="20">
        <v>24402883</v>
      </c>
      <c r="D44" s="20">
        <v>754919</v>
      </c>
      <c r="E44" s="20">
        <v>10884734</v>
      </c>
      <c r="F44" s="20">
        <v>4620</v>
      </c>
      <c r="G44" s="20">
        <v>426189</v>
      </c>
      <c r="H44" s="20">
        <v>0</v>
      </c>
      <c r="I44" s="20">
        <v>239475</v>
      </c>
      <c r="J44" s="20">
        <v>312240</v>
      </c>
      <c r="K44" s="20">
        <f t="shared" si="0"/>
        <v>37025060</v>
      </c>
      <c r="L44" s="20">
        <v>6952062</v>
      </c>
      <c r="M44" s="20">
        <v>1364408</v>
      </c>
      <c r="N44" s="20">
        <v>115307</v>
      </c>
      <c r="O44" s="20">
        <v>3120828</v>
      </c>
      <c r="P44" s="20">
        <v>717832</v>
      </c>
      <c r="Q44" s="20">
        <v>6019</v>
      </c>
      <c r="R44" s="20">
        <f t="shared" si="1"/>
        <v>723851</v>
      </c>
      <c r="S44" s="20">
        <v>475279</v>
      </c>
      <c r="T44" s="20">
        <f t="shared" si="2"/>
        <v>49776795</v>
      </c>
      <c r="U44" s="17">
        <v>37</v>
      </c>
    </row>
    <row r="45" spans="1:21" ht="12.75" customHeight="1" x14ac:dyDescent="0.3">
      <c r="A45" s="17">
        <v>38</v>
      </c>
      <c r="B45" s="17" t="s">
        <v>143</v>
      </c>
      <c r="C45" s="20">
        <v>8302664</v>
      </c>
      <c r="D45" s="20">
        <v>262142</v>
      </c>
      <c r="E45" s="20">
        <v>2505055</v>
      </c>
      <c r="F45" s="20">
        <v>34277</v>
      </c>
      <c r="G45" s="20">
        <v>411037</v>
      </c>
      <c r="H45" s="20">
        <v>58064</v>
      </c>
      <c r="I45" s="20">
        <v>63585</v>
      </c>
      <c r="J45" s="20">
        <v>219240</v>
      </c>
      <c r="K45" s="20">
        <f t="shared" si="0"/>
        <v>11856064</v>
      </c>
      <c r="L45" s="20">
        <v>1257026</v>
      </c>
      <c r="M45" s="20">
        <v>76829</v>
      </c>
      <c r="N45" s="20">
        <v>24983</v>
      </c>
      <c r="O45" s="20">
        <v>5616126</v>
      </c>
      <c r="P45" s="20">
        <v>129465</v>
      </c>
      <c r="Q45" s="20">
        <v>45516</v>
      </c>
      <c r="R45" s="20">
        <f t="shared" si="1"/>
        <v>174981</v>
      </c>
      <c r="S45" s="20">
        <v>448235</v>
      </c>
      <c r="T45" s="20">
        <f t="shared" si="2"/>
        <v>19454244</v>
      </c>
      <c r="U45" s="17">
        <v>38</v>
      </c>
    </row>
    <row r="46" spans="1:21" ht="12.75" customHeight="1" x14ac:dyDescent="0.3">
      <c r="A46" s="17">
        <v>39</v>
      </c>
      <c r="B46" s="17" t="s">
        <v>144</v>
      </c>
      <c r="C46" s="20">
        <v>15021164</v>
      </c>
      <c r="D46" s="20">
        <v>528524</v>
      </c>
      <c r="E46" s="20">
        <v>4271177</v>
      </c>
      <c r="F46" s="20">
        <v>0</v>
      </c>
      <c r="G46" s="20">
        <v>180789</v>
      </c>
      <c r="H46" s="20">
        <v>0</v>
      </c>
      <c r="I46" s="20">
        <v>206070</v>
      </c>
      <c r="J46" s="20">
        <v>85094</v>
      </c>
      <c r="K46" s="20">
        <f t="shared" si="0"/>
        <v>20292818</v>
      </c>
      <c r="L46" s="20">
        <v>4837708</v>
      </c>
      <c r="M46" s="20">
        <v>270775</v>
      </c>
      <c r="N46" s="20">
        <v>139866</v>
      </c>
      <c r="O46" s="20">
        <v>4046114</v>
      </c>
      <c r="P46" s="20">
        <v>93925</v>
      </c>
      <c r="Q46" s="20">
        <v>82722</v>
      </c>
      <c r="R46" s="20">
        <f t="shared" si="1"/>
        <v>176647</v>
      </c>
      <c r="S46" s="20">
        <v>436001</v>
      </c>
      <c r="T46" s="20">
        <f t="shared" si="2"/>
        <v>30199929</v>
      </c>
      <c r="U46" s="17">
        <v>39</v>
      </c>
    </row>
    <row r="47" spans="1:21" ht="12.75" customHeight="1" x14ac:dyDescent="0.3">
      <c r="A47" s="17">
        <v>40</v>
      </c>
      <c r="B47" s="17" t="s">
        <v>145</v>
      </c>
      <c r="C47" s="20">
        <v>4027531</v>
      </c>
      <c r="D47" s="20">
        <v>2147475</v>
      </c>
      <c r="E47" s="20">
        <v>1991437</v>
      </c>
      <c r="F47" s="20">
        <v>37202</v>
      </c>
      <c r="G47" s="20">
        <v>1188598</v>
      </c>
      <c r="H47" s="20">
        <v>0</v>
      </c>
      <c r="I47" s="20">
        <v>171891</v>
      </c>
      <c r="J47" s="20">
        <v>57799</v>
      </c>
      <c r="K47" s="20">
        <f t="shared" si="0"/>
        <v>9621933</v>
      </c>
      <c r="L47" s="20">
        <v>2782917</v>
      </c>
      <c r="M47" s="20">
        <v>99619</v>
      </c>
      <c r="N47" s="20">
        <v>1732217</v>
      </c>
      <c r="O47" s="20">
        <v>2157734</v>
      </c>
      <c r="P47" s="20">
        <v>106327</v>
      </c>
      <c r="Q47" s="20">
        <v>575897</v>
      </c>
      <c r="R47" s="20">
        <f t="shared" si="1"/>
        <v>682224</v>
      </c>
      <c r="S47" s="20">
        <v>590409</v>
      </c>
      <c r="T47" s="20">
        <f t="shared" si="2"/>
        <v>17667053</v>
      </c>
      <c r="U47" s="17">
        <v>40</v>
      </c>
    </row>
    <row r="48" spans="1:21" ht="12.75" customHeight="1" x14ac:dyDescent="0.3">
      <c r="A48" s="17">
        <v>41</v>
      </c>
      <c r="B48" s="17" t="s">
        <v>146</v>
      </c>
      <c r="C48" s="20">
        <v>12923049</v>
      </c>
      <c r="D48" s="20">
        <v>5546735</v>
      </c>
      <c r="E48" s="20">
        <v>7261781</v>
      </c>
      <c r="F48" s="20">
        <v>73510</v>
      </c>
      <c r="G48" s="20">
        <v>1422556</v>
      </c>
      <c r="H48" s="20">
        <v>0</v>
      </c>
      <c r="I48" s="20">
        <v>646819</v>
      </c>
      <c r="J48" s="20">
        <v>336999</v>
      </c>
      <c r="K48" s="20">
        <f t="shared" si="0"/>
        <v>28211449</v>
      </c>
      <c r="L48" s="20">
        <v>6686235</v>
      </c>
      <c r="M48" s="20">
        <v>149386</v>
      </c>
      <c r="N48" s="20">
        <v>86070</v>
      </c>
      <c r="O48" s="20">
        <v>8071954</v>
      </c>
      <c r="P48" s="20">
        <v>69889</v>
      </c>
      <c r="Q48" s="20">
        <v>284549</v>
      </c>
      <c r="R48" s="20">
        <f t="shared" si="1"/>
        <v>354438</v>
      </c>
      <c r="S48" s="20">
        <v>1588710</v>
      </c>
      <c r="T48" s="20">
        <f t="shared" si="2"/>
        <v>45148242</v>
      </c>
      <c r="U48" s="17">
        <v>41</v>
      </c>
    </row>
    <row r="49" spans="1:21" ht="12.75" customHeight="1" x14ac:dyDescent="0.3">
      <c r="A49" s="17">
        <v>42</v>
      </c>
      <c r="B49" s="17" t="s">
        <v>147</v>
      </c>
      <c r="C49" s="20">
        <v>108534083</v>
      </c>
      <c r="D49" s="20">
        <v>5074127</v>
      </c>
      <c r="E49" s="20">
        <v>34412258</v>
      </c>
      <c r="F49" s="20">
        <v>28757</v>
      </c>
      <c r="G49" s="20">
        <v>1828960</v>
      </c>
      <c r="H49" s="20">
        <v>1349019</v>
      </c>
      <c r="I49" s="20">
        <v>721340</v>
      </c>
      <c r="J49" s="20">
        <v>443374</v>
      </c>
      <c r="K49" s="20">
        <f t="shared" si="0"/>
        <v>152391918</v>
      </c>
      <c r="L49" s="20">
        <v>29733988</v>
      </c>
      <c r="M49" s="20">
        <v>2363749</v>
      </c>
      <c r="N49" s="20">
        <v>1010284</v>
      </c>
      <c r="O49" s="20">
        <v>13570214</v>
      </c>
      <c r="P49" s="20">
        <v>300304</v>
      </c>
      <c r="Q49" s="20">
        <v>743528</v>
      </c>
      <c r="R49" s="20">
        <f t="shared" si="1"/>
        <v>1043832</v>
      </c>
      <c r="S49" s="20">
        <v>2133039</v>
      </c>
      <c r="T49" s="20">
        <f t="shared" si="2"/>
        <v>202247024</v>
      </c>
      <c r="U49" s="17">
        <v>42</v>
      </c>
    </row>
    <row r="50" spans="1:21" ht="12.75" customHeight="1" x14ac:dyDescent="0.3">
      <c r="A50" s="17">
        <v>43</v>
      </c>
      <c r="B50" s="17" t="s">
        <v>148</v>
      </c>
      <c r="C50" s="20">
        <v>322240577</v>
      </c>
      <c r="D50" s="20">
        <v>10396354</v>
      </c>
      <c r="E50" s="20">
        <v>84085749</v>
      </c>
      <c r="F50" s="20">
        <v>408653</v>
      </c>
      <c r="G50" s="20">
        <v>855833</v>
      </c>
      <c r="H50" s="20">
        <v>0</v>
      </c>
      <c r="I50" s="20">
        <v>2341504</v>
      </c>
      <c r="J50" s="20">
        <v>457172</v>
      </c>
      <c r="K50" s="20">
        <f t="shared" si="0"/>
        <v>420785842</v>
      </c>
      <c r="L50" s="20">
        <v>181376893</v>
      </c>
      <c r="M50" s="20">
        <v>10238990</v>
      </c>
      <c r="N50" s="20">
        <v>2160593</v>
      </c>
      <c r="O50" s="20">
        <v>37473532</v>
      </c>
      <c r="P50" s="20">
        <v>2899358</v>
      </c>
      <c r="Q50" s="20">
        <v>1127160</v>
      </c>
      <c r="R50" s="20">
        <f t="shared" si="1"/>
        <v>4026518</v>
      </c>
      <c r="S50" s="20">
        <v>11228045</v>
      </c>
      <c r="T50" s="20">
        <f t="shared" si="2"/>
        <v>667290413</v>
      </c>
      <c r="U50" s="17">
        <v>43</v>
      </c>
    </row>
    <row r="51" spans="1:21" ht="12.75" customHeight="1" x14ac:dyDescent="0.3">
      <c r="A51" s="17">
        <v>44</v>
      </c>
      <c r="B51" s="17" t="s">
        <v>149</v>
      </c>
      <c r="C51" s="20">
        <v>15429108</v>
      </c>
      <c r="D51" s="20">
        <v>985781</v>
      </c>
      <c r="E51" s="20">
        <v>4389859</v>
      </c>
      <c r="F51" s="20">
        <v>120916</v>
      </c>
      <c r="G51" s="20">
        <v>5323669</v>
      </c>
      <c r="H51" s="20">
        <v>0</v>
      </c>
      <c r="I51" s="20">
        <v>294845</v>
      </c>
      <c r="J51" s="20">
        <v>197657</v>
      </c>
      <c r="K51" s="20">
        <f t="shared" si="0"/>
        <v>26741835</v>
      </c>
      <c r="L51" s="20">
        <v>12571940</v>
      </c>
      <c r="M51" s="20">
        <v>55553</v>
      </c>
      <c r="N51" s="20">
        <v>193569</v>
      </c>
      <c r="O51" s="20">
        <v>6655777</v>
      </c>
      <c r="P51" s="20">
        <v>320531</v>
      </c>
      <c r="Q51" s="20">
        <v>542452</v>
      </c>
      <c r="R51" s="20">
        <f t="shared" si="1"/>
        <v>862983</v>
      </c>
      <c r="S51" s="20">
        <v>6486460</v>
      </c>
      <c r="T51" s="20">
        <f t="shared" si="2"/>
        <v>53568117</v>
      </c>
      <c r="U51" s="17">
        <v>44</v>
      </c>
    </row>
    <row r="52" spans="1:21" ht="12.75" customHeight="1" x14ac:dyDescent="0.3">
      <c r="A52" s="17">
        <v>45</v>
      </c>
      <c r="B52" s="17" t="s">
        <v>150</v>
      </c>
      <c r="C52" s="20">
        <v>2914143</v>
      </c>
      <c r="D52" s="20">
        <v>105209</v>
      </c>
      <c r="E52" s="20">
        <v>378421</v>
      </c>
      <c r="F52" s="20">
        <v>1888</v>
      </c>
      <c r="G52" s="20">
        <v>1228</v>
      </c>
      <c r="H52" s="20">
        <v>3760</v>
      </c>
      <c r="I52" s="20">
        <v>16715</v>
      </c>
      <c r="J52" s="20">
        <v>10131</v>
      </c>
      <c r="K52" s="20">
        <f t="shared" si="0"/>
        <v>3431495</v>
      </c>
      <c r="L52" s="20">
        <v>311789</v>
      </c>
      <c r="M52" s="20">
        <v>10436</v>
      </c>
      <c r="N52" s="20">
        <v>1332</v>
      </c>
      <c r="O52" s="20">
        <v>739689</v>
      </c>
      <c r="P52" s="20">
        <v>37409</v>
      </c>
      <c r="Q52" s="20">
        <v>16454</v>
      </c>
      <c r="R52" s="20">
        <f t="shared" si="1"/>
        <v>53863</v>
      </c>
      <c r="S52" s="20">
        <v>100892</v>
      </c>
      <c r="T52" s="20">
        <f t="shared" si="2"/>
        <v>4649496</v>
      </c>
      <c r="U52" s="17">
        <v>45</v>
      </c>
    </row>
    <row r="53" spans="1:21" ht="12.75" customHeight="1" x14ac:dyDescent="0.3">
      <c r="A53" s="17">
        <v>46</v>
      </c>
      <c r="B53" s="17" t="s">
        <v>151</v>
      </c>
      <c r="C53" s="20">
        <v>37056412</v>
      </c>
      <c r="D53" s="20">
        <v>1530079</v>
      </c>
      <c r="E53" s="20">
        <v>9860258</v>
      </c>
      <c r="F53" s="20">
        <v>140689</v>
      </c>
      <c r="G53" s="20">
        <v>8323188</v>
      </c>
      <c r="H53" s="20">
        <v>0</v>
      </c>
      <c r="I53" s="20">
        <v>464908</v>
      </c>
      <c r="J53" s="20">
        <v>199441</v>
      </c>
      <c r="K53" s="20">
        <f t="shared" ref="K53:K102" si="3">SUM(C53:J53)</f>
        <v>57574975</v>
      </c>
      <c r="L53" s="20">
        <v>6506336</v>
      </c>
      <c r="M53" s="20">
        <v>592154</v>
      </c>
      <c r="N53" s="20">
        <v>169606</v>
      </c>
      <c r="O53" s="20">
        <v>10154649</v>
      </c>
      <c r="P53" s="20">
        <v>382279</v>
      </c>
      <c r="Q53" s="20">
        <v>264275</v>
      </c>
      <c r="R53" s="20">
        <f t="shared" si="1"/>
        <v>646554</v>
      </c>
      <c r="S53" s="20">
        <v>3428446</v>
      </c>
      <c r="T53" s="20">
        <f t="shared" si="2"/>
        <v>79072720</v>
      </c>
      <c r="U53" s="17">
        <v>46</v>
      </c>
    </row>
    <row r="54" spans="1:21" ht="12.75" customHeight="1" x14ac:dyDescent="0.3">
      <c r="A54" s="17">
        <v>47</v>
      </c>
      <c r="B54" s="17" t="s">
        <v>152</v>
      </c>
      <c r="C54" s="20">
        <v>99705953</v>
      </c>
      <c r="D54" s="20">
        <v>2106708</v>
      </c>
      <c r="E54" s="20">
        <v>22928134</v>
      </c>
      <c r="F54" s="20">
        <v>0</v>
      </c>
      <c r="G54" s="20">
        <v>6008411</v>
      </c>
      <c r="H54" s="20">
        <v>0</v>
      </c>
      <c r="I54" s="20">
        <v>674878</v>
      </c>
      <c r="J54" s="20">
        <v>328853</v>
      </c>
      <c r="K54" s="20">
        <f t="shared" si="3"/>
        <v>131752937</v>
      </c>
      <c r="L54" s="20">
        <v>31702305</v>
      </c>
      <c r="M54" s="20">
        <v>1633076</v>
      </c>
      <c r="N54" s="20">
        <v>265561</v>
      </c>
      <c r="O54" s="20">
        <v>12335402</v>
      </c>
      <c r="P54" s="20">
        <v>31915</v>
      </c>
      <c r="Q54" s="20">
        <v>245738</v>
      </c>
      <c r="R54" s="20">
        <f t="shared" si="1"/>
        <v>277653</v>
      </c>
      <c r="S54" s="20">
        <v>4745212</v>
      </c>
      <c r="T54" s="20">
        <f t="shared" si="2"/>
        <v>182712146</v>
      </c>
      <c r="U54" s="17">
        <v>47</v>
      </c>
    </row>
    <row r="55" spans="1:21" ht="12.75" customHeight="1" x14ac:dyDescent="0.3">
      <c r="A55" s="17">
        <v>48</v>
      </c>
      <c r="B55" s="17" t="s">
        <v>153</v>
      </c>
      <c r="C55" s="20">
        <v>4775181</v>
      </c>
      <c r="D55" s="20">
        <v>166959</v>
      </c>
      <c r="E55" s="20">
        <v>1725431</v>
      </c>
      <c r="F55" s="20">
        <v>25710</v>
      </c>
      <c r="G55" s="20">
        <v>281679</v>
      </c>
      <c r="H55" s="20">
        <v>48182</v>
      </c>
      <c r="I55" s="20">
        <v>74626</v>
      </c>
      <c r="J55" s="20">
        <v>40955</v>
      </c>
      <c r="K55" s="20">
        <f t="shared" si="3"/>
        <v>7138723</v>
      </c>
      <c r="L55" s="20">
        <v>681774</v>
      </c>
      <c r="M55" s="20">
        <v>40256</v>
      </c>
      <c r="N55" s="20">
        <v>129866</v>
      </c>
      <c r="O55" s="20">
        <v>4042435</v>
      </c>
      <c r="P55" s="20">
        <v>337630</v>
      </c>
      <c r="Q55" s="20">
        <v>56218</v>
      </c>
      <c r="R55" s="20">
        <f t="shared" si="1"/>
        <v>393848</v>
      </c>
      <c r="S55" s="20">
        <v>262573</v>
      </c>
      <c r="T55" s="20">
        <f t="shared" si="2"/>
        <v>12689475</v>
      </c>
      <c r="U55" s="17">
        <v>48</v>
      </c>
    </row>
    <row r="56" spans="1:21" ht="12.75" customHeight="1" x14ac:dyDescent="0.3">
      <c r="A56" s="17">
        <v>49</v>
      </c>
      <c r="B56" s="17" t="s">
        <v>154</v>
      </c>
      <c r="C56" s="20">
        <v>18620883</v>
      </c>
      <c r="D56" s="20">
        <v>1767733</v>
      </c>
      <c r="E56" s="20">
        <v>6120053</v>
      </c>
      <c r="F56" s="20">
        <v>24690</v>
      </c>
      <c r="G56" s="20">
        <v>169515</v>
      </c>
      <c r="H56" s="20">
        <v>0</v>
      </c>
      <c r="I56" s="20">
        <v>226148</v>
      </c>
      <c r="J56" s="20">
        <v>157841</v>
      </c>
      <c r="K56" s="20">
        <f t="shared" si="3"/>
        <v>27086863</v>
      </c>
      <c r="L56" s="20">
        <v>7374816</v>
      </c>
      <c r="M56" s="20">
        <v>9419956</v>
      </c>
      <c r="N56" s="20">
        <v>218030</v>
      </c>
      <c r="O56" s="20">
        <v>3499779</v>
      </c>
      <c r="P56" s="20">
        <v>146225</v>
      </c>
      <c r="Q56" s="20">
        <v>68783</v>
      </c>
      <c r="R56" s="20">
        <f t="shared" si="1"/>
        <v>215008</v>
      </c>
      <c r="S56" s="20">
        <v>831933</v>
      </c>
      <c r="T56" s="20">
        <f t="shared" si="2"/>
        <v>48646385</v>
      </c>
      <c r="U56" s="17">
        <v>49</v>
      </c>
    </row>
    <row r="57" spans="1:21" ht="12.75" customHeight="1" x14ac:dyDescent="0.3">
      <c r="A57" s="17">
        <v>50</v>
      </c>
      <c r="B57" s="17" t="s">
        <v>155</v>
      </c>
      <c r="C57" s="20">
        <v>12071466</v>
      </c>
      <c r="D57" s="20">
        <v>444850</v>
      </c>
      <c r="E57" s="20">
        <v>3384408</v>
      </c>
      <c r="F57" s="20">
        <v>6286</v>
      </c>
      <c r="G57" s="20">
        <v>1658060</v>
      </c>
      <c r="H57" s="20">
        <v>0</v>
      </c>
      <c r="I57" s="20">
        <v>182986</v>
      </c>
      <c r="J57" s="20">
        <v>151497</v>
      </c>
      <c r="K57" s="20">
        <f t="shared" si="3"/>
        <v>17899553</v>
      </c>
      <c r="L57" s="20">
        <v>2816751</v>
      </c>
      <c r="M57" s="20">
        <v>368244</v>
      </c>
      <c r="N57" s="20">
        <v>91020</v>
      </c>
      <c r="O57" s="20">
        <v>3669540</v>
      </c>
      <c r="P57" s="20">
        <v>96101</v>
      </c>
      <c r="Q57" s="20">
        <v>58208</v>
      </c>
      <c r="R57" s="20">
        <f t="shared" si="1"/>
        <v>154309</v>
      </c>
      <c r="S57" s="20">
        <v>248218</v>
      </c>
      <c r="T57" s="20">
        <f t="shared" si="2"/>
        <v>25247635</v>
      </c>
      <c r="U57" s="17">
        <v>50</v>
      </c>
    </row>
    <row r="58" spans="1:21" ht="12.75" customHeight="1" x14ac:dyDescent="0.3">
      <c r="A58" s="17">
        <v>51</v>
      </c>
      <c r="B58" s="17" t="s">
        <v>156</v>
      </c>
      <c r="C58" s="20">
        <v>14870443</v>
      </c>
      <c r="D58" s="20">
        <v>358898</v>
      </c>
      <c r="E58" s="20">
        <v>1419016</v>
      </c>
      <c r="F58" s="20">
        <v>29685</v>
      </c>
      <c r="G58" s="20">
        <v>8466</v>
      </c>
      <c r="H58" s="20">
        <v>112799</v>
      </c>
      <c r="I58" s="20">
        <v>209584</v>
      </c>
      <c r="J58" s="20">
        <v>54731</v>
      </c>
      <c r="K58" s="20">
        <f t="shared" si="3"/>
        <v>17063622</v>
      </c>
      <c r="L58" s="20">
        <v>2068049</v>
      </c>
      <c r="M58" s="20">
        <v>131233</v>
      </c>
      <c r="N58" s="20">
        <v>30713</v>
      </c>
      <c r="O58" s="20">
        <v>1557303</v>
      </c>
      <c r="P58" s="20">
        <v>63243</v>
      </c>
      <c r="Q58" s="20">
        <v>71190</v>
      </c>
      <c r="R58" s="20">
        <f t="shared" si="1"/>
        <v>134433</v>
      </c>
      <c r="S58" s="20">
        <v>165204</v>
      </c>
      <c r="T58" s="20">
        <f t="shared" si="2"/>
        <v>21150557</v>
      </c>
      <c r="U58" s="17">
        <v>51</v>
      </c>
    </row>
    <row r="59" spans="1:21" ht="12.75" customHeight="1" x14ac:dyDescent="0.3">
      <c r="A59" s="17">
        <v>52</v>
      </c>
      <c r="B59" s="17" t="s">
        <v>157</v>
      </c>
      <c r="C59" s="20">
        <v>5943132</v>
      </c>
      <c r="D59" s="20">
        <v>571183</v>
      </c>
      <c r="E59" s="20">
        <v>2038071</v>
      </c>
      <c r="F59" s="20">
        <v>85941</v>
      </c>
      <c r="G59" s="20">
        <v>352475</v>
      </c>
      <c r="H59" s="20">
        <v>68727</v>
      </c>
      <c r="I59" s="20">
        <v>141363</v>
      </c>
      <c r="J59" s="20">
        <v>145245</v>
      </c>
      <c r="K59" s="20">
        <f t="shared" si="3"/>
        <v>9346137</v>
      </c>
      <c r="L59" s="20">
        <v>2438443</v>
      </c>
      <c r="M59" s="20">
        <v>73612</v>
      </c>
      <c r="N59" s="20">
        <v>628</v>
      </c>
      <c r="O59" s="20">
        <v>1974733</v>
      </c>
      <c r="P59" s="20">
        <v>68712</v>
      </c>
      <c r="Q59" s="20">
        <v>63454</v>
      </c>
      <c r="R59" s="20">
        <f t="shared" si="1"/>
        <v>132166</v>
      </c>
      <c r="S59" s="20">
        <v>522064</v>
      </c>
      <c r="T59" s="20">
        <f t="shared" si="2"/>
        <v>14487783</v>
      </c>
      <c r="U59" s="17">
        <v>52</v>
      </c>
    </row>
    <row r="60" spans="1:21" ht="12.75" customHeight="1" x14ac:dyDescent="0.3">
      <c r="A60" s="17">
        <v>53</v>
      </c>
      <c r="B60" s="17" t="s">
        <v>158</v>
      </c>
      <c r="C60" s="20">
        <v>854510188</v>
      </c>
      <c r="D60" s="20">
        <v>28068188</v>
      </c>
      <c r="E60" s="20">
        <v>341665742</v>
      </c>
      <c r="F60" s="20">
        <v>14560</v>
      </c>
      <c r="G60" s="20">
        <v>1967965</v>
      </c>
      <c r="H60" s="20">
        <v>0</v>
      </c>
      <c r="I60" s="20">
        <v>7839967</v>
      </c>
      <c r="J60" s="20">
        <v>2072467</v>
      </c>
      <c r="K60" s="20">
        <f t="shared" si="3"/>
        <v>1236139077</v>
      </c>
      <c r="L60" s="20">
        <v>186072949</v>
      </c>
      <c r="M60" s="20">
        <v>26421474</v>
      </c>
      <c r="N60" s="20">
        <v>2060055</v>
      </c>
      <c r="O60" s="20">
        <v>58102048</v>
      </c>
      <c r="P60" s="20">
        <v>13206795</v>
      </c>
      <c r="Q60" s="20">
        <v>4749196</v>
      </c>
      <c r="R60" s="20">
        <f t="shared" si="1"/>
        <v>17955991</v>
      </c>
      <c r="S60" s="20">
        <v>36302379</v>
      </c>
      <c r="T60" s="20">
        <f t="shared" si="2"/>
        <v>1563053973</v>
      </c>
      <c r="U60" s="17">
        <v>53</v>
      </c>
    </row>
    <row r="61" spans="1:21" ht="12.75" customHeight="1" x14ac:dyDescent="0.3">
      <c r="A61" s="17">
        <v>54</v>
      </c>
      <c r="B61" s="17" t="s">
        <v>159</v>
      </c>
      <c r="C61" s="20">
        <v>33451471</v>
      </c>
      <c r="D61" s="20">
        <v>17651531</v>
      </c>
      <c r="E61" s="20">
        <v>8049646</v>
      </c>
      <c r="F61" s="20">
        <v>67890</v>
      </c>
      <c r="G61" s="20">
        <v>316545</v>
      </c>
      <c r="H61" s="20">
        <v>525056</v>
      </c>
      <c r="I61" s="20">
        <v>424027</v>
      </c>
      <c r="J61" s="20">
        <v>495868</v>
      </c>
      <c r="K61" s="20">
        <f t="shared" si="3"/>
        <v>60982034</v>
      </c>
      <c r="L61" s="20">
        <v>7900504</v>
      </c>
      <c r="M61" s="20">
        <v>523651</v>
      </c>
      <c r="N61" s="20">
        <v>59530</v>
      </c>
      <c r="O61" s="20">
        <v>5259051</v>
      </c>
      <c r="P61" s="20">
        <v>480659</v>
      </c>
      <c r="Q61" s="20">
        <v>79350</v>
      </c>
      <c r="R61" s="20">
        <f t="shared" si="1"/>
        <v>560009</v>
      </c>
      <c r="S61" s="20">
        <v>885727</v>
      </c>
      <c r="T61" s="20">
        <f t="shared" si="2"/>
        <v>76170506</v>
      </c>
      <c r="U61" s="17">
        <v>54</v>
      </c>
    </row>
    <row r="62" spans="1:21" ht="12.75" customHeight="1" x14ac:dyDescent="0.3">
      <c r="A62" s="17">
        <v>55</v>
      </c>
      <c r="B62" s="17" t="s">
        <v>160</v>
      </c>
      <c r="C62" s="20">
        <v>3496594</v>
      </c>
      <c r="D62" s="20">
        <v>257311</v>
      </c>
      <c r="E62" s="20">
        <v>2138332</v>
      </c>
      <c r="F62" s="20">
        <v>25503</v>
      </c>
      <c r="G62" s="20">
        <v>322985</v>
      </c>
      <c r="H62" s="20">
        <v>83819</v>
      </c>
      <c r="I62" s="20">
        <v>81848</v>
      </c>
      <c r="J62" s="20">
        <v>37875</v>
      </c>
      <c r="K62" s="20">
        <f t="shared" si="3"/>
        <v>6444267</v>
      </c>
      <c r="L62" s="20">
        <v>972692</v>
      </c>
      <c r="M62" s="20">
        <v>43207</v>
      </c>
      <c r="N62" s="20">
        <v>31517</v>
      </c>
      <c r="O62" s="20">
        <v>3105158</v>
      </c>
      <c r="P62" s="20">
        <v>52954</v>
      </c>
      <c r="Q62" s="20">
        <v>645837</v>
      </c>
      <c r="R62" s="20">
        <f t="shared" si="1"/>
        <v>698791</v>
      </c>
      <c r="S62" s="20">
        <v>296345</v>
      </c>
      <c r="T62" s="20">
        <f t="shared" si="2"/>
        <v>11591977</v>
      </c>
      <c r="U62" s="17">
        <v>55</v>
      </c>
    </row>
    <row r="63" spans="1:21" ht="12.75" customHeight="1" x14ac:dyDescent="0.3">
      <c r="A63" s="17">
        <v>56</v>
      </c>
      <c r="B63" s="17" t="s">
        <v>161</v>
      </c>
      <c r="C63" s="20">
        <v>11142153</v>
      </c>
      <c r="D63" s="20">
        <v>320214</v>
      </c>
      <c r="E63" s="20">
        <v>3384021</v>
      </c>
      <c r="F63" s="20">
        <v>8035</v>
      </c>
      <c r="G63" s="20">
        <v>83453</v>
      </c>
      <c r="H63" s="20">
        <v>244084</v>
      </c>
      <c r="I63" s="20">
        <v>271846</v>
      </c>
      <c r="J63" s="20">
        <v>98538</v>
      </c>
      <c r="K63" s="20">
        <f t="shared" si="3"/>
        <v>15552344</v>
      </c>
      <c r="L63" s="20">
        <v>2753993</v>
      </c>
      <c r="M63" s="20">
        <v>188292</v>
      </c>
      <c r="N63" s="20">
        <v>182666</v>
      </c>
      <c r="O63" s="20">
        <v>1762454</v>
      </c>
      <c r="P63" s="20">
        <v>106271</v>
      </c>
      <c r="Q63" s="20">
        <v>65062</v>
      </c>
      <c r="R63" s="20">
        <f t="shared" si="1"/>
        <v>171333</v>
      </c>
      <c r="S63" s="20">
        <v>1449906</v>
      </c>
      <c r="T63" s="20">
        <f t="shared" si="2"/>
        <v>22060988</v>
      </c>
      <c r="U63" s="17">
        <v>56</v>
      </c>
    </row>
    <row r="64" spans="1:21" ht="12.75" customHeight="1" x14ac:dyDescent="0.3">
      <c r="A64" s="17">
        <v>57</v>
      </c>
      <c r="B64" s="17" t="s">
        <v>162</v>
      </c>
      <c r="C64" s="20">
        <v>9342989</v>
      </c>
      <c r="D64" s="20">
        <v>69151</v>
      </c>
      <c r="E64" s="20">
        <v>2290025</v>
      </c>
      <c r="F64" s="20">
        <v>31550</v>
      </c>
      <c r="G64" s="20">
        <v>95268</v>
      </c>
      <c r="H64" s="20">
        <v>0</v>
      </c>
      <c r="I64" s="20">
        <v>79701</v>
      </c>
      <c r="J64" s="20">
        <v>68200</v>
      </c>
      <c r="K64" s="20">
        <f t="shared" si="3"/>
        <v>11976884</v>
      </c>
      <c r="L64" s="20">
        <v>1545883</v>
      </c>
      <c r="M64" s="20">
        <v>84989</v>
      </c>
      <c r="N64" s="20">
        <v>51240</v>
      </c>
      <c r="O64" s="20">
        <v>1859308</v>
      </c>
      <c r="P64" s="20">
        <v>31232</v>
      </c>
      <c r="Q64" s="20">
        <v>60620</v>
      </c>
      <c r="R64" s="20">
        <f t="shared" si="1"/>
        <v>91852</v>
      </c>
      <c r="S64" s="20">
        <v>199175</v>
      </c>
      <c r="T64" s="20">
        <f t="shared" si="2"/>
        <v>15809331</v>
      </c>
      <c r="U64" s="17">
        <v>57</v>
      </c>
    </row>
    <row r="65" spans="1:21" ht="12.75" customHeight="1" x14ac:dyDescent="0.3">
      <c r="A65" s="17">
        <v>58</v>
      </c>
      <c r="B65" s="17" t="s">
        <v>163</v>
      </c>
      <c r="C65" s="20">
        <v>17420331</v>
      </c>
      <c r="D65" s="20">
        <v>1442842</v>
      </c>
      <c r="E65" s="20">
        <v>36593074</v>
      </c>
      <c r="F65" s="20">
        <v>72001</v>
      </c>
      <c r="G65" s="20">
        <v>711354</v>
      </c>
      <c r="H65" s="20">
        <v>477758</v>
      </c>
      <c r="I65" s="20">
        <v>240127</v>
      </c>
      <c r="J65" s="20">
        <v>177587</v>
      </c>
      <c r="K65" s="20">
        <f t="shared" si="3"/>
        <v>57135074</v>
      </c>
      <c r="L65" s="20">
        <v>5420096</v>
      </c>
      <c r="M65" s="20">
        <v>182163</v>
      </c>
      <c r="N65" s="20">
        <v>380887</v>
      </c>
      <c r="O65" s="20">
        <v>4643255</v>
      </c>
      <c r="P65" s="20">
        <v>875779</v>
      </c>
      <c r="Q65" s="20">
        <v>109237</v>
      </c>
      <c r="R65" s="20">
        <f t="shared" si="1"/>
        <v>985016</v>
      </c>
      <c r="S65" s="20">
        <v>1962180</v>
      </c>
      <c r="T65" s="20">
        <f t="shared" si="2"/>
        <v>70708671</v>
      </c>
      <c r="U65" s="17">
        <v>58</v>
      </c>
    </row>
    <row r="66" spans="1:21" ht="12.75" customHeight="1" x14ac:dyDescent="0.3">
      <c r="A66" s="17">
        <v>59</v>
      </c>
      <c r="B66" s="17" t="s">
        <v>164</v>
      </c>
      <c r="C66" s="20">
        <v>12811675</v>
      </c>
      <c r="D66" s="20">
        <v>297352</v>
      </c>
      <c r="E66" s="20">
        <v>2405147</v>
      </c>
      <c r="F66" s="20">
        <v>55750</v>
      </c>
      <c r="G66" s="20">
        <v>0</v>
      </c>
      <c r="H66" s="20">
        <v>0</v>
      </c>
      <c r="I66" s="20">
        <v>140255</v>
      </c>
      <c r="J66" s="20">
        <v>106204</v>
      </c>
      <c r="K66" s="20">
        <f t="shared" si="3"/>
        <v>15816383</v>
      </c>
      <c r="L66" s="20">
        <v>2589685</v>
      </c>
      <c r="M66" s="20">
        <v>140759</v>
      </c>
      <c r="N66" s="20">
        <v>20121</v>
      </c>
      <c r="O66" s="20">
        <v>1870708</v>
      </c>
      <c r="P66" s="20">
        <v>48823</v>
      </c>
      <c r="Q66" s="20">
        <v>105417</v>
      </c>
      <c r="R66" s="20">
        <f t="shared" si="1"/>
        <v>154240</v>
      </c>
      <c r="S66" s="20">
        <v>501622</v>
      </c>
      <c r="T66" s="20">
        <f t="shared" si="2"/>
        <v>21093518</v>
      </c>
      <c r="U66" s="17">
        <v>59</v>
      </c>
    </row>
    <row r="67" spans="1:21" ht="12.75" customHeight="1" x14ac:dyDescent="0.3">
      <c r="A67" s="17">
        <v>60</v>
      </c>
      <c r="B67" s="17" t="s">
        <v>165</v>
      </c>
      <c r="C67" s="20">
        <v>68153636</v>
      </c>
      <c r="D67" s="20">
        <v>3092864</v>
      </c>
      <c r="E67" s="20">
        <v>13418625</v>
      </c>
      <c r="F67" s="20">
        <v>185625</v>
      </c>
      <c r="G67" s="20">
        <v>2832508</v>
      </c>
      <c r="H67" s="20">
        <v>1321090</v>
      </c>
      <c r="I67" s="20">
        <v>567025</v>
      </c>
      <c r="J67" s="20">
        <v>218684</v>
      </c>
      <c r="K67" s="20">
        <f t="shared" si="3"/>
        <v>89790057</v>
      </c>
      <c r="L67" s="20">
        <v>12202978</v>
      </c>
      <c r="M67" s="20">
        <v>567037</v>
      </c>
      <c r="N67" s="20">
        <v>45564</v>
      </c>
      <c r="O67" s="20">
        <v>19912745</v>
      </c>
      <c r="P67" s="20">
        <v>943901</v>
      </c>
      <c r="Q67" s="20">
        <v>5999517</v>
      </c>
      <c r="R67" s="20">
        <f t="shared" si="1"/>
        <v>6943418</v>
      </c>
      <c r="S67" s="20">
        <v>338152</v>
      </c>
      <c r="T67" s="20">
        <f t="shared" si="2"/>
        <v>129799951</v>
      </c>
      <c r="U67" s="17">
        <v>60</v>
      </c>
    </row>
    <row r="68" spans="1:21" ht="12.75" customHeight="1" x14ac:dyDescent="0.3">
      <c r="A68" s="17">
        <v>61</v>
      </c>
      <c r="B68" s="17" t="s">
        <v>166</v>
      </c>
      <c r="C68" s="20">
        <v>17777896</v>
      </c>
      <c r="D68" s="20">
        <v>841700</v>
      </c>
      <c r="E68" s="20">
        <v>3920731</v>
      </c>
      <c r="F68" s="20">
        <v>31279</v>
      </c>
      <c r="G68" s="20">
        <v>84490</v>
      </c>
      <c r="H68" s="20">
        <v>0</v>
      </c>
      <c r="I68" s="20">
        <v>201325</v>
      </c>
      <c r="J68" s="20">
        <v>159441</v>
      </c>
      <c r="K68" s="20">
        <f t="shared" si="3"/>
        <v>23016862</v>
      </c>
      <c r="L68" s="20">
        <v>4827998</v>
      </c>
      <c r="M68" s="20">
        <v>216790</v>
      </c>
      <c r="N68" s="20">
        <v>181025</v>
      </c>
      <c r="O68" s="20">
        <v>2684675</v>
      </c>
      <c r="P68" s="20">
        <v>264597</v>
      </c>
      <c r="Q68" s="20">
        <v>1781120</v>
      </c>
      <c r="R68" s="20">
        <f t="shared" si="1"/>
        <v>2045717</v>
      </c>
      <c r="S68" s="20">
        <v>454104</v>
      </c>
      <c r="T68" s="20">
        <f t="shared" si="2"/>
        <v>33427171</v>
      </c>
      <c r="U68" s="17">
        <v>61</v>
      </c>
    </row>
    <row r="69" spans="1:21" ht="12.75" customHeight="1" x14ac:dyDescent="0.3">
      <c r="A69" s="17">
        <v>62</v>
      </c>
      <c r="B69" s="17" t="s">
        <v>167</v>
      </c>
      <c r="C69" s="20">
        <v>22050094</v>
      </c>
      <c r="D69" s="20">
        <v>1132401</v>
      </c>
      <c r="E69" s="20">
        <v>5337592</v>
      </c>
      <c r="F69" s="20">
        <v>41712</v>
      </c>
      <c r="G69" s="20">
        <v>186260</v>
      </c>
      <c r="H69" s="20">
        <v>0</v>
      </c>
      <c r="I69" s="20">
        <v>236480</v>
      </c>
      <c r="J69" s="20">
        <v>228590</v>
      </c>
      <c r="K69" s="20">
        <f t="shared" si="3"/>
        <v>29213129</v>
      </c>
      <c r="L69" s="20">
        <v>4784481</v>
      </c>
      <c r="M69" s="20">
        <v>727158</v>
      </c>
      <c r="N69" s="20">
        <v>249528</v>
      </c>
      <c r="O69" s="20">
        <v>1481112</v>
      </c>
      <c r="P69" s="20">
        <v>337857</v>
      </c>
      <c r="Q69" s="20">
        <v>274395</v>
      </c>
      <c r="R69" s="20">
        <f t="shared" si="1"/>
        <v>612252</v>
      </c>
      <c r="S69" s="20">
        <v>631733</v>
      </c>
      <c r="T69" s="20">
        <f t="shared" si="2"/>
        <v>37699393</v>
      </c>
      <c r="U69" s="17">
        <v>62</v>
      </c>
    </row>
    <row r="70" spans="1:21" ht="12.75" customHeight="1" x14ac:dyDescent="0.3">
      <c r="A70" s="17">
        <v>63</v>
      </c>
      <c r="B70" s="17" t="s">
        <v>168</v>
      </c>
      <c r="C70" s="20">
        <v>14948947</v>
      </c>
      <c r="D70" s="20">
        <v>446457</v>
      </c>
      <c r="E70" s="20">
        <v>2471800</v>
      </c>
      <c r="F70" s="20">
        <v>22941</v>
      </c>
      <c r="G70" s="20">
        <v>95966</v>
      </c>
      <c r="H70" s="20">
        <v>0</v>
      </c>
      <c r="I70" s="20">
        <v>187566</v>
      </c>
      <c r="J70" s="20">
        <v>123940</v>
      </c>
      <c r="K70" s="20">
        <f t="shared" si="3"/>
        <v>18297617</v>
      </c>
      <c r="L70" s="20">
        <v>3018042</v>
      </c>
      <c r="M70" s="20">
        <v>141646</v>
      </c>
      <c r="N70" s="20">
        <v>781255</v>
      </c>
      <c r="O70" s="20">
        <v>3707610</v>
      </c>
      <c r="P70" s="20">
        <v>36680</v>
      </c>
      <c r="Q70" s="20">
        <v>8345</v>
      </c>
      <c r="R70" s="20">
        <f t="shared" si="1"/>
        <v>45025</v>
      </c>
      <c r="S70" s="20">
        <v>399966</v>
      </c>
      <c r="T70" s="20">
        <f t="shared" si="2"/>
        <v>26391161</v>
      </c>
      <c r="U70" s="17">
        <v>63</v>
      </c>
    </row>
    <row r="71" spans="1:21" ht="12.75" customHeight="1" x14ac:dyDescent="0.3">
      <c r="A71" s="17">
        <v>64</v>
      </c>
      <c r="B71" s="17" t="s">
        <v>169</v>
      </c>
      <c r="C71" s="20">
        <v>15997911</v>
      </c>
      <c r="D71" s="20">
        <v>297679</v>
      </c>
      <c r="E71" s="20">
        <v>2803445</v>
      </c>
      <c r="F71" s="20">
        <v>29064</v>
      </c>
      <c r="G71" s="20">
        <v>189599</v>
      </c>
      <c r="H71" s="20">
        <v>49884</v>
      </c>
      <c r="I71" s="20">
        <v>127473</v>
      </c>
      <c r="J71" s="20">
        <v>104002</v>
      </c>
      <c r="K71" s="20">
        <f t="shared" si="3"/>
        <v>19599057</v>
      </c>
      <c r="L71" s="20">
        <v>1905317</v>
      </c>
      <c r="M71" s="20">
        <v>128861</v>
      </c>
      <c r="N71" s="20">
        <v>35607</v>
      </c>
      <c r="O71" s="20">
        <v>2563842</v>
      </c>
      <c r="P71" s="20">
        <v>110972</v>
      </c>
      <c r="Q71" s="20">
        <v>67748</v>
      </c>
      <c r="R71" s="20">
        <f t="shared" si="1"/>
        <v>178720</v>
      </c>
      <c r="S71" s="20">
        <v>345354</v>
      </c>
      <c r="T71" s="20">
        <f t="shared" si="2"/>
        <v>24756758</v>
      </c>
      <c r="U71" s="17">
        <v>64</v>
      </c>
    </row>
    <row r="72" spans="1:21" ht="12.75" customHeight="1" x14ac:dyDescent="0.3">
      <c r="A72" s="17">
        <v>65</v>
      </c>
      <c r="B72" s="17" t="s">
        <v>170</v>
      </c>
      <c r="C72" s="20">
        <v>4569151</v>
      </c>
      <c r="D72" s="20">
        <v>525791</v>
      </c>
      <c r="E72" s="20">
        <v>1980121</v>
      </c>
      <c r="F72" s="20">
        <v>14550</v>
      </c>
      <c r="G72" s="20">
        <v>119434</v>
      </c>
      <c r="H72" s="20">
        <v>0</v>
      </c>
      <c r="I72" s="20">
        <v>119438</v>
      </c>
      <c r="J72" s="20">
        <v>99447</v>
      </c>
      <c r="K72" s="20">
        <f t="shared" si="3"/>
        <v>7427932</v>
      </c>
      <c r="L72" s="20">
        <v>1672562</v>
      </c>
      <c r="M72" s="20">
        <v>110295</v>
      </c>
      <c r="N72" s="20">
        <v>11291</v>
      </c>
      <c r="O72" s="20">
        <v>3338941</v>
      </c>
      <c r="P72" s="20">
        <v>68036</v>
      </c>
      <c r="Q72" s="20">
        <v>647199</v>
      </c>
      <c r="R72" s="20">
        <f t="shared" ref="R72:R102" si="4">(P72+Q72)</f>
        <v>715235</v>
      </c>
      <c r="S72" s="20">
        <v>527885</v>
      </c>
      <c r="T72" s="20">
        <f t="shared" ref="T72:T102" si="5">(K72+L72+M72+N72+O72+R72+S72)</f>
        <v>13804141</v>
      </c>
      <c r="U72" s="17">
        <v>65</v>
      </c>
    </row>
    <row r="73" spans="1:21" ht="12.75" customHeight="1" x14ac:dyDescent="0.3">
      <c r="A73" s="17">
        <v>66</v>
      </c>
      <c r="B73" s="17" t="s">
        <v>171</v>
      </c>
      <c r="C73" s="20">
        <v>30152702</v>
      </c>
      <c r="D73" s="20">
        <v>710214</v>
      </c>
      <c r="E73" s="20">
        <v>8957364</v>
      </c>
      <c r="F73" s="20">
        <v>33744</v>
      </c>
      <c r="G73" s="20">
        <v>775022</v>
      </c>
      <c r="H73" s="20">
        <v>217285</v>
      </c>
      <c r="I73" s="20">
        <v>364468</v>
      </c>
      <c r="J73" s="20">
        <v>215692</v>
      </c>
      <c r="K73" s="20">
        <f t="shared" si="3"/>
        <v>41426491</v>
      </c>
      <c r="L73" s="20">
        <v>6408308</v>
      </c>
      <c r="M73" s="20">
        <v>489088</v>
      </c>
      <c r="N73" s="20">
        <v>188953</v>
      </c>
      <c r="O73" s="20">
        <v>5702589</v>
      </c>
      <c r="P73" s="20">
        <v>264366</v>
      </c>
      <c r="Q73" s="20">
        <v>87090</v>
      </c>
      <c r="R73" s="20">
        <f t="shared" si="4"/>
        <v>351456</v>
      </c>
      <c r="S73" s="20">
        <v>2495131</v>
      </c>
      <c r="T73" s="20">
        <f t="shared" si="5"/>
        <v>57062016</v>
      </c>
      <c r="U73" s="17">
        <v>66</v>
      </c>
    </row>
    <row r="74" spans="1:21" ht="12.75" customHeight="1" x14ac:dyDescent="0.3">
      <c r="A74" s="17">
        <v>67</v>
      </c>
      <c r="B74" s="17" t="s">
        <v>172</v>
      </c>
      <c r="C74" s="20">
        <v>13758583</v>
      </c>
      <c r="D74" s="20">
        <v>1112902</v>
      </c>
      <c r="E74" s="20">
        <v>6263080</v>
      </c>
      <c r="F74" s="20">
        <v>85536</v>
      </c>
      <c r="G74" s="20">
        <v>478039</v>
      </c>
      <c r="H74" s="20">
        <v>0</v>
      </c>
      <c r="I74" s="20">
        <v>291371</v>
      </c>
      <c r="J74" s="20">
        <v>264783</v>
      </c>
      <c r="K74" s="20">
        <f t="shared" si="3"/>
        <v>22254294</v>
      </c>
      <c r="L74" s="20">
        <v>3652426</v>
      </c>
      <c r="M74" s="20">
        <v>236575</v>
      </c>
      <c r="N74" s="20">
        <v>76451</v>
      </c>
      <c r="O74" s="20">
        <v>4963717</v>
      </c>
      <c r="P74" s="20">
        <v>63497</v>
      </c>
      <c r="Q74" s="20">
        <v>86437</v>
      </c>
      <c r="R74" s="20">
        <f t="shared" si="4"/>
        <v>149934</v>
      </c>
      <c r="S74" s="20">
        <v>387230</v>
      </c>
      <c r="T74" s="20">
        <f t="shared" si="5"/>
        <v>31720627</v>
      </c>
      <c r="U74" s="17">
        <v>67</v>
      </c>
    </row>
    <row r="75" spans="1:21" ht="12.75" customHeight="1" x14ac:dyDescent="0.3">
      <c r="A75" s="17">
        <v>68</v>
      </c>
      <c r="B75" s="17" t="s">
        <v>173</v>
      </c>
      <c r="C75" s="20">
        <v>8956117</v>
      </c>
      <c r="D75" s="20">
        <v>438401</v>
      </c>
      <c r="E75" s="20">
        <v>2055273</v>
      </c>
      <c r="F75" s="20">
        <v>86274</v>
      </c>
      <c r="G75" s="20">
        <v>672579</v>
      </c>
      <c r="H75" s="20">
        <v>0</v>
      </c>
      <c r="I75" s="20">
        <v>134931</v>
      </c>
      <c r="J75" s="20">
        <v>93016</v>
      </c>
      <c r="K75" s="20">
        <f t="shared" si="3"/>
        <v>12436591</v>
      </c>
      <c r="L75" s="20">
        <v>2580028</v>
      </c>
      <c r="M75" s="20">
        <v>80507</v>
      </c>
      <c r="N75" s="20">
        <v>20530</v>
      </c>
      <c r="O75" s="20">
        <v>3621140</v>
      </c>
      <c r="P75" s="20">
        <v>33501</v>
      </c>
      <c r="Q75" s="20">
        <v>199179</v>
      </c>
      <c r="R75" s="20">
        <f t="shared" si="4"/>
        <v>232680</v>
      </c>
      <c r="S75" s="20">
        <v>801468</v>
      </c>
      <c r="T75" s="20">
        <f t="shared" si="5"/>
        <v>19772944</v>
      </c>
      <c r="U75" s="17">
        <v>68</v>
      </c>
    </row>
    <row r="76" spans="1:21" ht="12.75" customHeight="1" x14ac:dyDescent="0.3">
      <c r="A76" s="17">
        <v>69</v>
      </c>
      <c r="B76" s="17" t="s">
        <v>174</v>
      </c>
      <c r="C76" s="20">
        <v>24543489</v>
      </c>
      <c r="D76" s="20">
        <v>2727801</v>
      </c>
      <c r="E76" s="20">
        <v>7720685</v>
      </c>
      <c r="F76" s="20">
        <v>248690</v>
      </c>
      <c r="G76" s="20">
        <v>1868272</v>
      </c>
      <c r="H76" s="20">
        <v>407389</v>
      </c>
      <c r="I76" s="20">
        <v>414555</v>
      </c>
      <c r="J76" s="20">
        <v>350475</v>
      </c>
      <c r="K76" s="20">
        <f t="shared" si="3"/>
        <v>38281356</v>
      </c>
      <c r="L76" s="20">
        <v>7375931</v>
      </c>
      <c r="M76" s="20">
        <v>157376</v>
      </c>
      <c r="N76" s="20">
        <v>205021</v>
      </c>
      <c r="O76" s="20">
        <v>7179121</v>
      </c>
      <c r="P76" s="20">
        <v>456502</v>
      </c>
      <c r="Q76" s="20">
        <v>385272</v>
      </c>
      <c r="R76" s="20">
        <f t="shared" si="4"/>
        <v>841774</v>
      </c>
      <c r="S76" s="20">
        <v>3423562</v>
      </c>
      <c r="T76" s="20">
        <f t="shared" si="5"/>
        <v>57464141</v>
      </c>
      <c r="U76" s="17">
        <v>69</v>
      </c>
    </row>
    <row r="77" spans="1:21" ht="12.75" customHeight="1" x14ac:dyDescent="0.3">
      <c r="A77" s="17">
        <v>70</v>
      </c>
      <c r="B77" s="17" t="s">
        <v>175</v>
      </c>
      <c r="C77" s="20">
        <v>29783518</v>
      </c>
      <c r="D77" s="20">
        <v>880394</v>
      </c>
      <c r="E77" s="20">
        <v>8067907</v>
      </c>
      <c r="F77" s="20">
        <v>6747</v>
      </c>
      <c r="G77" s="20">
        <v>375218</v>
      </c>
      <c r="H77" s="20">
        <v>0</v>
      </c>
      <c r="I77" s="20">
        <v>299732</v>
      </c>
      <c r="J77" s="20">
        <v>234650</v>
      </c>
      <c r="K77" s="20">
        <f t="shared" si="3"/>
        <v>39648166</v>
      </c>
      <c r="L77" s="20">
        <v>5746070</v>
      </c>
      <c r="M77" s="20">
        <v>966725</v>
      </c>
      <c r="N77" s="20">
        <v>151641</v>
      </c>
      <c r="O77" s="20">
        <v>2547029</v>
      </c>
      <c r="P77" s="20">
        <v>57891</v>
      </c>
      <c r="Q77" s="20">
        <v>155350</v>
      </c>
      <c r="R77" s="20">
        <f t="shared" si="4"/>
        <v>213241</v>
      </c>
      <c r="S77" s="20">
        <v>277639</v>
      </c>
      <c r="T77" s="20">
        <f t="shared" si="5"/>
        <v>49550511</v>
      </c>
      <c r="U77" s="17">
        <v>70</v>
      </c>
    </row>
    <row r="78" spans="1:21" ht="12.75" customHeight="1" x14ac:dyDescent="0.3">
      <c r="A78" s="17">
        <v>71</v>
      </c>
      <c r="B78" s="17" t="s">
        <v>176</v>
      </c>
      <c r="C78" s="20">
        <v>7808198</v>
      </c>
      <c r="D78" s="20">
        <v>529479</v>
      </c>
      <c r="E78" s="20">
        <v>4125556</v>
      </c>
      <c r="F78" s="20">
        <v>36471</v>
      </c>
      <c r="G78" s="20">
        <v>71203</v>
      </c>
      <c r="H78" s="20">
        <v>465583</v>
      </c>
      <c r="I78" s="20">
        <v>170655</v>
      </c>
      <c r="J78" s="20">
        <v>151543</v>
      </c>
      <c r="K78" s="20">
        <f t="shared" si="3"/>
        <v>13358688</v>
      </c>
      <c r="L78" s="20">
        <v>3930605</v>
      </c>
      <c r="M78" s="20">
        <v>84435</v>
      </c>
      <c r="N78" s="20">
        <v>201017</v>
      </c>
      <c r="O78" s="20">
        <v>5191345</v>
      </c>
      <c r="P78" s="20">
        <v>166769</v>
      </c>
      <c r="Q78" s="20">
        <v>265649</v>
      </c>
      <c r="R78" s="20">
        <f t="shared" si="4"/>
        <v>432418</v>
      </c>
      <c r="S78" s="20">
        <v>676204</v>
      </c>
      <c r="T78" s="20">
        <f t="shared" si="5"/>
        <v>23874712</v>
      </c>
      <c r="U78" s="17">
        <v>71</v>
      </c>
    </row>
    <row r="79" spans="1:21" ht="12.75" customHeight="1" x14ac:dyDescent="0.3">
      <c r="A79" s="17">
        <v>72</v>
      </c>
      <c r="B79" s="17" t="s">
        <v>177</v>
      </c>
      <c r="C79" s="20">
        <v>21785294</v>
      </c>
      <c r="D79" s="20">
        <v>1595329</v>
      </c>
      <c r="E79" s="20">
        <v>8186353</v>
      </c>
      <c r="F79" s="20">
        <v>83147</v>
      </c>
      <c r="G79" s="20">
        <v>1284009</v>
      </c>
      <c r="H79" s="20">
        <v>0</v>
      </c>
      <c r="I79" s="20">
        <v>289925</v>
      </c>
      <c r="J79" s="20">
        <v>198857</v>
      </c>
      <c r="K79" s="20">
        <f t="shared" si="3"/>
        <v>33422914</v>
      </c>
      <c r="L79" s="20">
        <v>8385405</v>
      </c>
      <c r="M79" s="20">
        <v>375326</v>
      </c>
      <c r="N79" s="20">
        <v>352358</v>
      </c>
      <c r="O79" s="20">
        <v>4120994</v>
      </c>
      <c r="P79" s="20">
        <v>205421</v>
      </c>
      <c r="Q79" s="20">
        <v>144295</v>
      </c>
      <c r="R79" s="20">
        <f t="shared" si="4"/>
        <v>349716</v>
      </c>
      <c r="S79" s="20">
        <v>461421</v>
      </c>
      <c r="T79" s="20">
        <f t="shared" si="5"/>
        <v>47468134</v>
      </c>
      <c r="U79" s="17">
        <v>72</v>
      </c>
    </row>
    <row r="80" spans="1:21" ht="12.75" customHeight="1" x14ac:dyDescent="0.3">
      <c r="A80" s="17">
        <v>73</v>
      </c>
      <c r="B80" s="17" t="s">
        <v>178</v>
      </c>
      <c r="C80" s="20">
        <v>669830000</v>
      </c>
      <c r="D80" s="20">
        <v>22101000</v>
      </c>
      <c r="E80" s="20">
        <v>128129000</v>
      </c>
      <c r="F80" s="20">
        <v>89000</v>
      </c>
      <c r="G80" s="20">
        <v>876000</v>
      </c>
      <c r="H80" s="20">
        <v>0</v>
      </c>
      <c r="I80" s="20">
        <v>6509000</v>
      </c>
      <c r="J80" s="20">
        <v>1595000</v>
      </c>
      <c r="K80" s="20">
        <f t="shared" si="3"/>
        <v>829129000</v>
      </c>
      <c r="L80" s="20">
        <v>130133000</v>
      </c>
      <c r="M80" s="20">
        <v>19141000</v>
      </c>
      <c r="N80" s="20">
        <v>3050000</v>
      </c>
      <c r="O80" s="20">
        <v>82722000</v>
      </c>
      <c r="P80" s="20">
        <v>5586000</v>
      </c>
      <c r="Q80" s="20">
        <v>2474000</v>
      </c>
      <c r="R80" s="20">
        <f t="shared" si="4"/>
        <v>8060000</v>
      </c>
      <c r="S80" s="20">
        <v>22055000</v>
      </c>
      <c r="T80" s="20">
        <f t="shared" si="5"/>
        <v>1094290000</v>
      </c>
      <c r="U80" s="17">
        <v>73</v>
      </c>
    </row>
    <row r="81" spans="1:21" ht="12.75" customHeight="1" x14ac:dyDescent="0.3">
      <c r="A81" s="17">
        <v>74</v>
      </c>
      <c r="B81" s="17" t="s">
        <v>179</v>
      </c>
      <c r="C81" s="20">
        <v>18025551</v>
      </c>
      <c r="D81" s="20">
        <v>1022887</v>
      </c>
      <c r="E81" s="20">
        <v>5381093</v>
      </c>
      <c r="F81" s="20">
        <v>39933</v>
      </c>
      <c r="G81" s="20">
        <v>3836050</v>
      </c>
      <c r="H81" s="20">
        <v>18209</v>
      </c>
      <c r="I81" s="20">
        <v>210875</v>
      </c>
      <c r="J81" s="20">
        <v>331273</v>
      </c>
      <c r="K81" s="20">
        <f t="shared" si="3"/>
        <v>28865871</v>
      </c>
      <c r="L81" s="20">
        <v>7479531</v>
      </c>
      <c r="M81" s="20">
        <v>145952</v>
      </c>
      <c r="N81" s="20">
        <v>83229</v>
      </c>
      <c r="O81" s="20">
        <v>17861973</v>
      </c>
      <c r="P81" s="20">
        <v>346021</v>
      </c>
      <c r="Q81" s="20">
        <v>766136</v>
      </c>
      <c r="R81" s="20">
        <f t="shared" si="4"/>
        <v>1112157</v>
      </c>
      <c r="S81" s="20">
        <v>412209</v>
      </c>
      <c r="T81" s="20">
        <f t="shared" si="5"/>
        <v>55960922</v>
      </c>
      <c r="U81" s="17">
        <v>74</v>
      </c>
    </row>
    <row r="82" spans="1:21" ht="12.75" customHeight="1" x14ac:dyDescent="0.3">
      <c r="A82" s="17">
        <v>75</v>
      </c>
      <c r="B82" s="17" t="s">
        <v>180</v>
      </c>
      <c r="C82" s="20">
        <v>11452934</v>
      </c>
      <c r="D82" s="20">
        <v>381212</v>
      </c>
      <c r="E82" s="20">
        <v>1822650</v>
      </c>
      <c r="F82" s="20">
        <v>4555</v>
      </c>
      <c r="G82" s="20">
        <v>0</v>
      </c>
      <c r="H82" s="20">
        <v>0</v>
      </c>
      <c r="I82" s="20">
        <v>125597</v>
      </c>
      <c r="J82" s="20">
        <v>85291</v>
      </c>
      <c r="K82" s="20">
        <f t="shared" si="3"/>
        <v>13872239</v>
      </c>
      <c r="L82" s="20">
        <v>1437601</v>
      </c>
      <c r="M82" s="20">
        <v>116410</v>
      </c>
      <c r="N82" s="20">
        <v>82619</v>
      </c>
      <c r="O82" s="20">
        <v>649944</v>
      </c>
      <c r="P82" s="20">
        <v>190241</v>
      </c>
      <c r="Q82" s="20">
        <v>7765</v>
      </c>
      <c r="R82" s="20">
        <f t="shared" si="4"/>
        <v>198006</v>
      </c>
      <c r="S82" s="20">
        <v>1894743</v>
      </c>
      <c r="T82" s="20">
        <f t="shared" si="5"/>
        <v>18251562</v>
      </c>
      <c r="U82" s="17">
        <v>75</v>
      </c>
    </row>
    <row r="83" spans="1:21" ht="12.75" customHeight="1" x14ac:dyDescent="0.3">
      <c r="A83" s="17">
        <v>76</v>
      </c>
      <c r="B83" s="17" t="s">
        <v>98</v>
      </c>
      <c r="C83" s="20">
        <v>5664811</v>
      </c>
      <c r="D83" s="20">
        <v>579336</v>
      </c>
      <c r="E83" s="20">
        <v>1657261</v>
      </c>
      <c r="F83" s="20">
        <v>19148</v>
      </c>
      <c r="G83" s="20">
        <v>17313</v>
      </c>
      <c r="H83" s="20">
        <v>59438</v>
      </c>
      <c r="I83" s="20">
        <v>82041</v>
      </c>
      <c r="J83" s="20">
        <v>42232</v>
      </c>
      <c r="K83" s="20">
        <f t="shared" si="3"/>
        <v>8121580</v>
      </c>
      <c r="L83" s="20">
        <v>1752522</v>
      </c>
      <c r="M83" s="20">
        <v>80149</v>
      </c>
      <c r="N83" s="20">
        <v>50298</v>
      </c>
      <c r="O83" s="20">
        <v>2129965</v>
      </c>
      <c r="P83" s="20">
        <v>50532</v>
      </c>
      <c r="Q83" s="20">
        <v>6540</v>
      </c>
      <c r="R83" s="20">
        <f t="shared" si="4"/>
        <v>57072</v>
      </c>
      <c r="S83" s="20">
        <v>531730</v>
      </c>
      <c r="T83" s="20">
        <f t="shared" si="5"/>
        <v>12723316</v>
      </c>
      <c r="U83" s="17">
        <v>76</v>
      </c>
    </row>
    <row r="84" spans="1:21" ht="12.75" customHeight="1" x14ac:dyDescent="0.3">
      <c r="A84" s="17">
        <v>77</v>
      </c>
      <c r="B84" s="17" t="s">
        <v>99</v>
      </c>
      <c r="C84" s="20">
        <v>91467912</v>
      </c>
      <c r="D84" s="20">
        <v>3210977</v>
      </c>
      <c r="E84" s="20">
        <v>18914531</v>
      </c>
      <c r="F84" s="20">
        <v>53080</v>
      </c>
      <c r="G84" s="20">
        <v>1569033</v>
      </c>
      <c r="H84" s="20">
        <v>0</v>
      </c>
      <c r="I84" s="20">
        <v>588164</v>
      </c>
      <c r="J84" s="20">
        <v>177982</v>
      </c>
      <c r="K84" s="20">
        <f t="shared" si="3"/>
        <v>115981679</v>
      </c>
      <c r="L84" s="20">
        <v>31644646</v>
      </c>
      <c r="M84" s="20">
        <v>722265</v>
      </c>
      <c r="N84" s="20">
        <v>478764</v>
      </c>
      <c r="O84" s="20">
        <v>23778742</v>
      </c>
      <c r="P84" s="20">
        <v>783189</v>
      </c>
      <c r="Q84" s="20">
        <v>180812</v>
      </c>
      <c r="R84" s="20">
        <f t="shared" si="4"/>
        <v>964001</v>
      </c>
      <c r="S84" s="20">
        <v>2584705</v>
      </c>
      <c r="T84" s="20">
        <f t="shared" si="5"/>
        <v>176154802</v>
      </c>
      <c r="U84" s="17">
        <v>77</v>
      </c>
    </row>
    <row r="85" spans="1:21" ht="12.75" customHeight="1" x14ac:dyDescent="0.3">
      <c r="A85" s="17">
        <v>78</v>
      </c>
      <c r="B85" s="17" t="s">
        <v>181</v>
      </c>
      <c r="C85" s="20">
        <v>18456135</v>
      </c>
      <c r="D85" s="20">
        <v>1421997</v>
      </c>
      <c r="E85" s="20">
        <v>5367406</v>
      </c>
      <c r="F85" s="20">
        <v>42406</v>
      </c>
      <c r="G85" s="20">
        <v>413668</v>
      </c>
      <c r="H85" s="20">
        <v>0</v>
      </c>
      <c r="I85" s="20">
        <v>290496</v>
      </c>
      <c r="J85" s="20">
        <v>139599</v>
      </c>
      <c r="K85" s="20">
        <f t="shared" si="3"/>
        <v>26131707</v>
      </c>
      <c r="L85" s="20">
        <v>8231498</v>
      </c>
      <c r="M85" s="20">
        <v>283671</v>
      </c>
      <c r="N85" s="20">
        <v>626580</v>
      </c>
      <c r="O85" s="20">
        <v>7423394</v>
      </c>
      <c r="P85" s="20">
        <v>290344</v>
      </c>
      <c r="Q85" s="20">
        <v>22303</v>
      </c>
      <c r="R85" s="20">
        <f t="shared" si="4"/>
        <v>312647</v>
      </c>
      <c r="S85" s="20">
        <v>1797982</v>
      </c>
      <c r="T85" s="20">
        <f t="shared" si="5"/>
        <v>44807479</v>
      </c>
      <c r="U85" s="17">
        <v>78</v>
      </c>
    </row>
    <row r="86" spans="1:21" ht="12.75" customHeight="1" x14ac:dyDescent="0.3">
      <c r="A86" s="17">
        <v>79</v>
      </c>
      <c r="B86" s="17" t="s">
        <v>182</v>
      </c>
      <c r="C86" s="20">
        <v>57680341</v>
      </c>
      <c r="D86" s="20">
        <v>2285054</v>
      </c>
      <c r="E86" s="20">
        <v>16957924</v>
      </c>
      <c r="F86" s="20">
        <v>0</v>
      </c>
      <c r="G86" s="20">
        <v>9707041</v>
      </c>
      <c r="H86" s="20">
        <v>1436361</v>
      </c>
      <c r="I86" s="20">
        <v>554370</v>
      </c>
      <c r="J86" s="20">
        <v>337559</v>
      </c>
      <c r="K86" s="20">
        <f t="shared" si="3"/>
        <v>88958650</v>
      </c>
      <c r="L86" s="20">
        <v>11722078</v>
      </c>
      <c r="M86" s="20">
        <v>1364545</v>
      </c>
      <c r="N86" s="20">
        <v>208051</v>
      </c>
      <c r="O86" s="20">
        <v>19529696</v>
      </c>
      <c r="P86" s="20">
        <v>442681</v>
      </c>
      <c r="Q86" s="20">
        <v>496116</v>
      </c>
      <c r="R86" s="20">
        <f t="shared" si="4"/>
        <v>938797</v>
      </c>
      <c r="S86" s="20">
        <v>2433259</v>
      </c>
      <c r="T86" s="20">
        <f t="shared" si="5"/>
        <v>125155076</v>
      </c>
      <c r="U86" s="17">
        <v>79</v>
      </c>
    </row>
    <row r="87" spans="1:21" ht="12.75" customHeight="1" x14ac:dyDescent="0.3">
      <c r="A87" s="17">
        <v>80</v>
      </c>
      <c r="B87" s="17" t="s">
        <v>183</v>
      </c>
      <c r="C87" s="20">
        <v>9203635</v>
      </c>
      <c r="D87" s="20">
        <v>2237147</v>
      </c>
      <c r="E87" s="20">
        <v>3617799</v>
      </c>
      <c r="F87" s="20">
        <v>116223</v>
      </c>
      <c r="G87" s="20">
        <v>881655</v>
      </c>
      <c r="H87" s="20">
        <v>37192</v>
      </c>
      <c r="I87" s="20">
        <v>143713</v>
      </c>
      <c r="J87" s="20">
        <v>303665</v>
      </c>
      <c r="K87" s="20">
        <f t="shared" si="3"/>
        <v>16541029</v>
      </c>
      <c r="L87" s="20">
        <v>3390189</v>
      </c>
      <c r="M87" s="20">
        <v>68668</v>
      </c>
      <c r="N87" s="20">
        <v>16708</v>
      </c>
      <c r="O87" s="20">
        <v>7307362</v>
      </c>
      <c r="P87" s="20">
        <v>128678</v>
      </c>
      <c r="Q87" s="20">
        <v>1219882</v>
      </c>
      <c r="R87" s="20">
        <f t="shared" si="4"/>
        <v>1348560</v>
      </c>
      <c r="S87" s="20">
        <v>1929042</v>
      </c>
      <c r="T87" s="20">
        <f t="shared" si="5"/>
        <v>30601558</v>
      </c>
      <c r="U87" s="17">
        <v>80</v>
      </c>
    </row>
    <row r="88" spans="1:21" ht="12.75" customHeight="1" x14ac:dyDescent="0.3">
      <c r="A88" s="17">
        <v>81</v>
      </c>
      <c r="B88" s="17" t="s">
        <v>184</v>
      </c>
      <c r="C88" s="20">
        <v>8805079</v>
      </c>
      <c r="D88" s="20">
        <v>954509</v>
      </c>
      <c r="E88" s="20">
        <v>1248232</v>
      </c>
      <c r="F88" s="20">
        <v>30666</v>
      </c>
      <c r="G88" s="20">
        <v>153705</v>
      </c>
      <c r="H88" s="20">
        <v>207096</v>
      </c>
      <c r="I88" s="20">
        <v>224823</v>
      </c>
      <c r="J88" s="20">
        <v>129156</v>
      </c>
      <c r="K88" s="20">
        <f t="shared" si="3"/>
        <v>11753266</v>
      </c>
      <c r="L88" s="20">
        <v>2642829</v>
      </c>
      <c r="M88" s="20">
        <v>42565</v>
      </c>
      <c r="N88" s="20">
        <v>215765</v>
      </c>
      <c r="O88" s="20">
        <v>5535717</v>
      </c>
      <c r="P88" s="20">
        <v>143722</v>
      </c>
      <c r="Q88" s="20">
        <v>466365</v>
      </c>
      <c r="R88" s="20">
        <f t="shared" si="4"/>
        <v>610087</v>
      </c>
      <c r="S88" s="20">
        <v>1595950</v>
      </c>
      <c r="T88" s="20">
        <f t="shared" si="5"/>
        <v>22396179</v>
      </c>
      <c r="U88" s="17">
        <v>81</v>
      </c>
    </row>
    <row r="89" spans="1:21" ht="12.75" customHeight="1" x14ac:dyDescent="0.3">
      <c r="A89" s="17">
        <v>82</v>
      </c>
      <c r="B89" s="17" t="s">
        <v>185</v>
      </c>
      <c r="C89" s="20">
        <v>27305460</v>
      </c>
      <c r="D89" s="20">
        <v>1691827</v>
      </c>
      <c r="E89" s="20">
        <v>11998463</v>
      </c>
      <c r="F89" s="20">
        <v>60334</v>
      </c>
      <c r="G89" s="20">
        <v>3055357</v>
      </c>
      <c r="H89" s="20">
        <v>330888</v>
      </c>
      <c r="I89" s="20">
        <v>378046</v>
      </c>
      <c r="J89" s="20">
        <v>349053</v>
      </c>
      <c r="K89" s="20">
        <f t="shared" si="3"/>
        <v>45169428</v>
      </c>
      <c r="L89" s="20">
        <v>5898800</v>
      </c>
      <c r="M89" s="20">
        <v>426374</v>
      </c>
      <c r="N89" s="20">
        <v>51449</v>
      </c>
      <c r="O89" s="20">
        <v>8636671</v>
      </c>
      <c r="P89" s="20">
        <v>347182</v>
      </c>
      <c r="Q89" s="20">
        <v>418403</v>
      </c>
      <c r="R89" s="20">
        <f t="shared" si="4"/>
        <v>765585</v>
      </c>
      <c r="S89" s="20">
        <v>512758</v>
      </c>
      <c r="T89" s="20">
        <f t="shared" si="5"/>
        <v>61461065</v>
      </c>
      <c r="U89" s="17">
        <v>82</v>
      </c>
    </row>
    <row r="90" spans="1:21" ht="12.75" customHeight="1" x14ac:dyDescent="0.3">
      <c r="A90" s="17">
        <v>83</v>
      </c>
      <c r="B90" s="17" t="s">
        <v>186</v>
      </c>
      <c r="C90" s="20">
        <v>10524764</v>
      </c>
      <c r="D90" s="20">
        <v>1165954</v>
      </c>
      <c r="E90" s="20">
        <v>3141072</v>
      </c>
      <c r="F90" s="20">
        <v>50781</v>
      </c>
      <c r="G90" s="20">
        <v>1613540</v>
      </c>
      <c r="H90" s="20">
        <v>275317</v>
      </c>
      <c r="I90" s="20">
        <v>167559</v>
      </c>
      <c r="J90" s="20">
        <v>321367</v>
      </c>
      <c r="K90" s="20">
        <f t="shared" si="3"/>
        <v>17260354</v>
      </c>
      <c r="L90" s="20">
        <v>3529183</v>
      </c>
      <c r="M90" s="20">
        <v>129113</v>
      </c>
      <c r="N90" s="20">
        <v>945407</v>
      </c>
      <c r="O90" s="20">
        <v>15046952</v>
      </c>
      <c r="P90" s="20">
        <v>188717</v>
      </c>
      <c r="Q90" s="20">
        <v>149415</v>
      </c>
      <c r="R90" s="20">
        <f t="shared" si="4"/>
        <v>338132</v>
      </c>
      <c r="S90" s="20">
        <v>995076</v>
      </c>
      <c r="T90" s="20">
        <f t="shared" si="5"/>
        <v>38244217</v>
      </c>
      <c r="U90" s="17">
        <v>83</v>
      </c>
    </row>
    <row r="91" spans="1:21" ht="12.75" customHeight="1" x14ac:dyDescent="0.3">
      <c r="A91" s="17">
        <v>84</v>
      </c>
      <c r="B91" s="17" t="s">
        <v>187</v>
      </c>
      <c r="C91" s="20">
        <v>12182806</v>
      </c>
      <c r="D91" s="20">
        <v>1562000</v>
      </c>
      <c r="E91" s="20">
        <v>4344354</v>
      </c>
      <c r="F91" s="20">
        <v>74801</v>
      </c>
      <c r="G91" s="20">
        <v>2240945</v>
      </c>
      <c r="H91" s="20">
        <v>337187</v>
      </c>
      <c r="I91" s="20">
        <v>315737</v>
      </c>
      <c r="J91" s="20">
        <v>171207</v>
      </c>
      <c r="K91" s="20">
        <f t="shared" si="3"/>
        <v>21229037</v>
      </c>
      <c r="L91" s="20">
        <v>2722124</v>
      </c>
      <c r="M91" s="20">
        <v>43605</v>
      </c>
      <c r="N91" s="20">
        <v>819878</v>
      </c>
      <c r="O91" s="20">
        <v>4173734</v>
      </c>
      <c r="P91" s="20">
        <v>7671</v>
      </c>
      <c r="Q91" s="20">
        <v>172204</v>
      </c>
      <c r="R91" s="20">
        <f t="shared" si="4"/>
        <v>179875</v>
      </c>
      <c r="S91" s="20">
        <v>1333904</v>
      </c>
      <c r="T91" s="20">
        <f t="shared" si="5"/>
        <v>30502157</v>
      </c>
      <c r="U91" s="17">
        <v>84</v>
      </c>
    </row>
    <row r="92" spans="1:21" ht="12.75" customHeight="1" x14ac:dyDescent="0.3">
      <c r="A92" s="17">
        <v>85</v>
      </c>
      <c r="B92" s="17" t="s">
        <v>188</v>
      </c>
      <c r="C92" s="20">
        <v>122442290</v>
      </c>
      <c r="D92" s="20">
        <v>3192576</v>
      </c>
      <c r="E92" s="20">
        <v>43007976</v>
      </c>
      <c r="F92" s="20">
        <v>71448</v>
      </c>
      <c r="G92" s="20">
        <v>671709</v>
      </c>
      <c r="H92" s="20">
        <v>0</v>
      </c>
      <c r="I92" s="20">
        <v>1579577</v>
      </c>
      <c r="J92" s="20">
        <v>1305089</v>
      </c>
      <c r="K92" s="20">
        <f t="shared" si="3"/>
        <v>172270665</v>
      </c>
      <c r="L92" s="20">
        <v>42903023</v>
      </c>
      <c r="M92" s="20">
        <v>4845487</v>
      </c>
      <c r="N92" s="20">
        <v>529585</v>
      </c>
      <c r="O92" s="20">
        <v>27017351</v>
      </c>
      <c r="P92" s="20">
        <v>781047</v>
      </c>
      <c r="Q92" s="20">
        <v>642061</v>
      </c>
      <c r="R92" s="20">
        <f t="shared" si="4"/>
        <v>1423108</v>
      </c>
      <c r="S92" s="20">
        <v>1756705</v>
      </c>
      <c r="T92" s="20">
        <f t="shared" si="5"/>
        <v>250745924</v>
      </c>
      <c r="U92" s="17">
        <v>85</v>
      </c>
    </row>
    <row r="93" spans="1:21" ht="12.75" customHeight="1" x14ac:dyDescent="0.3">
      <c r="A93" s="17">
        <v>86</v>
      </c>
      <c r="B93" s="17" t="s">
        <v>189</v>
      </c>
      <c r="C93" s="20">
        <v>164244246</v>
      </c>
      <c r="D93" s="20">
        <v>4337879</v>
      </c>
      <c r="E93" s="20">
        <v>37008787</v>
      </c>
      <c r="F93" s="20">
        <v>169738</v>
      </c>
      <c r="G93" s="20">
        <v>619</v>
      </c>
      <c r="H93" s="20">
        <v>1158776</v>
      </c>
      <c r="I93" s="20">
        <v>1368892</v>
      </c>
      <c r="J93" s="20">
        <v>771945</v>
      </c>
      <c r="K93" s="20">
        <f t="shared" si="3"/>
        <v>209060882</v>
      </c>
      <c r="L93" s="20">
        <v>45588136</v>
      </c>
      <c r="M93" s="20">
        <v>4640366</v>
      </c>
      <c r="N93" s="20">
        <v>878756</v>
      </c>
      <c r="O93" s="20">
        <v>26577233</v>
      </c>
      <c r="P93" s="20">
        <v>1029806</v>
      </c>
      <c r="Q93" s="20">
        <v>720602</v>
      </c>
      <c r="R93" s="20">
        <f t="shared" si="4"/>
        <v>1750408</v>
      </c>
      <c r="S93" s="20">
        <v>6911181</v>
      </c>
      <c r="T93" s="20">
        <f t="shared" si="5"/>
        <v>295406962</v>
      </c>
      <c r="U93" s="17">
        <v>86</v>
      </c>
    </row>
    <row r="94" spans="1:21" ht="12.75" customHeight="1" x14ac:dyDescent="0.3">
      <c r="A94" s="17">
        <v>87</v>
      </c>
      <c r="B94" s="17" t="s">
        <v>190</v>
      </c>
      <c r="C94" s="20">
        <v>6538297</v>
      </c>
      <c r="D94" s="20">
        <v>13704882</v>
      </c>
      <c r="E94" s="20">
        <v>1389480</v>
      </c>
      <c r="F94" s="20">
        <v>0</v>
      </c>
      <c r="G94" s="20">
        <v>0</v>
      </c>
      <c r="H94" s="20">
        <v>0</v>
      </c>
      <c r="I94" s="20">
        <v>46017</v>
      </c>
      <c r="J94" s="20">
        <v>70040</v>
      </c>
      <c r="K94" s="20">
        <f t="shared" si="3"/>
        <v>21748716</v>
      </c>
      <c r="L94" s="20">
        <v>780408</v>
      </c>
      <c r="M94" s="20">
        <v>49723</v>
      </c>
      <c r="N94" s="20">
        <v>34210</v>
      </c>
      <c r="O94" s="20">
        <v>711587</v>
      </c>
      <c r="P94" s="20">
        <v>269794</v>
      </c>
      <c r="Q94" s="20">
        <v>60182</v>
      </c>
      <c r="R94" s="20">
        <f t="shared" si="4"/>
        <v>329976</v>
      </c>
      <c r="S94" s="20">
        <v>340095</v>
      </c>
      <c r="T94" s="20">
        <f t="shared" si="5"/>
        <v>23994715</v>
      </c>
      <c r="U94" s="17">
        <v>87</v>
      </c>
    </row>
    <row r="95" spans="1:21" ht="12.75" customHeight="1" x14ac:dyDescent="0.3">
      <c r="A95" s="17">
        <v>88</v>
      </c>
      <c r="B95" s="17" t="s">
        <v>191</v>
      </c>
      <c r="C95" s="20">
        <v>4925390</v>
      </c>
      <c r="D95" s="20">
        <v>754404</v>
      </c>
      <c r="E95" s="20">
        <v>2601043</v>
      </c>
      <c r="F95" s="20">
        <v>20444</v>
      </c>
      <c r="G95" s="20">
        <v>1082947</v>
      </c>
      <c r="H95" s="20">
        <v>68304</v>
      </c>
      <c r="I95" s="20">
        <v>104893</v>
      </c>
      <c r="J95" s="20">
        <v>80459</v>
      </c>
      <c r="K95" s="20">
        <f t="shared" si="3"/>
        <v>9637884</v>
      </c>
      <c r="L95" s="20">
        <v>1350841</v>
      </c>
      <c r="M95" s="20">
        <v>75098</v>
      </c>
      <c r="N95" s="20">
        <v>1131786</v>
      </c>
      <c r="O95" s="20">
        <v>6419577</v>
      </c>
      <c r="P95" s="20">
        <v>63127</v>
      </c>
      <c r="Q95" s="20">
        <v>77946</v>
      </c>
      <c r="R95" s="20">
        <f t="shared" si="4"/>
        <v>141073</v>
      </c>
      <c r="S95" s="20">
        <v>855473</v>
      </c>
      <c r="T95" s="20">
        <f t="shared" si="5"/>
        <v>19611732</v>
      </c>
      <c r="U95" s="17">
        <v>88</v>
      </c>
    </row>
    <row r="96" spans="1:21" ht="12.75" customHeight="1" x14ac:dyDescent="0.3">
      <c r="A96" s="17">
        <v>89</v>
      </c>
      <c r="B96" s="17" t="s">
        <v>192</v>
      </c>
      <c r="C96" s="20">
        <v>14651731</v>
      </c>
      <c r="D96" s="20">
        <v>1157992</v>
      </c>
      <c r="E96" s="20">
        <v>5488607</v>
      </c>
      <c r="F96" s="20">
        <v>157071</v>
      </c>
      <c r="G96" s="20">
        <v>1821313</v>
      </c>
      <c r="H96" s="20">
        <v>792109</v>
      </c>
      <c r="I96" s="20">
        <v>364762</v>
      </c>
      <c r="J96" s="20">
        <v>313496</v>
      </c>
      <c r="K96" s="20">
        <f t="shared" si="3"/>
        <v>24747081</v>
      </c>
      <c r="L96" s="20">
        <v>7652108</v>
      </c>
      <c r="M96" s="20">
        <v>229706</v>
      </c>
      <c r="N96" s="20">
        <v>52808</v>
      </c>
      <c r="O96" s="20">
        <v>12063827</v>
      </c>
      <c r="P96" s="20">
        <v>112168</v>
      </c>
      <c r="Q96" s="20">
        <v>628092</v>
      </c>
      <c r="R96" s="20">
        <f t="shared" si="4"/>
        <v>740260</v>
      </c>
      <c r="S96" s="20">
        <v>873348</v>
      </c>
      <c r="T96" s="20">
        <f t="shared" si="5"/>
        <v>46359138</v>
      </c>
      <c r="U96" s="17">
        <v>89</v>
      </c>
    </row>
    <row r="97" spans="1:21" ht="12.75" customHeight="1" x14ac:dyDescent="0.3">
      <c r="A97" s="17">
        <v>90</v>
      </c>
      <c r="B97" s="17" t="s">
        <v>193</v>
      </c>
      <c r="C97" s="20">
        <v>29227278</v>
      </c>
      <c r="D97" s="20">
        <v>6243456</v>
      </c>
      <c r="E97" s="20">
        <v>11263526</v>
      </c>
      <c r="F97" s="20">
        <v>9308</v>
      </c>
      <c r="G97" s="20">
        <v>1393692</v>
      </c>
      <c r="H97" s="20">
        <v>0</v>
      </c>
      <c r="I97" s="20">
        <v>500862</v>
      </c>
      <c r="J97" s="20">
        <v>369521</v>
      </c>
      <c r="K97" s="20">
        <f t="shared" si="3"/>
        <v>49007643</v>
      </c>
      <c r="L97" s="20">
        <v>7994992</v>
      </c>
      <c r="M97" s="20">
        <v>497776</v>
      </c>
      <c r="N97" s="20">
        <v>85029</v>
      </c>
      <c r="O97" s="20">
        <v>6063971</v>
      </c>
      <c r="P97" s="20">
        <v>86553</v>
      </c>
      <c r="Q97" s="20">
        <v>398714</v>
      </c>
      <c r="R97" s="20">
        <f t="shared" si="4"/>
        <v>485267</v>
      </c>
      <c r="S97" s="20">
        <v>1577454</v>
      </c>
      <c r="T97" s="20">
        <f t="shared" si="5"/>
        <v>65712132</v>
      </c>
      <c r="U97" s="17">
        <v>90</v>
      </c>
    </row>
    <row r="98" spans="1:21" ht="12.75" customHeight="1" x14ac:dyDescent="0.3">
      <c r="A98" s="17">
        <v>91</v>
      </c>
      <c r="B98" s="17" t="s">
        <v>194</v>
      </c>
      <c r="C98" s="20">
        <v>25535048</v>
      </c>
      <c r="D98" s="20">
        <v>1645069</v>
      </c>
      <c r="E98" s="20">
        <v>7421929</v>
      </c>
      <c r="F98" s="20">
        <v>118825</v>
      </c>
      <c r="G98" s="20">
        <v>2935564</v>
      </c>
      <c r="H98" s="20">
        <v>0</v>
      </c>
      <c r="I98" s="20">
        <v>327950</v>
      </c>
      <c r="J98" s="20">
        <v>377484</v>
      </c>
      <c r="K98" s="20">
        <f t="shared" si="3"/>
        <v>38361869</v>
      </c>
      <c r="L98" s="20">
        <v>10013660</v>
      </c>
      <c r="M98" s="20">
        <v>212011</v>
      </c>
      <c r="N98" s="20">
        <v>1404827</v>
      </c>
      <c r="O98" s="20">
        <v>15323719</v>
      </c>
      <c r="P98" s="20">
        <v>750596</v>
      </c>
      <c r="Q98" s="20">
        <v>495924</v>
      </c>
      <c r="R98" s="20">
        <f t="shared" si="4"/>
        <v>1246520</v>
      </c>
      <c r="S98" s="20">
        <v>3731879</v>
      </c>
      <c r="T98" s="20">
        <f t="shared" si="5"/>
        <v>70294485</v>
      </c>
      <c r="U98" s="17">
        <v>91</v>
      </c>
    </row>
    <row r="99" spans="1:21" ht="12.75" customHeight="1" x14ac:dyDescent="0.3">
      <c r="A99" s="17">
        <v>92</v>
      </c>
      <c r="B99" s="17" t="s">
        <v>195</v>
      </c>
      <c r="C99" s="20">
        <v>14152734</v>
      </c>
      <c r="D99" s="20">
        <v>380870</v>
      </c>
      <c r="E99" s="20">
        <v>3903934</v>
      </c>
      <c r="F99" s="20">
        <v>25220</v>
      </c>
      <c r="G99" s="20">
        <v>199471</v>
      </c>
      <c r="H99" s="20">
        <v>49631</v>
      </c>
      <c r="I99" s="20">
        <v>241818</v>
      </c>
      <c r="J99" s="20">
        <v>106512</v>
      </c>
      <c r="K99" s="20">
        <f t="shared" si="3"/>
        <v>19060190</v>
      </c>
      <c r="L99" s="20">
        <v>2207897</v>
      </c>
      <c r="M99" s="20">
        <v>398162</v>
      </c>
      <c r="N99" s="20">
        <v>178583</v>
      </c>
      <c r="O99" s="20">
        <v>3313949</v>
      </c>
      <c r="P99" s="20">
        <v>128623</v>
      </c>
      <c r="Q99" s="20">
        <v>101787</v>
      </c>
      <c r="R99" s="20">
        <f t="shared" si="4"/>
        <v>230410</v>
      </c>
      <c r="S99" s="20">
        <v>596913</v>
      </c>
      <c r="T99" s="20">
        <f t="shared" si="5"/>
        <v>25986104</v>
      </c>
      <c r="U99" s="17">
        <v>92</v>
      </c>
    </row>
    <row r="100" spans="1:21" ht="12.75" customHeight="1" x14ac:dyDescent="0.3">
      <c r="A100" s="17">
        <v>93</v>
      </c>
      <c r="B100" s="17" t="s">
        <v>196</v>
      </c>
      <c r="C100" s="20">
        <v>12026280</v>
      </c>
      <c r="D100" s="20">
        <v>8626504</v>
      </c>
      <c r="E100" s="20">
        <v>5225193</v>
      </c>
      <c r="F100" s="20">
        <v>195413</v>
      </c>
      <c r="G100" s="20">
        <v>1007428</v>
      </c>
      <c r="H100" s="20">
        <v>981796</v>
      </c>
      <c r="I100" s="20">
        <v>271359</v>
      </c>
      <c r="J100" s="20">
        <v>310444</v>
      </c>
      <c r="K100" s="20">
        <f t="shared" si="3"/>
        <v>28644417</v>
      </c>
      <c r="L100" s="20">
        <v>5141459</v>
      </c>
      <c r="M100" s="20">
        <v>32224</v>
      </c>
      <c r="N100" s="20">
        <v>51381</v>
      </c>
      <c r="O100" s="20">
        <v>3587135</v>
      </c>
      <c r="P100" s="20">
        <v>205939</v>
      </c>
      <c r="Q100" s="20">
        <v>43318</v>
      </c>
      <c r="R100" s="20">
        <f t="shared" si="4"/>
        <v>249257</v>
      </c>
      <c r="S100" s="20">
        <v>884110</v>
      </c>
      <c r="T100" s="20">
        <f t="shared" si="5"/>
        <v>38589983</v>
      </c>
      <c r="U100" s="17">
        <v>93</v>
      </c>
    </row>
    <row r="101" spans="1:21" ht="12.75" customHeight="1" x14ac:dyDescent="0.3">
      <c r="A101" s="17">
        <v>94</v>
      </c>
      <c r="B101" s="17" t="s">
        <v>197</v>
      </c>
      <c r="C101" s="20">
        <v>11420379</v>
      </c>
      <c r="D101" s="20">
        <v>1525007</v>
      </c>
      <c r="E101" s="20">
        <v>4285156</v>
      </c>
      <c r="F101" s="20">
        <v>57682</v>
      </c>
      <c r="G101" s="20">
        <v>2039081</v>
      </c>
      <c r="H101" s="20">
        <v>453349</v>
      </c>
      <c r="I101" s="20">
        <v>91600</v>
      </c>
      <c r="J101" s="20">
        <v>162167</v>
      </c>
      <c r="K101" s="20">
        <f t="shared" si="3"/>
        <v>20034421</v>
      </c>
      <c r="L101" s="20">
        <v>6268739</v>
      </c>
      <c r="M101" s="20">
        <v>77810</v>
      </c>
      <c r="N101" s="20">
        <v>1465260</v>
      </c>
      <c r="O101" s="20">
        <v>13344045</v>
      </c>
      <c r="P101" s="20">
        <v>834004</v>
      </c>
      <c r="Q101" s="20">
        <v>252028</v>
      </c>
      <c r="R101" s="20">
        <f t="shared" si="4"/>
        <v>1086032</v>
      </c>
      <c r="S101" s="20">
        <v>932617</v>
      </c>
      <c r="T101" s="20">
        <f t="shared" si="5"/>
        <v>43208924</v>
      </c>
      <c r="U101" s="17">
        <v>94</v>
      </c>
    </row>
    <row r="102" spans="1:21" ht="12.75" customHeight="1" x14ac:dyDescent="0.3">
      <c r="A102" s="131">
        <v>95</v>
      </c>
      <c r="B102" s="17" t="s">
        <v>198</v>
      </c>
      <c r="C102" s="21">
        <v>72119544</v>
      </c>
      <c r="D102" s="21">
        <v>3651226</v>
      </c>
      <c r="E102" s="21">
        <v>14704788</v>
      </c>
      <c r="F102" s="21">
        <v>24001</v>
      </c>
      <c r="G102" s="21">
        <v>121531</v>
      </c>
      <c r="H102" s="21">
        <v>0</v>
      </c>
      <c r="I102" s="21">
        <v>370717</v>
      </c>
      <c r="J102" s="21">
        <v>225333</v>
      </c>
      <c r="K102" s="21">
        <f t="shared" si="3"/>
        <v>91217140</v>
      </c>
      <c r="L102" s="21">
        <v>28707186</v>
      </c>
      <c r="M102" s="21">
        <v>1037354</v>
      </c>
      <c r="N102" s="21">
        <v>345783</v>
      </c>
      <c r="O102" s="21">
        <v>13386959</v>
      </c>
      <c r="P102" s="21">
        <v>643148</v>
      </c>
      <c r="Q102" s="21">
        <v>1239693</v>
      </c>
      <c r="R102" s="21">
        <f t="shared" si="4"/>
        <v>1882841</v>
      </c>
      <c r="S102" s="21">
        <v>1557246</v>
      </c>
      <c r="T102" s="21">
        <f t="shared" si="5"/>
        <v>138134509</v>
      </c>
      <c r="U102" s="131">
        <v>95</v>
      </c>
    </row>
    <row r="103" spans="1:21" ht="12.75" customHeight="1" x14ac:dyDescent="0.3">
      <c r="A103" s="131">
        <f>A102</f>
        <v>95</v>
      </c>
      <c r="B103" s="126" t="s">
        <v>107</v>
      </c>
      <c r="C103" s="22">
        <f t="shared" ref="C103:T103" si="6">SUM(C8:C102)</f>
        <v>7917478507</v>
      </c>
      <c r="D103" s="22">
        <f t="shared" si="6"/>
        <v>320250750</v>
      </c>
      <c r="E103" s="22">
        <f t="shared" si="6"/>
        <v>1785654149</v>
      </c>
      <c r="F103" s="22">
        <f t="shared" si="6"/>
        <v>6287096</v>
      </c>
      <c r="G103" s="22">
        <f t="shared" si="6"/>
        <v>143104893</v>
      </c>
      <c r="H103" s="22">
        <f t="shared" si="6"/>
        <v>14089850</v>
      </c>
      <c r="I103" s="22">
        <f t="shared" si="6"/>
        <v>61517519</v>
      </c>
      <c r="J103" s="22">
        <f t="shared" si="6"/>
        <v>27599078</v>
      </c>
      <c r="K103" s="22">
        <f t="shared" si="6"/>
        <v>10275981842</v>
      </c>
      <c r="L103" s="22">
        <f t="shared" si="6"/>
        <v>2060629149</v>
      </c>
      <c r="M103" s="22">
        <f t="shared" si="6"/>
        <v>197664375</v>
      </c>
      <c r="N103" s="22">
        <f t="shared" si="6"/>
        <v>58249989</v>
      </c>
      <c r="O103" s="22">
        <f t="shared" si="6"/>
        <v>1445713922</v>
      </c>
      <c r="P103" s="22">
        <f t="shared" si="6"/>
        <v>97584209</v>
      </c>
      <c r="Q103" s="22">
        <f t="shared" si="6"/>
        <v>106794813</v>
      </c>
      <c r="R103" s="22">
        <f t="shared" si="6"/>
        <v>204379022</v>
      </c>
      <c r="S103" s="22">
        <f t="shared" si="6"/>
        <v>209932396</v>
      </c>
      <c r="T103" s="22">
        <f t="shared" si="6"/>
        <v>14452550695</v>
      </c>
      <c r="U103" s="131">
        <f>U102</f>
        <v>95</v>
      </c>
    </row>
    <row r="104" spans="1:21" ht="10.5" customHeight="1" x14ac:dyDescent="0.3"/>
  </sheetData>
  <mergeCells count="1">
    <mergeCell ref="C6:K6"/>
  </mergeCells>
  <printOptions gridLines="1"/>
  <pageMargins left="0.17" right="0.17" top="0" bottom="0" header="0.5" footer="0.17"/>
  <pageSetup paperSize="5" scale="71"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135F5-2C04-4B14-93C6-C23AD3788F95}">
  <sheetPr>
    <pageSetUpPr fitToPage="1"/>
  </sheetPr>
  <dimension ref="A1:U46"/>
  <sheetViews>
    <sheetView topLeftCell="D40" zoomScaleNormal="100" workbookViewId="0"/>
  </sheetViews>
  <sheetFormatPr defaultColWidth="7.21875" defaultRowHeight="13.8" x14ac:dyDescent="0.3"/>
  <cols>
    <col min="1" max="1" width="3.5546875" style="17" bestFit="1" customWidth="1"/>
    <col min="2" max="2" width="11.77734375" style="17" bestFit="1" customWidth="1"/>
    <col min="3" max="3" width="12" style="17" bestFit="1" customWidth="1"/>
    <col min="4" max="4" width="11" style="17" bestFit="1" customWidth="1"/>
    <col min="5" max="5" width="12" style="17" bestFit="1" customWidth="1"/>
    <col min="6" max="6" width="8.88671875" style="17" bestFit="1" customWidth="1"/>
    <col min="7" max="7" width="11" style="17" bestFit="1" customWidth="1"/>
    <col min="8" max="8" width="8.5546875" style="17" customWidth="1"/>
    <col min="9" max="10" width="9.5546875" style="17" bestFit="1" customWidth="1"/>
    <col min="11" max="11" width="13.109375" style="17" bestFit="1" customWidth="1"/>
    <col min="12" max="12" width="15.109375" style="17" customWidth="1"/>
    <col min="13" max="13" width="14.21875" style="17" bestFit="1" customWidth="1"/>
    <col min="14" max="14" width="11" style="17" bestFit="1" customWidth="1"/>
    <col min="15" max="15" width="12" style="17" bestFit="1" customWidth="1"/>
    <col min="16" max="18" width="11" style="17" bestFit="1" customWidth="1"/>
    <col min="19" max="19" width="12.33203125" style="17" customWidth="1"/>
    <col min="20" max="20" width="13.109375" style="17" bestFit="1" customWidth="1"/>
    <col min="21" max="21" width="3.5546875" style="17" bestFit="1" customWidth="1"/>
    <col min="22" max="256" width="7.21875" style="17"/>
    <col min="257" max="257" width="3.33203125" style="17" bestFit="1" customWidth="1"/>
    <col min="258" max="258" width="11.77734375" style="17" bestFit="1" customWidth="1"/>
    <col min="259" max="259" width="11" style="17" bestFit="1" customWidth="1"/>
    <col min="260" max="260" width="10" style="17" bestFit="1" customWidth="1"/>
    <col min="261" max="261" width="11" style="17" bestFit="1" customWidth="1"/>
    <col min="262" max="262" width="8.77734375" style="17" bestFit="1" customWidth="1"/>
    <col min="263" max="263" width="10" style="17" bestFit="1" customWidth="1"/>
    <col min="264" max="264" width="8.5546875" style="17" customWidth="1"/>
    <col min="265" max="266" width="8.6640625" style="17" bestFit="1" customWidth="1"/>
    <col min="267" max="267" width="11.88671875" style="17" bestFit="1" customWidth="1"/>
    <col min="268" max="268" width="15.109375" style="17" customWidth="1"/>
    <col min="269" max="269" width="14.109375" style="17" bestFit="1" customWidth="1"/>
    <col min="270" max="270" width="10" style="17" bestFit="1" customWidth="1"/>
    <col min="271" max="271" width="11" style="17" bestFit="1" customWidth="1"/>
    <col min="272" max="274" width="10" style="17" bestFit="1" customWidth="1"/>
    <col min="275" max="275" width="11.21875" style="17" customWidth="1"/>
    <col min="276" max="276" width="11.88671875" style="17" bestFit="1" customWidth="1"/>
    <col min="277" max="277" width="3.33203125" style="17" bestFit="1" customWidth="1"/>
    <col min="278" max="512" width="7.21875" style="17"/>
    <col min="513" max="513" width="3.33203125" style="17" bestFit="1" customWidth="1"/>
    <col min="514" max="514" width="11.77734375" style="17" bestFit="1" customWidth="1"/>
    <col min="515" max="515" width="11" style="17" bestFit="1" customWidth="1"/>
    <col min="516" max="516" width="10" style="17" bestFit="1" customWidth="1"/>
    <col min="517" max="517" width="11" style="17" bestFit="1" customWidth="1"/>
    <col min="518" max="518" width="8.77734375" style="17" bestFit="1" customWidth="1"/>
    <col min="519" max="519" width="10" style="17" bestFit="1" customWidth="1"/>
    <col min="520" max="520" width="8.5546875" style="17" customWidth="1"/>
    <col min="521" max="522" width="8.6640625" style="17" bestFit="1" customWidth="1"/>
    <col min="523" max="523" width="11.88671875" style="17" bestFit="1" customWidth="1"/>
    <col min="524" max="524" width="15.109375" style="17" customWidth="1"/>
    <col min="525" max="525" width="14.109375" style="17" bestFit="1" customWidth="1"/>
    <col min="526" max="526" width="10" style="17" bestFit="1" customWidth="1"/>
    <col min="527" max="527" width="11" style="17" bestFit="1" customWidth="1"/>
    <col min="528" max="530" width="10" style="17" bestFit="1" customWidth="1"/>
    <col min="531" max="531" width="11.21875" style="17" customWidth="1"/>
    <col min="532" max="532" width="11.88671875" style="17" bestFit="1" customWidth="1"/>
    <col min="533" max="533" width="3.33203125" style="17" bestFit="1" customWidth="1"/>
    <col min="534" max="768" width="7.21875" style="17"/>
    <col min="769" max="769" width="3.33203125" style="17" bestFit="1" customWidth="1"/>
    <col min="770" max="770" width="11.77734375" style="17" bestFit="1" customWidth="1"/>
    <col min="771" max="771" width="11" style="17" bestFit="1" customWidth="1"/>
    <col min="772" max="772" width="10" style="17" bestFit="1" customWidth="1"/>
    <col min="773" max="773" width="11" style="17" bestFit="1" customWidth="1"/>
    <col min="774" max="774" width="8.77734375" style="17" bestFit="1" customWidth="1"/>
    <col min="775" max="775" width="10" style="17" bestFit="1" customWidth="1"/>
    <col min="776" max="776" width="8.5546875" style="17" customWidth="1"/>
    <col min="777" max="778" width="8.6640625" style="17" bestFit="1" customWidth="1"/>
    <col min="779" max="779" width="11.88671875" style="17" bestFit="1" customWidth="1"/>
    <col min="780" max="780" width="15.109375" style="17" customWidth="1"/>
    <col min="781" max="781" width="14.109375" style="17" bestFit="1" customWidth="1"/>
    <col min="782" max="782" width="10" style="17" bestFit="1" customWidth="1"/>
    <col min="783" max="783" width="11" style="17" bestFit="1" customWidth="1"/>
    <col min="784" max="786" width="10" style="17" bestFit="1" customWidth="1"/>
    <col min="787" max="787" width="11.21875" style="17" customWidth="1"/>
    <col min="788" max="788" width="11.88671875" style="17" bestFit="1" customWidth="1"/>
    <col min="789" max="789" width="3.33203125" style="17" bestFit="1" customWidth="1"/>
    <col min="790" max="1024" width="7.21875" style="17"/>
    <col min="1025" max="1025" width="3.33203125" style="17" bestFit="1" customWidth="1"/>
    <col min="1026" max="1026" width="11.77734375" style="17" bestFit="1" customWidth="1"/>
    <col min="1027" max="1027" width="11" style="17" bestFit="1" customWidth="1"/>
    <col min="1028" max="1028" width="10" style="17" bestFit="1" customWidth="1"/>
    <col min="1029" max="1029" width="11" style="17" bestFit="1" customWidth="1"/>
    <col min="1030" max="1030" width="8.77734375" style="17" bestFit="1" customWidth="1"/>
    <col min="1031" max="1031" width="10" style="17" bestFit="1" customWidth="1"/>
    <col min="1032" max="1032" width="8.5546875" style="17" customWidth="1"/>
    <col min="1033" max="1034" width="8.6640625" style="17" bestFit="1" customWidth="1"/>
    <col min="1035" max="1035" width="11.88671875" style="17" bestFit="1" customWidth="1"/>
    <col min="1036" max="1036" width="15.109375" style="17" customWidth="1"/>
    <col min="1037" max="1037" width="14.109375" style="17" bestFit="1" customWidth="1"/>
    <col min="1038" max="1038" width="10" style="17" bestFit="1" customWidth="1"/>
    <col min="1039" max="1039" width="11" style="17" bestFit="1" customWidth="1"/>
    <col min="1040" max="1042" width="10" style="17" bestFit="1" customWidth="1"/>
    <col min="1043" max="1043" width="11.21875" style="17" customWidth="1"/>
    <col min="1044" max="1044" width="11.88671875" style="17" bestFit="1" customWidth="1"/>
    <col min="1045" max="1045" width="3.33203125" style="17" bestFit="1" customWidth="1"/>
    <col min="1046" max="1280" width="7.21875" style="17"/>
    <col min="1281" max="1281" width="3.33203125" style="17" bestFit="1" customWidth="1"/>
    <col min="1282" max="1282" width="11.77734375" style="17" bestFit="1" customWidth="1"/>
    <col min="1283" max="1283" width="11" style="17" bestFit="1" customWidth="1"/>
    <col min="1284" max="1284" width="10" style="17" bestFit="1" customWidth="1"/>
    <col min="1285" max="1285" width="11" style="17" bestFit="1" customWidth="1"/>
    <col min="1286" max="1286" width="8.77734375" style="17" bestFit="1" customWidth="1"/>
    <col min="1287" max="1287" width="10" style="17" bestFit="1" customWidth="1"/>
    <col min="1288" max="1288" width="8.5546875" style="17" customWidth="1"/>
    <col min="1289" max="1290" width="8.6640625" style="17" bestFit="1" customWidth="1"/>
    <col min="1291" max="1291" width="11.88671875" style="17" bestFit="1" customWidth="1"/>
    <col min="1292" max="1292" width="15.109375" style="17" customWidth="1"/>
    <col min="1293" max="1293" width="14.109375" style="17" bestFit="1" customWidth="1"/>
    <col min="1294" max="1294" width="10" style="17" bestFit="1" customWidth="1"/>
    <col min="1295" max="1295" width="11" style="17" bestFit="1" customWidth="1"/>
    <col min="1296" max="1298" width="10" style="17" bestFit="1" customWidth="1"/>
    <col min="1299" max="1299" width="11.21875" style="17" customWidth="1"/>
    <col min="1300" max="1300" width="11.88671875" style="17" bestFit="1" customWidth="1"/>
    <col min="1301" max="1301" width="3.33203125" style="17" bestFit="1" customWidth="1"/>
    <col min="1302" max="1536" width="7.21875" style="17"/>
    <col min="1537" max="1537" width="3.33203125" style="17" bestFit="1" customWidth="1"/>
    <col min="1538" max="1538" width="11.77734375" style="17" bestFit="1" customWidth="1"/>
    <col min="1539" max="1539" width="11" style="17" bestFit="1" customWidth="1"/>
    <col min="1540" max="1540" width="10" style="17" bestFit="1" customWidth="1"/>
    <col min="1541" max="1541" width="11" style="17" bestFit="1" customWidth="1"/>
    <col min="1542" max="1542" width="8.77734375" style="17" bestFit="1" customWidth="1"/>
    <col min="1543" max="1543" width="10" style="17" bestFit="1" customWidth="1"/>
    <col min="1544" max="1544" width="8.5546875" style="17" customWidth="1"/>
    <col min="1545" max="1546" width="8.6640625" style="17" bestFit="1" customWidth="1"/>
    <col min="1547" max="1547" width="11.88671875" style="17" bestFit="1" customWidth="1"/>
    <col min="1548" max="1548" width="15.109375" style="17" customWidth="1"/>
    <col min="1549" max="1549" width="14.109375" style="17" bestFit="1" customWidth="1"/>
    <col min="1550" max="1550" width="10" style="17" bestFit="1" customWidth="1"/>
    <col min="1551" max="1551" width="11" style="17" bestFit="1" customWidth="1"/>
    <col min="1552" max="1554" width="10" style="17" bestFit="1" customWidth="1"/>
    <col min="1555" max="1555" width="11.21875" style="17" customWidth="1"/>
    <col min="1556" max="1556" width="11.88671875" style="17" bestFit="1" customWidth="1"/>
    <col min="1557" max="1557" width="3.33203125" style="17" bestFit="1" customWidth="1"/>
    <col min="1558" max="1792" width="7.21875" style="17"/>
    <col min="1793" max="1793" width="3.33203125" style="17" bestFit="1" customWidth="1"/>
    <col min="1794" max="1794" width="11.77734375" style="17" bestFit="1" customWidth="1"/>
    <col min="1795" max="1795" width="11" style="17" bestFit="1" customWidth="1"/>
    <col min="1796" max="1796" width="10" style="17" bestFit="1" customWidth="1"/>
    <col min="1797" max="1797" width="11" style="17" bestFit="1" customWidth="1"/>
    <col min="1798" max="1798" width="8.77734375" style="17" bestFit="1" customWidth="1"/>
    <col min="1799" max="1799" width="10" style="17" bestFit="1" customWidth="1"/>
    <col min="1800" max="1800" width="8.5546875" style="17" customWidth="1"/>
    <col min="1801" max="1802" width="8.6640625" style="17" bestFit="1" customWidth="1"/>
    <col min="1803" max="1803" width="11.88671875" style="17" bestFit="1" customWidth="1"/>
    <col min="1804" max="1804" width="15.109375" style="17" customWidth="1"/>
    <col min="1805" max="1805" width="14.109375" style="17" bestFit="1" customWidth="1"/>
    <col min="1806" max="1806" width="10" style="17" bestFit="1" customWidth="1"/>
    <col min="1807" max="1807" width="11" style="17" bestFit="1" customWidth="1"/>
    <col min="1808" max="1810" width="10" style="17" bestFit="1" customWidth="1"/>
    <col min="1811" max="1811" width="11.21875" style="17" customWidth="1"/>
    <col min="1812" max="1812" width="11.88671875" style="17" bestFit="1" customWidth="1"/>
    <col min="1813" max="1813" width="3.33203125" style="17" bestFit="1" customWidth="1"/>
    <col min="1814" max="2048" width="7.21875" style="17"/>
    <col min="2049" max="2049" width="3.33203125" style="17" bestFit="1" customWidth="1"/>
    <col min="2050" max="2050" width="11.77734375" style="17" bestFit="1" customWidth="1"/>
    <col min="2051" max="2051" width="11" style="17" bestFit="1" customWidth="1"/>
    <col min="2052" max="2052" width="10" style="17" bestFit="1" customWidth="1"/>
    <col min="2053" max="2053" width="11" style="17" bestFit="1" customWidth="1"/>
    <col min="2054" max="2054" width="8.77734375" style="17" bestFit="1" customWidth="1"/>
    <col min="2055" max="2055" width="10" style="17" bestFit="1" customWidth="1"/>
    <col min="2056" max="2056" width="8.5546875" style="17" customWidth="1"/>
    <col min="2057" max="2058" width="8.6640625" style="17" bestFit="1" customWidth="1"/>
    <col min="2059" max="2059" width="11.88671875" style="17" bestFit="1" customWidth="1"/>
    <col min="2060" max="2060" width="15.109375" style="17" customWidth="1"/>
    <col min="2061" max="2061" width="14.109375" style="17" bestFit="1" customWidth="1"/>
    <col min="2062" max="2062" width="10" style="17" bestFit="1" customWidth="1"/>
    <col min="2063" max="2063" width="11" style="17" bestFit="1" customWidth="1"/>
    <col min="2064" max="2066" width="10" style="17" bestFit="1" customWidth="1"/>
    <col min="2067" max="2067" width="11.21875" style="17" customWidth="1"/>
    <col min="2068" max="2068" width="11.88671875" style="17" bestFit="1" customWidth="1"/>
    <col min="2069" max="2069" width="3.33203125" style="17" bestFit="1" customWidth="1"/>
    <col min="2070" max="2304" width="7.21875" style="17"/>
    <col min="2305" max="2305" width="3.33203125" style="17" bestFit="1" customWidth="1"/>
    <col min="2306" max="2306" width="11.77734375" style="17" bestFit="1" customWidth="1"/>
    <col min="2307" max="2307" width="11" style="17" bestFit="1" customWidth="1"/>
    <col min="2308" max="2308" width="10" style="17" bestFit="1" customWidth="1"/>
    <col min="2309" max="2309" width="11" style="17" bestFit="1" customWidth="1"/>
    <col min="2310" max="2310" width="8.77734375" style="17" bestFit="1" customWidth="1"/>
    <col min="2311" max="2311" width="10" style="17" bestFit="1" customWidth="1"/>
    <col min="2312" max="2312" width="8.5546875" style="17" customWidth="1"/>
    <col min="2313" max="2314" width="8.6640625" style="17" bestFit="1" customWidth="1"/>
    <col min="2315" max="2315" width="11.88671875" style="17" bestFit="1" customWidth="1"/>
    <col min="2316" max="2316" width="15.109375" style="17" customWidth="1"/>
    <col min="2317" max="2317" width="14.109375" style="17" bestFit="1" customWidth="1"/>
    <col min="2318" max="2318" width="10" style="17" bestFit="1" customWidth="1"/>
    <col min="2319" max="2319" width="11" style="17" bestFit="1" customWidth="1"/>
    <col min="2320" max="2322" width="10" style="17" bestFit="1" customWidth="1"/>
    <col min="2323" max="2323" width="11.21875" style="17" customWidth="1"/>
    <col min="2324" max="2324" width="11.88671875" style="17" bestFit="1" customWidth="1"/>
    <col min="2325" max="2325" width="3.33203125" style="17" bestFit="1" customWidth="1"/>
    <col min="2326" max="2560" width="7.21875" style="17"/>
    <col min="2561" max="2561" width="3.33203125" style="17" bestFit="1" customWidth="1"/>
    <col min="2562" max="2562" width="11.77734375" style="17" bestFit="1" customWidth="1"/>
    <col min="2563" max="2563" width="11" style="17" bestFit="1" customWidth="1"/>
    <col min="2564" max="2564" width="10" style="17" bestFit="1" customWidth="1"/>
    <col min="2565" max="2565" width="11" style="17" bestFit="1" customWidth="1"/>
    <col min="2566" max="2566" width="8.77734375" style="17" bestFit="1" customWidth="1"/>
    <col min="2567" max="2567" width="10" style="17" bestFit="1" customWidth="1"/>
    <col min="2568" max="2568" width="8.5546875" style="17" customWidth="1"/>
    <col min="2569" max="2570" width="8.6640625" style="17" bestFit="1" customWidth="1"/>
    <col min="2571" max="2571" width="11.88671875" style="17" bestFit="1" customWidth="1"/>
    <col min="2572" max="2572" width="15.109375" style="17" customWidth="1"/>
    <col min="2573" max="2573" width="14.109375" style="17" bestFit="1" customWidth="1"/>
    <col min="2574" max="2574" width="10" style="17" bestFit="1" customWidth="1"/>
    <col min="2575" max="2575" width="11" style="17" bestFit="1" customWidth="1"/>
    <col min="2576" max="2578" width="10" style="17" bestFit="1" customWidth="1"/>
    <col min="2579" max="2579" width="11.21875" style="17" customWidth="1"/>
    <col min="2580" max="2580" width="11.88671875" style="17" bestFit="1" customWidth="1"/>
    <col min="2581" max="2581" width="3.33203125" style="17" bestFit="1" customWidth="1"/>
    <col min="2582" max="2816" width="7.21875" style="17"/>
    <col min="2817" max="2817" width="3.33203125" style="17" bestFit="1" customWidth="1"/>
    <col min="2818" max="2818" width="11.77734375" style="17" bestFit="1" customWidth="1"/>
    <col min="2819" max="2819" width="11" style="17" bestFit="1" customWidth="1"/>
    <col min="2820" max="2820" width="10" style="17" bestFit="1" customWidth="1"/>
    <col min="2821" max="2821" width="11" style="17" bestFit="1" customWidth="1"/>
    <col min="2822" max="2822" width="8.77734375" style="17" bestFit="1" customWidth="1"/>
    <col min="2823" max="2823" width="10" style="17" bestFit="1" customWidth="1"/>
    <col min="2824" max="2824" width="8.5546875" style="17" customWidth="1"/>
    <col min="2825" max="2826" width="8.6640625" style="17" bestFit="1" customWidth="1"/>
    <col min="2827" max="2827" width="11.88671875" style="17" bestFit="1" customWidth="1"/>
    <col min="2828" max="2828" width="15.109375" style="17" customWidth="1"/>
    <col min="2829" max="2829" width="14.109375" style="17" bestFit="1" customWidth="1"/>
    <col min="2830" max="2830" width="10" style="17" bestFit="1" customWidth="1"/>
    <col min="2831" max="2831" width="11" style="17" bestFit="1" customWidth="1"/>
    <col min="2832" max="2834" width="10" style="17" bestFit="1" customWidth="1"/>
    <col min="2835" max="2835" width="11.21875" style="17" customWidth="1"/>
    <col min="2836" max="2836" width="11.88671875" style="17" bestFit="1" customWidth="1"/>
    <col min="2837" max="2837" width="3.33203125" style="17" bestFit="1" customWidth="1"/>
    <col min="2838" max="3072" width="7.21875" style="17"/>
    <col min="3073" max="3073" width="3.33203125" style="17" bestFit="1" customWidth="1"/>
    <col min="3074" max="3074" width="11.77734375" style="17" bestFit="1" customWidth="1"/>
    <col min="3075" max="3075" width="11" style="17" bestFit="1" customWidth="1"/>
    <col min="3076" max="3076" width="10" style="17" bestFit="1" customWidth="1"/>
    <col min="3077" max="3077" width="11" style="17" bestFit="1" customWidth="1"/>
    <col min="3078" max="3078" width="8.77734375" style="17" bestFit="1" customWidth="1"/>
    <col min="3079" max="3079" width="10" style="17" bestFit="1" customWidth="1"/>
    <col min="3080" max="3080" width="8.5546875" style="17" customWidth="1"/>
    <col min="3081" max="3082" width="8.6640625" style="17" bestFit="1" customWidth="1"/>
    <col min="3083" max="3083" width="11.88671875" style="17" bestFit="1" customWidth="1"/>
    <col min="3084" max="3084" width="15.109375" style="17" customWidth="1"/>
    <col min="3085" max="3085" width="14.109375" style="17" bestFit="1" customWidth="1"/>
    <col min="3086" max="3086" width="10" style="17" bestFit="1" customWidth="1"/>
    <col min="3087" max="3087" width="11" style="17" bestFit="1" customWidth="1"/>
    <col min="3088" max="3090" width="10" style="17" bestFit="1" customWidth="1"/>
    <col min="3091" max="3091" width="11.21875" style="17" customWidth="1"/>
    <col min="3092" max="3092" width="11.88671875" style="17" bestFit="1" customWidth="1"/>
    <col min="3093" max="3093" width="3.33203125" style="17" bestFit="1" customWidth="1"/>
    <col min="3094" max="3328" width="7.21875" style="17"/>
    <col min="3329" max="3329" width="3.33203125" style="17" bestFit="1" customWidth="1"/>
    <col min="3330" max="3330" width="11.77734375" style="17" bestFit="1" customWidth="1"/>
    <col min="3331" max="3331" width="11" style="17" bestFit="1" customWidth="1"/>
    <col min="3332" max="3332" width="10" style="17" bestFit="1" customWidth="1"/>
    <col min="3333" max="3333" width="11" style="17" bestFit="1" customWidth="1"/>
    <col min="3334" max="3334" width="8.77734375" style="17" bestFit="1" customWidth="1"/>
    <col min="3335" max="3335" width="10" style="17" bestFit="1" customWidth="1"/>
    <col min="3336" max="3336" width="8.5546875" style="17" customWidth="1"/>
    <col min="3337" max="3338" width="8.6640625" style="17" bestFit="1" customWidth="1"/>
    <col min="3339" max="3339" width="11.88671875" style="17" bestFit="1" customWidth="1"/>
    <col min="3340" max="3340" width="15.109375" style="17" customWidth="1"/>
    <col min="3341" max="3341" width="14.109375" style="17" bestFit="1" customWidth="1"/>
    <col min="3342" max="3342" width="10" style="17" bestFit="1" customWidth="1"/>
    <col min="3343" max="3343" width="11" style="17" bestFit="1" customWidth="1"/>
    <col min="3344" max="3346" width="10" style="17" bestFit="1" customWidth="1"/>
    <col min="3347" max="3347" width="11.21875" style="17" customWidth="1"/>
    <col min="3348" max="3348" width="11.88671875" style="17" bestFit="1" customWidth="1"/>
    <col min="3349" max="3349" width="3.33203125" style="17" bestFit="1" customWidth="1"/>
    <col min="3350" max="3584" width="7.21875" style="17"/>
    <col min="3585" max="3585" width="3.33203125" style="17" bestFit="1" customWidth="1"/>
    <col min="3586" max="3586" width="11.77734375" style="17" bestFit="1" customWidth="1"/>
    <col min="3587" max="3587" width="11" style="17" bestFit="1" customWidth="1"/>
    <col min="3588" max="3588" width="10" style="17" bestFit="1" customWidth="1"/>
    <col min="3589" max="3589" width="11" style="17" bestFit="1" customWidth="1"/>
    <col min="3590" max="3590" width="8.77734375" style="17" bestFit="1" customWidth="1"/>
    <col min="3591" max="3591" width="10" style="17" bestFit="1" customWidth="1"/>
    <col min="3592" max="3592" width="8.5546875" style="17" customWidth="1"/>
    <col min="3593" max="3594" width="8.6640625" style="17" bestFit="1" customWidth="1"/>
    <col min="3595" max="3595" width="11.88671875" style="17" bestFit="1" customWidth="1"/>
    <col min="3596" max="3596" width="15.109375" style="17" customWidth="1"/>
    <col min="3597" max="3597" width="14.109375" style="17" bestFit="1" customWidth="1"/>
    <col min="3598" max="3598" width="10" style="17" bestFit="1" customWidth="1"/>
    <col min="3599" max="3599" width="11" style="17" bestFit="1" customWidth="1"/>
    <col min="3600" max="3602" width="10" style="17" bestFit="1" customWidth="1"/>
    <col min="3603" max="3603" width="11.21875" style="17" customWidth="1"/>
    <col min="3604" max="3604" width="11.88671875" style="17" bestFit="1" customWidth="1"/>
    <col min="3605" max="3605" width="3.33203125" style="17" bestFit="1" customWidth="1"/>
    <col min="3606" max="3840" width="7.21875" style="17"/>
    <col min="3841" max="3841" width="3.33203125" style="17" bestFit="1" customWidth="1"/>
    <col min="3842" max="3842" width="11.77734375" style="17" bestFit="1" customWidth="1"/>
    <col min="3843" max="3843" width="11" style="17" bestFit="1" customWidth="1"/>
    <col min="3844" max="3844" width="10" style="17" bestFit="1" customWidth="1"/>
    <col min="3845" max="3845" width="11" style="17" bestFit="1" customWidth="1"/>
    <col min="3846" max="3846" width="8.77734375" style="17" bestFit="1" customWidth="1"/>
    <col min="3847" max="3847" width="10" style="17" bestFit="1" customWidth="1"/>
    <col min="3848" max="3848" width="8.5546875" style="17" customWidth="1"/>
    <col min="3849" max="3850" width="8.6640625" style="17" bestFit="1" customWidth="1"/>
    <col min="3851" max="3851" width="11.88671875" style="17" bestFit="1" customWidth="1"/>
    <col min="3852" max="3852" width="15.109375" style="17" customWidth="1"/>
    <col min="3853" max="3853" width="14.109375" style="17" bestFit="1" customWidth="1"/>
    <col min="3854" max="3854" width="10" style="17" bestFit="1" customWidth="1"/>
    <col min="3855" max="3855" width="11" style="17" bestFit="1" customWidth="1"/>
    <col min="3856" max="3858" width="10" style="17" bestFit="1" customWidth="1"/>
    <col min="3859" max="3859" width="11.21875" style="17" customWidth="1"/>
    <col min="3860" max="3860" width="11.88671875" style="17" bestFit="1" customWidth="1"/>
    <col min="3861" max="3861" width="3.33203125" style="17" bestFit="1" customWidth="1"/>
    <col min="3862" max="4096" width="7.21875" style="17"/>
    <col min="4097" max="4097" width="3.33203125" style="17" bestFit="1" customWidth="1"/>
    <col min="4098" max="4098" width="11.77734375" style="17" bestFit="1" customWidth="1"/>
    <col min="4099" max="4099" width="11" style="17" bestFit="1" customWidth="1"/>
    <col min="4100" max="4100" width="10" style="17" bestFit="1" customWidth="1"/>
    <col min="4101" max="4101" width="11" style="17" bestFit="1" customWidth="1"/>
    <col min="4102" max="4102" width="8.77734375" style="17" bestFit="1" customWidth="1"/>
    <col min="4103" max="4103" width="10" style="17" bestFit="1" customWidth="1"/>
    <col min="4104" max="4104" width="8.5546875" style="17" customWidth="1"/>
    <col min="4105" max="4106" width="8.6640625" style="17" bestFit="1" customWidth="1"/>
    <col min="4107" max="4107" width="11.88671875" style="17" bestFit="1" customWidth="1"/>
    <col min="4108" max="4108" width="15.109375" style="17" customWidth="1"/>
    <col min="4109" max="4109" width="14.109375" style="17" bestFit="1" customWidth="1"/>
    <col min="4110" max="4110" width="10" style="17" bestFit="1" customWidth="1"/>
    <col min="4111" max="4111" width="11" style="17" bestFit="1" customWidth="1"/>
    <col min="4112" max="4114" width="10" style="17" bestFit="1" customWidth="1"/>
    <col min="4115" max="4115" width="11.21875" style="17" customWidth="1"/>
    <col min="4116" max="4116" width="11.88671875" style="17" bestFit="1" customWidth="1"/>
    <col min="4117" max="4117" width="3.33203125" style="17" bestFit="1" customWidth="1"/>
    <col min="4118" max="4352" width="7.21875" style="17"/>
    <col min="4353" max="4353" width="3.33203125" style="17" bestFit="1" customWidth="1"/>
    <col min="4354" max="4354" width="11.77734375" style="17" bestFit="1" customWidth="1"/>
    <col min="4355" max="4355" width="11" style="17" bestFit="1" customWidth="1"/>
    <col min="4356" max="4356" width="10" style="17" bestFit="1" customWidth="1"/>
    <col min="4357" max="4357" width="11" style="17" bestFit="1" customWidth="1"/>
    <col min="4358" max="4358" width="8.77734375" style="17" bestFit="1" customWidth="1"/>
    <col min="4359" max="4359" width="10" style="17" bestFit="1" customWidth="1"/>
    <col min="4360" max="4360" width="8.5546875" style="17" customWidth="1"/>
    <col min="4361" max="4362" width="8.6640625" style="17" bestFit="1" customWidth="1"/>
    <col min="4363" max="4363" width="11.88671875" style="17" bestFit="1" customWidth="1"/>
    <col min="4364" max="4364" width="15.109375" style="17" customWidth="1"/>
    <col min="4365" max="4365" width="14.109375" style="17" bestFit="1" customWidth="1"/>
    <col min="4366" max="4366" width="10" style="17" bestFit="1" customWidth="1"/>
    <col min="4367" max="4367" width="11" style="17" bestFit="1" customWidth="1"/>
    <col min="4368" max="4370" width="10" style="17" bestFit="1" customWidth="1"/>
    <col min="4371" max="4371" width="11.21875" style="17" customWidth="1"/>
    <col min="4372" max="4372" width="11.88671875" style="17" bestFit="1" customWidth="1"/>
    <col min="4373" max="4373" width="3.33203125" style="17" bestFit="1" customWidth="1"/>
    <col min="4374" max="4608" width="7.21875" style="17"/>
    <col min="4609" max="4609" width="3.33203125" style="17" bestFit="1" customWidth="1"/>
    <col min="4610" max="4610" width="11.77734375" style="17" bestFit="1" customWidth="1"/>
    <col min="4611" max="4611" width="11" style="17" bestFit="1" customWidth="1"/>
    <col min="4612" max="4612" width="10" style="17" bestFit="1" customWidth="1"/>
    <col min="4613" max="4613" width="11" style="17" bestFit="1" customWidth="1"/>
    <col min="4614" max="4614" width="8.77734375" style="17" bestFit="1" customWidth="1"/>
    <col min="4615" max="4615" width="10" style="17" bestFit="1" customWidth="1"/>
    <col min="4616" max="4616" width="8.5546875" style="17" customWidth="1"/>
    <col min="4617" max="4618" width="8.6640625" style="17" bestFit="1" customWidth="1"/>
    <col min="4619" max="4619" width="11.88671875" style="17" bestFit="1" customWidth="1"/>
    <col min="4620" max="4620" width="15.109375" style="17" customWidth="1"/>
    <col min="4621" max="4621" width="14.109375" style="17" bestFit="1" customWidth="1"/>
    <col min="4622" max="4622" width="10" style="17" bestFit="1" customWidth="1"/>
    <col min="4623" max="4623" width="11" style="17" bestFit="1" customWidth="1"/>
    <col min="4624" max="4626" width="10" style="17" bestFit="1" customWidth="1"/>
    <col min="4627" max="4627" width="11.21875" style="17" customWidth="1"/>
    <col min="4628" max="4628" width="11.88671875" style="17" bestFit="1" customWidth="1"/>
    <col min="4629" max="4629" width="3.33203125" style="17" bestFit="1" customWidth="1"/>
    <col min="4630" max="4864" width="7.21875" style="17"/>
    <col min="4865" max="4865" width="3.33203125" style="17" bestFit="1" customWidth="1"/>
    <col min="4866" max="4866" width="11.77734375" style="17" bestFit="1" customWidth="1"/>
    <col min="4867" max="4867" width="11" style="17" bestFit="1" customWidth="1"/>
    <col min="4868" max="4868" width="10" style="17" bestFit="1" customWidth="1"/>
    <col min="4869" max="4869" width="11" style="17" bestFit="1" customWidth="1"/>
    <col min="4870" max="4870" width="8.77734375" style="17" bestFit="1" customWidth="1"/>
    <col min="4871" max="4871" width="10" style="17" bestFit="1" customWidth="1"/>
    <col min="4872" max="4872" width="8.5546875" style="17" customWidth="1"/>
    <col min="4873" max="4874" width="8.6640625" style="17" bestFit="1" customWidth="1"/>
    <col min="4875" max="4875" width="11.88671875" style="17" bestFit="1" customWidth="1"/>
    <col min="4876" max="4876" width="15.109375" style="17" customWidth="1"/>
    <col min="4877" max="4877" width="14.109375" style="17" bestFit="1" customWidth="1"/>
    <col min="4878" max="4878" width="10" style="17" bestFit="1" customWidth="1"/>
    <col min="4879" max="4879" width="11" style="17" bestFit="1" customWidth="1"/>
    <col min="4880" max="4882" width="10" style="17" bestFit="1" customWidth="1"/>
    <col min="4883" max="4883" width="11.21875" style="17" customWidth="1"/>
    <col min="4884" max="4884" width="11.88671875" style="17" bestFit="1" customWidth="1"/>
    <col min="4885" max="4885" width="3.33203125" style="17" bestFit="1" customWidth="1"/>
    <col min="4886" max="5120" width="7.21875" style="17"/>
    <col min="5121" max="5121" width="3.33203125" style="17" bestFit="1" customWidth="1"/>
    <col min="5122" max="5122" width="11.77734375" style="17" bestFit="1" customWidth="1"/>
    <col min="5123" max="5123" width="11" style="17" bestFit="1" customWidth="1"/>
    <col min="5124" max="5124" width="10" style="17" bestFit="1" customWidth="1"/>
    <col min="5125" max="5125" width="11" style="17" bestFit="1" customWidth="1"/>
    <col min="5126" max="5126" width="8.77734375" style="17" bestFit="1" customWidth="1"/>
    <col min="5127" max="5127" width="10" style="17" bestFit="1" customWidth="1"/>
    <col min="5128" max="5128" width="8.5546875" style="17" customWidth="1"/>
    <col min="5129" max="5130" width="8.6640625" style="17" bestFit="1" customWidth="1"/>
    <col min="5131" max="5131" width="11.88671875" style="17" bestFit="1" customWidth="1"/>
    <col min="5132" max="5132" width="15.109375" style="17" customWidth="1"/>
    <col min="5133" max="5133" width="14.109375" style="17" bestFit="1" customWidth="1"/>
    <col min="5134" max="5134" width="10" style="17" bestFit="1" customWidth="1"/>
    <col min="5135" max="5135" width="11" style="17" bestFit="1" customWidth="1"/>
    <col min="5136" max="5138" width="10" style="17" bestFit="1" customWidth="1"/>
    <col min="5139" max="5139" width="11.21875" style="17" customWidth="1"/>
    <col min="5140" max="5140" width="11.88671875" style="17" bestFit="1" customWidth="1"/>
    <col min="5141" max="5141" width="3.33203125" style="17" bestFit="1" customWidth="1"/>
    <col min="5142" max="5376" width="7.21875" style="17"/>
    <col min="5377" max="5377" width="3.33203125" style="17" bestFit="1" customWidth="1"/>
    <col min="5378" max="5378" width="11.77734375" style="17" bestFit="1" customWidth="1"/>
    <col min="5379" max="5379" width="11" style="17" bestFit="1" customWidth="1"/>
    <col min="5380" max="5380" width="10" style="17" bestFit="1" customWidth="1"/>
    <col min="5381" max="5381" width="11" style="17" bestFit="1" customWidth="1"/>
    <col min="5382" max="5382" width="8.77734375" style="17" bestFit="1" customWidth="1"/>
    <col min="5383" max="5383" width="10" style="17" bestFit="1" customWidth="1"/>
    <col min="5384" max="5384" width="8.5546875" style="17" customWidth="1"/>
    <col min="5385" max="5386" width="8.6640625" style="17" bestFit="1" customWidth="1"/>
    <col min="5387" max="5387" width="11.88671875" style="17" bestFit="1" customWidth="1"/>
    <col min="5388" max="5388" width="15.109375" style="17" customWidth="1"/>
    <col min="5389" max="5389" width="14.109375" style="17" bestFit="1" customWidth="1"/>
    <col min="5390" max="5390" width="10" style="17" bestFit="1" customWidth="1"/>
    <col min="5391" max="5391" width="11" style="17" bestFit="1" customWidth="1"/>
    <col min="5392" max="5394" width="10" style="17" bestFit="1" customWidth="1"/>
    <col min="5395" max="5395" width="11.21875" style="17" customWidth="1"/>
    <col min="5396" max="5396" width="11.88671875" style="17" bestFit="1" customWidth="1"/>
    <col min="5397" max="5397" width="3.33203125" style="17" bestFit="1" customWidth="1"/>
    <col min="5398" max="5632" width="7.21875" style="17"/>
    <col min="5633" max="5633" width="3.33203125" style="17" bestFit="1" customWidth="1"/>
    <col min="5634" max="5634" width="11.77734375" style="17" bestFit="1" customWidth="1"/>
    <col min="5635" max="5635" width="11" style="17" bestFit="1" customWidth="1"/>
    <col min="5636" max="5636" width="10" style="17" bestFit="1" customWidth="1"/>
    <col min="5637" max="5637" width="11" style="17" bestFit="1" customWidth="1"/>
    <col min="5638" max="5638" width="8.77734375" style="17" bestFit="1" customWidth="1"/>
    <col min="5639" max="5639" width="10" style="17" bestFit="1" customWidth="1"/>
    <col min="5640" max="5640" width="8.5546875" style="17" customWidth="1"/>
    <col min="5641" max="5642" width="8.6640625" style="17" bestFit="1" customWidth="1"/>
    <col min="5643" max="5643" width="11.88671875" style="17" bestFit="1" customWidth="1"/>
    <col min="5644" max="5644" width="15.109375" style="17" customWidth="1"/>
    <col min="5645" max="5645" width="14.109375" style="17" bestFit="1" customWidth="1"/>
    <col min="5646" max="5646" width="10" style="17" bestFit="1" customWidth="1"/>
    <col min="5647" max="5647" width="11" style="17" bestFit="1" customWidth="1"/>
    <col min="5648" max="5650" width="10" style="17" bestFit="1" customWidth="1"/>
    <col min="5651" max="5651" width="11.21875" style="17" customWidth="1"/>
    <col min="5652" max="5652" width="11.88671875" style="17" bestFit="1" customWidth="1"/>
    <col min="5653" max="5653" width="3.33203125" style="17" bestFit="1" customWidth="1"/>
    <col min="5654" max="5888" width="7.21875" style="17"/>
    <col min="5889" max="5889" width="3.33203125" style="17" bestFit="1" customWidth="1"/>
    <col min="5890" max="5890" width="11.77734375" style="17" bestFit="1" customWidth="1"/>
    <col min="5891" max="5891" width="11" style="17" bestFit="1" customWidth="1"/>
    <col min="5892" max="5892" width="10" style="17" bestFit="1" customWidth="1"/>
    <col min="5893" max="5893" width="11" style="17" bestFit="1" customWidth="1"/>
    <col min="5894" max="5894" width="8.77734375" style="17" bestFit="1" customWidth="1"/>
    <col min="5895" max="5895" width="10" style="17" bestFit="1" customWidth="1"/>
    <col min="5896" max="5896" width="8.5546875" style="17" customWidth="1"/>
    <col min="5897" max="5898" width="8.6640625" style="17" bestFit="1" customWidth="1"/>
    <col min="5899" max="5899" width="11.88671875" style="17" bestFit="1" customWidth="1"/>
    <col min="5900" max="5900" width="15.109375" style="17" customWidth="1"/>
    <col min="5901" max="5901" width="14.109375" style="17" bestFit="1" customWidth="1"/>
    <col min="5902" max="5902" width="10" style="17" bestFit="1" customWidth="1"/>
    <col min="5903" max="5903" width="11" style="17" bestFit="1" customWidth="1"/>
    <col min="5904" max="5906" width="10" style="17" bestFit="1" customWidth="1"/>
    <col min="5907" max="5907" width="11.21875" style="17" customWidth="1"/>
    <col min="5908" max="5908" width="11.88671875" style="17" bestFit="1" customWidth="1"/>
    <col min="5909" max="5909" width="3.33203125" style="17" bestFit="1" customWidth="1"/>
    <col min="5910" max="6144" width="7.21875" style="17"/>
    <col min="6145" max="6145" width="3.33203125" style="17" bestFit="1" customWidth="1"/>
    <col min="6146" max="6146" width="11.77734375" style="17" bestFit="1" customWidth="1"/>
    <col min="6147" max="6147" width="11" style="17" bestFit="1" customWidth="1"/>
    <col min="6148" max="6148" width="10" style="17" bestFit="1" customWidth="1"/>
    <col min="6149" max="6149" width="11" style="17" bestFit="1" customWidth="1"/>
    <col min="6150" max="6150" width="8.77734375" style="17" bestFit="1" customWidth="1"/>
    <col min="6151" max="6151" width="10" style="17" bestFit="1" customWidth="1"/>
    <col min="6152" max="6152" width="8.5546875" style="17" customWidth="1"/>
    <col min="6153" max="6154" width="8.6640625" style="17" bestFit="1" customWidth="1"/>
    <col min="6155" max="6155" width="11.88671875" style="17" bestFit="1" customWidth="1"/>
    <col min="6156" max="6156" width="15.109375" style="17" customWidth="1"/>
    <col min="6157" max="6157" width="14.109375" style="17" bestFit="1" customWidth="1"/>
    <col min="6158" max="6158" width="10" style="17" bestFit="1" customWidth="1"/>
    <col min="6159" max="6159" width="11" style="17" bestFit="1" customWidth="1"/>
    <col min="6160" max="6162" width="10" style="17" bestFit="1" customWidth="1"/>
    <col min="6163" max="6163" width="11.21875" style="17" customWidth="1"/>
    <col min="6164" max="6164" width="11.88671875" style="17" bestFit="1" customWidth="1"/>
    <col min="6165" max="6165" width="3.33203125" style="17" bestFit="1" customWidth="1"/>
    <col min="6166" max="6400" width="7.21875" style="17"/>
    <col min="6401" max="6401" width="3.33203125" style="17" bestFit="1" customWidth="1"/>
    <col min="6402" max="6402" width="11.77734375" style="17" bestFit="1" customWidth="1"/>
    <col min="6403" max="6403" width="11" style="17" bestFit="1" customWidth="1"/>
    <col min="6404" max="6404" width="10" style="17" bestFit="1" customWidth="1"/>
    <col min="6405" max="6405" width="11" style="17" bestFit="1" customWidth="1"/>
    <col min="6406" max="6406" width="8.77734375" style="17" bestFit="1" customWidth="1"/>
    <col min="6407" max="6407" width="10" style="17" bestFit="1" customWidth="1"/>
    <col min="6408" max="6408" width="8.5546875" style="17" customWidth="1"/>
    <col min="6409" max="6410" width="8.6640625" style="17" bestFit="1" customWidth="1"/>
    <col min="6411" max="6411" width="11.88671875" style="17" bestFit="1" customWidth="1"/>
    <col min="6412" max="6412" width="15.109375" style="17" customWidth="1"/>
    <col min="6413" max="6413" width="14.109375" style="17" bestFit="1" customWidth="1"/>
    <col min="6414" max="6414" width="10" style="17" bestFit="1" customWidth="1"/>
    <col min="6415" max="6415" width="11" style="17" bestFit="1" customWidth="1"/>
    <col min="6416" max="6418" width="10" style="17" bestFit="1" customWidth="1"/>
    <col min="6419" max="6419" width="11.21875" style="17" customWidth="1"/>
    <col min="6420" max="6420" width="11.88671875" style="17" bestFit="1" customWidth="1"/>
    <col min="6421" max="6421" width="3.33203125" style="17" bestFit="1" customWidth="1"/>
    <col min="6422" max="6656" width="7.21875" style="17"/>
    <col min="6657" max="6657" width="3.33203125" style="17" bestFit="1" customWidth="1"/>
    <col min="6658" max="6658" width="11.77734375" style="17" bestFit="1" customWidth="1"/>
    <col min="6659" max="6659" width="11" style="17" bestFit="1" customWidth="1"/>
    <col min="6660" max="6660" width="10" style="17" bestFit="1" customWidth="1"/>
    <col min="6661" max="6661" width="11" style="17" bestFit="1" customWidth="1"/>
    <col min="6662" max="6662" width="8.77734375" style="17" bestFit="1" customWidth="1"/>
    <col min="6663" max="6663" width="10" style="17" bestFit="1" customWidth="1"/>
    <col min="6664" max="6664" width="8.5546875" style="17" customWidth="1"/>
    <col min="6665" max="6666" width="8.6640625" style="17" bestFit="1" customWidth="1"/>
    <col min="6667" max="6667" width="11.88671875" style="17" bestFit="1" customWidth="1"/>
    <col min="6668" max="6668" width="15.109375" style="17" customWidth="1"/>
    <col min="6669" max="6669" width="14.109375" style="17" bestFit="1" customWidth="1"/>
    <col min="6670" max="6670" width="10" style="17" bestFit="1" customWidth="1"/>
    <col min="6671" max="6671" width="11" style="17" bestFit="1" customWidth="1"/>
    <col min="6672" max="6674" width="10" style="17" bestFit="1" customWidth="1"/>
    <col min="6675" max="6675" width="11.21875" style="17" customWidth="1"/>
    <col min="6676" max="6676" width="11.88671875" style="17" bestFit="1" customWidth="1"/>
    <col min="6677" max="6677" width="3.33203125" style="17" bestFit="1" customWidth="1"/>
    <col min="6678" max="6912" width="7.21875" style="17"/>
    <col min="6913" max="6913" width="3.33203125" style="17" bestFit="1" customWidth="1"/>
    <col min="6914" max="6914" width="11.77734375" style="17" bestFit="1" customWidth="1"/>
    <col min="6915" max="6915" width="11" style="17" bestFit="1" customWidth="1"/>
    <col min="6916" max="6916" width="10" style="17" bestFit="1" customWidth="1"/>
    <col min="6917" max="6917" width="11" style="17" bestFit="1" customWidth="1"/>
    <col min="6918" max="6918" width="8.77734375" style="17" bestFit="1" customWidth="1"/>
    <col min="6919" max="6919" width="10" style="17" bestFit="1" customWidth="1"/>
    <col min="6920" max="6920" width="8.5546875" style="17" customWidth="1"/>
    <col min="6921" max="6922" width="8.6640625" style="17" bestFit="1" customWidth="1"/>
    <col min="6923" max="6923" width="11.88671875" style="17" bestFit="1" customWidth="1"/>
    <col min="6924" max="6924" width="15.109375" style="17" customWidth="1"/>
    <col min="6925" max="6925" width="14.109375" style="17" bestFit="1" customWidth="1"/>
    <col min="6926" max="6926" width="10" style="17" bestFit="1" customWidth="1"/>
    <col min="6927" max="6927" width="11" style="17" bestFit="1" customWidth="1"/>
    <col min="6928" max="6930" width="10" style="17" bestFit="1" customWidth="1"/>
    <col min="6931" max="6931" width="11.21875" style="17" customWidth="1"/>
    <col min="6932" max="6932" width="11.88671875" style="17" bestFit="1" customWidth="1"/>
    <col min="6933" max="6933" width="3.33203125" style="17" bestFit="1" customWidth="1"/>
    <col min="6934" max="7168" width="7.21875" style="17"/>
    <col min="7169" max="7169" width="3.33203125" style="17" bestFit="1" customWidth="1"/>
    <col min="7170" max="7170" width="11.77734375" style="17" bestFit="1" customWidth="1"/>
    <col min="7171" max="7171" width="11" style="17" bestFit="1" customWidth="1"/>
    <col min="7172" max="7172" width="10" style="17" bestFit="1" customWidth="1"/>
    <col min="7173" max="7173" width="11" style="17" bestFit="1" customWidth="1"/>
    <col min="7174" max="7174" width="8.77734375" style="17" bestFit="1" customWidth="1"/>
    <col min="7175" max="7175" width="10" style="17" bestFit="1" customWidth="1"/>
    <col min="7176" max="7176" width="8.5546875" style="17" customWidth="1"/>
    <col min="7177" max="7178" width="8.6640625" style="17" bestFit="1" customWidth="1"/>
    <col min="7179" max="7179" width="11.88671875" style="17" bestFit="1" customWidth="1"/>
    <col min="7180" max="7180" width="15.109375" style="17" customWidth="1"/>
    <col min="7181" max="7181" width="14.109375" style="17" bestFit="1" customWidth="1"/>
    <col min="7182" max="7182" width="10" style="17" bestFit="1" customWidth="1"/>
    <col min="7183" max="7183" width="11" style="17" bestFit="1" customWidth="1"/>
    <col min="7184" max="7186" width="10" style="17" bestFit="1" customWidth="1"/>
    <col min="7187" max="7187" width="11.21875" style="17" customWidth="1"/>
    <col min="7188" max="7188" width="11.88671875" style="17" bestFit="1" customWidth="1"/>
    <col min="7189" max="7189" width="3.33203125" style="17" bestFit="1" customWidth="1"/>
    <col min="7190" max="7424" width="7.21875" style="17"/>
    <col min="7425" max="7425" width="3.33203125" style="17" bestFit="1" customWidth="1"/>
    <col min="7426" max="7426" width="11.77734375" style="17" bestFit="1" customWidth="1"/>
    <col min="7427" max="7427" width="11" style="17" bestFit="1" customWidth="1"/>
    <col min="7428" max="7428" width="10" style="17" bestFit="1" customWidth="1"/>
    <col min="7429" max="7429" width="11" style="17" bestFit="1" customWidth="1"/>
    <col min="7430" max="7430" width="8.77734375" style="17" bestFit="1" customWidth="1"/>
    <col min="7431" max="7431" width="10" style="17" bestFit="1" customWidth="1"/>
    <col min="7432" max="7432" width="8.5546875" style="17" customWidth="1"/>
    <col min="7433" max="7434" width="8.6640625" style="17" bestFit="1" customWidth="1"/>
    <col min="7435" max="7435" width="11.88671875" style="17" bestFit="1" customWidth="1"/>
    <col min="7436" max="7436" width="15.109375" style="17" customWidth="1"/>
    <col min="7437" max="7437" width="14.109375" style="17" bestFit="1" customWidth="1"/>
    <col min="7438" max="7438" width="10" style="17" bestFit="1" customWidth="1"/>
    <col min="7439" max="7439" width="11" style="17" bestFit="1" customWidth="1"/>
    <col min="7440" max="7442" width="10" style="17" bestFit="1" customWidth="1"/>
    <col min="7443" max="7443" width="11.21875" style="17" customWidth="1"/>
    <col min="7444" max="7444" width="11.88671875" style="17" bestFit="1" customWidth="1"/>
    <col min="7445" max="7445" width="3.33203125" style="17" bestFit="1" customWidth="1"/>
    <col min="7446" max="7680" width="7.21875" style="17"/>
    <col min="7681" max="7681" width="3.33203125" style="17" bestFit="1" customWidth="1"/>
    <col min="7682" max="7682" width="11.77734375" style="17" bestFit="1" customWidth="1"/>
    <col min="7683" max="7683" width="11" style="17" bestFit="1" customWidth="1"/>
    <col min="7684" max="7684" width="10" style="17" bestFit="1" customWidth="1"/>
    <col min="7685" max="7685" width="11" style="17" bestFit="1" customWidth="1"/>
    <col min="7686" max="7686" width="8.77734375" style="17" bestFit="1" customWidth="1"/>
    <col min="7687" max="7687" width="10" style="17" bestFit="1" customWidth="1"/>
    <col min="7688" max="7688" width="8.5546875" style="17" customWidth="1"/>
    <col min="7689" max="7690" width="8.6640625" style="17" bestFit="1" customWidth="1"/>
    <col min="7691" max="7691" width="11.88671875" style="17" bestFit="1" customWidth="1"/>
    <col min="7692" max="7692" width="15.109375" style="17" customWidth="1"/>
    <col min="7693" max="7693" width="14.109375" style="17" bestFit="1" customWidth="1"/>
    <col min="7694" max="7694" width="10" style="17" bestFit="1" customWidth="1"/>
    <col min="7695" max="7695" width="11" style="17" bestFit="1" customWidth="1"/>
    <col min="7696" max="7698" width="10" style="17" bestFit="1" customWidth="1"/>
    <col min="7699" max="7699" width="11.21875" style="17" customWidth="1"/>
    <col min="7700" max="7700" width="11.88671875" style="17" bestFit="1" customWidth="1"/>
    <col min="7701" max="7701" width="3.33203125" style="17" bestFit="1" customWidth="1"/>
    <col min="7702" max="7936" width="7.21875" style="17"/>
    <col min="7937" max="7937" width="3.33203125" style="17" bestFit="1" customWidth="1"/>
    <col min="7938" max="7938" width="11.77734375" style="17" bestFit="1" customWidth="1"/>
    <col min="7939" max="7939" width="11" style="17" bestFit="1" customWidth="1"/>
    <col min="7940" max="7940" width="10" style="17" bestFit="1" customWidth="1"/>
    <col min="7941" max="7941" width="11" style="17" bestFit="1" customWidth="1"/>
    <col min="7942" max="7942" width="8.77734375" style="17" bestFit="1" customWidth="1"/>
    <col min="7943" max="7943" width="10" style="17" bestFit="1" customWidth="1"/>
    <col min="7944" max="7944" width="8.5546875" style="17" customWidth="1"/>
    <col min="7945" max="7946" width="8.6640625" style="17" bestFit="1" customWidth="1"/>
    <col min="7947" max="7947" width="11.88671875" style="17" bestFit="1" customWidth="1"/>
    <col min="7948" max="7948" width="15.109375" style="17" customWidth="1"/>
    <col min="7949" max="7949" width="14.109375" style="17" bestFit="1" customWidth="1"/>
    <col min="7950" max="7950" width="10" style="17" bestFit="1" customWidth="1"/>
    <col min="7951" max="7951" width="11" style="17" bestFit="1" customWidth="1"/>
    <col min="7952" max="7954" width="10" style="17" bestFit="1" customWidth="1"/>
    <col min="7955" max="7955" width="11.21875" style="17" customWidth="1"/>
    <col min="7956" max="7956" width="11.88671875" style="17" bestFit="1" customWidth="1"/>
    <col min="7957" max="7957" width="3.33203125" style="17" bestFit="1" customWidth="1"/>
    <col min="7958" max="8192" width="7.21875" style="17"/>
    <col min="8193" max="8193" width="3.33203125" style="17" bestFit="1" customWidth="1"/>
    <col min="8194" max="8194" width="11.77734375" style="17" bestFit="1" customWidth="1"/>
    <col min="8195" max="8195" width="11" style="17" bestFit="1" customWidth="1"/>
    <col min="8196" max="8196" width="10" style="17" bestFit="1" customWidth="1"/>
    <col min="8197" max="8197" width="11" style="17" bestFit="1" customWidth="1"/>
    <col min="8198" max="8198" width="8.77734375" style="17" bestFit="1" customWidth="1"/>
    <col min="8199" max="8199" width="10" style="17" bestFit="1" customWidth="1"/>
    <col min="8200" max="8200" width="8.5546875" style="17" customWidth="1"/>
    <col min="8201" max="8202" width="8.6640625" style="17" bestFit="1" customWidth="1"/>
    <col min="8203" max="8203" width="11.88671875" style="17" bestFit="1" customWidth="1"/>
    <col min="8204" max="8204" width="15.109375" style="17" customWidth="1"/>
    <col min="8205" max="8205" width="14.109375" style="17" bestFit="1" customWidth="1"/>
    <col min="8206" max="8206" width="10" style="17" bestFit="1" customWidth="1"/>
    <col min="8207" max="8207" width="11" style="17" bestFit="1" customWidth="1"/>
    <col min="8208" max="8210" width="10" style="17" bestFit="1" customWidth="1"/>
    <col min="8211" max="8211" width="11.21875" style="17" customWidth="1"/>
    <col min="8212" max="8212" width="11.88671875" style="17" bestFit="1" customWidth="1"/>
    <col min="8213" max="8213" width="3.33203125" style="17" bestFit="1" customWidth="1"/>
    <col min="8214" max="8448" width="7.21875" style="17"/>
    <col min="8449" max="8449" width="3.33203125" style="17" bestFit="1" customWidth="1"/>
    <col min="8450" max="8450" width="11.77734375" style="17" bestFit="1" customWidth="1"/>
    <col min="8451" max="8451" width="11" style="17" bestFit="1" customWidth="1"/>
    <col min="8452" max="8452" width="10" style="17" bestFit="1" customWidth="1"/>
    <col min="8453" max="8453" width="11" style="17" bestFit="1" customWidth="1"/>
    <col min="8454" max="8454" width="8.77734375" style="17" bestFit="1" customWidth="1"/>
    <col min="8455" max="8455" width="10" style="17" bestFit="1" customWidth="1"/>
    <col min="8456" max="8456" width="8.5546875" style="17" customWidth="1"/>
    <col min="8457" max="8458" width="8.6640625" style="17" bestFit="1" customWidth="1"/>
    <col min="8459" max="8459" width="11.88671875" style="17" bestFit="1" customWidth="1"/>
    <col min="8460" max="8460" width="15.109375" style="17" customWidth="1"/>
    <col min="8461" max="8461" width="14.109375" style="17" bestFit="1" customWidth="1"/>
    <col min="8462" max="8462" width="10" style="17" bestFit="1" customWidth="1"/>
    <col min="8463" max="8463" width="11" style="17" bestFit="1" customWidth="1"/>
    <col min="8464" max="8466" width="10" style="17" bestFit="1" customWidth="1"/>
    <col min="8467" max="8467" width="11.21875" style="17" customWidth="1"/>
    <col min="8468" max="8468" width="11.88671875" style="17" bestFit="1" customWidth="1"/>
    <col min="8469" max="8469" width="3.33203125" style="17" bestFit="1" customWidth="1"/>
    <col min="8470" max="8704" width="7.21875" style="17"/>
    <col min="8705" max="8705" width="3.33203125" style="17" bestFit="1" customWidth="1"/>
    <col min="8706" max="8706" width="11.77734375" style="17" bestFit="1" customWidth="1"/>
    <col min="8707" max="8707" width="11" style="17" bestFit="1" customWidth="1"/>
    <col min="8708" max="8708" width="10" style="17" bestFit="1" customWidth="1"/>
    <col min="8709" max="8709" width="11" style="17" bestFit="1" customWidth="1"/>
    <col min="8710" max="8710" width="8.77734375" style="17" bestFit="1" customWidth="1"/>
    <col min="8711" max="8711" width="10" style="17" bestFit="1" customWidth="1"/>
    <col min="8712" max="8712" width="8.5546875" style="17" customWidth="1"/>
    <col min="8713" max="8714" width="8.6640625" style="17" bestFit="1" customWidth="1"/>
    <col min="8715" max="8715" width="11.88671875" style="17" bestFit="1" customWidth="1"/>
    <col min="8716" max="8716" width="15.109375" style="17" customWidth="1"/>
    <col min="8717" max="8717" width="14.109375" style="17" bestFit="1" customWidth="1"/>
    <col min="8718" max="8718" width="10" style="17" bestFit="1" customWidth="1"/>
    <col min="8719" max="8719" width="11" style="17" bestFit="1" customWidth="1"/>
    <col min="8720" max="8722" width="10" style="17" bestFit="1" customWidth="1"/>
    <col min="8723" max="8723" width="11.21875" style="17" customWidth="1"/>
    <col min="8724" max="8724" width="11.88671875" style="17" bestFit="1" customWidth="1"/>
    <col min="8725" max="8725" width="3.33203125" style="17" bestFit="1" customWidth="1"/>
    <col min="8726" max="8960" width="7.21875" style="17"/>
    <col min="8961" max="8961" width="3.33203125" style="17" bestFit="1" customWidth="1"/>
    <col min="8962" max="8962" width="11.77734375" style="17" bestFit="1" customWidth="1"/>
    <col min="8963" max="8963" width="11" style="17" bestFit="1" customWidth="1"/>
    <col min="8964" max="8964" width="10" style="17" bestFit="1" customWidth="1"/>
    <col min="8965" max="8965" width="11" style="17" bestFit="1" customWidth="1"/>
    <col min="8966" max="8966" width="8.77734375" style="17" bestFit="1" customWidth="1"/>
    <col min="8967" max="8967" width="10" style="17" bestFit="1" customWidth="1"/>
    <col min="8968" max="8968" width="8.5546875" style="17" customWidth="1"/>
    <col min="8969" max="8970" width="8.6640625" style="17" bestFit="1" customWidth="1"/>
    <col min="8971" max="8971" width="11.88671875" style="17" bestFit="1" customWidth="1"/>
    <col min="8972" max="8972" width="15.109375" style="17" customWidth="1"/>
    <col min="8973" max="8973" width="14.109375" style="17" bestFit="1" customWidth="1"/>
    <col min="8974" max="8974" width="10" style="17" bestFit="1" customWidth="1"/>
    <col min="8975" max="8975" width="11" style="17" bestFit="1" customWidth="1"/>
    <col min="8976" max="8978" width="10" style="17" bestFit="1" customWidth="1"/>
    <col min="8979" max="8979" width="11.21875" style="17" customWidth="1"/>
    <col min="8980" max="8980" width="11.88671875" style="17" bestFit="1" customWidth="1"/>
    <col min="8981" max="8981" width="3.33203125" style="17" bestFit="1" customWidth="1"/>
    <col min="8982" max="9216" width="7.21875" style="17"/>
    <col min="9217" max="9217" width="3.33203125" style="17" bestFit="1" customWidth="1"/>
    <col min="9218" max="9218" width="11.77734375" style="17" bestFit="1" customWidth="1"/>
    <col min="9219" max="9219" width="11" style="17" bestFit="1" customWidth="1"/>
    <col min="9220" max="9220" width="10" style="17" bestFit="1" customWidth="1"/>
    <col min="9221" max="9221" width="11" style="17" bestFit="1" customWidth="1"/>
    <col min="9222" max="9222" width="8.77734375" style="17" bestFit="1" customWidth="1"/>
    <col min="9223" max="9223" width="10" style="17" bestFit="1" customWidth="1"/>
    <col min="9224" max="9224" width="8.5546875" style="17" customWidth="1"/>
    <col min="9225" max="9226" width="8.6640625" style="17" bestFit="1" customWidth="1"/>
    <col min="9227" max="9227" width="11.88671875" style="17" bestFit="1" customWidth="1"/>
    <col min="9228" max="9228" width="15.109375" style="17" customWidth="1"/>
    <col min="9229" max="9229" width="14.109375" style="17" bestFit="1" customWidth="1"/>
    <col min="9230" max="9230" width="10" style="17" bestFit="1" customWidth="1"/>
    <col min="9231" max="9231" width="11" style="17" bestFit="1" customWidth="1"/>
    <col min="9232" max="9234" width="10" style="17" bestFit="1" customWidth="1"/>
    <col min="9235" max="9235" width="11.21875" style="17" customWidth="1"/>
    <col min="9236" max="9236" width="11.88671875" style="17" bestFit="1" customWidth="1"/>
    <col min="9237" max="9237" width="3.33203125" style="17" bestFit="1" customWidth="1"/>
    <col min="9238" max="9472" width="7.21875" style="17"/>
    <col min="9473" max="9473" width="3.33203125" style="17" bestFit="1" customWidth="1"/>
    <col min="9474" max="9474" width="11.77734375" style="17" bestFit="1" customWidth="1"/>
    <col min="9475" max="9475" width="11" style="17" bestFit="1" customWidth="1"/>
    <col min="9476" max="9476" width="10" style="17" bestFit="1" customWidth="1"/>
    <col min="9477" max="9477" width="11" style="17" bestFit="1" customWidth="1"/>
    <col min="9478" max="9478" width="8.77734375" style="17" bestFit="1" customWidth="1"/>
    <col min="9479" max="9479" width="10" style="17" bestFit="1" customWidth="1"/>
    <col min="9480" max="9480" width="8.5546875" style="17" customWidth="1"/>
    <col min="9481" max="9482" width="8.6640625" style="17" bestFit="1" customWidth="1"/>
    <col min="9483" max="9483" width="11.88671875" style="17" bestFit="1" customWidth="1"/>
    <col min="9484" max="9484" width="15.109375" style="17" customWidth="1"/>
    <col min="9485" max="9485" width="14.109375" style="17" bestFit="1" customWidth="1"/>
    <col min="9486" max="9486" width="10" style="17" bestFit="1" customWidth="1"/>
    <col min="9487" max="9487" width="11" style="17" bestFit="1" customWidth="1"/>
    <col min="9488" max="9490" width="10" style="17" bestFit="1" customWidth="1"/>
    <col min="9491" max="9491" width="11.21875" style="17" customWidth="1"/>
    <col min="9492" max="9492" width="11.88671875" style="17" bestFit="1" customWidth="1"/>
    <col min="9493" max="9493" width="3.33203125" style="17" bestFit="1" customWidth="1"/>
    <col min="9494" max="9728" width="7.21875" style="17"/>
    <col min="9729" max="9729" width="3.33203125" style="17" bestFit="1" customWidth="1"/>
    <col min="9730" max="9730" width="11.77734375" style="17" bestFit="1" customWidth="1"/>
    <col min="9731" max="9731" width="11" style="17" bestFit="1" customWidth="1"/>
    <col min="9732" max="9732" width="10" style="17" bestFit="1" customWidth="1"/>
    <col min="9733" max="9733" width="11" style="17" bestFit="1" customWidth="1"/>
    <col min="9734" max="9734" width="8.77734375" style="17" bestFit="1" customWidth="1"/>
    <col min="9735" max="9735" width="10" style="17" bestFit="1" customWidth="1"/>
    <col min="9736" max="9736" width="8.5546875" style="17" customWidth="1"/>
    <col min="9737" max="9738" width="8.6640625" style="17" bestFit="1" customWidth="1"/>
    <col min="9739" max="9739" width="11.88671875" style="17" bestFit="1" customWidth="1"/>
    <col min="9740" max="9740" width="15.109375" style="17" customWidth="1"/>
    <col min="9741" max="9741" width="14.109375" style="17" bestFit="1" customWidth="1"/>
    <col min="9742" max="9742" width="10" style="17" bestFit="1" customWidth="1"/>
    <col min="9743" max="9743" width="11" style="17" bestFit="1" customWidth="1"/>
    <col min="9744" max="9746" width="10" style="17" bestFit="1" customWidth="1"/>
    <col min="9747" max="9747" width="11.21875" style="17" customWidth="1"/>
    <col min="9748" max="9748" width="11.88671875" style="17" bestFit="1" customWidth="1"/>
    <col min="9749" max="9749" width="3.33203125" style="17" bestFit="1" customWidth="1"/>
    <col min="9750" max="9984" width="7.21875" style="17"/>
    <col min="9985" max="9985" width="3.33203125" style="17" bestFit="1" customWidth="1"/>
    <col min="9986" max="9986" width="11.77734375" style="17" bestFit="1" customWidth="1"/>
    <col min="9987" max="9987" width="11" style="17" bestFit="1" customWidth="1"/>
    <col min="9988" max="9988" width="10" style="17" bestFit="1" customWidth="1"/>
    <col min="9989" max="9989" width="11" style="17" bestFit="1" customWidth="1"/>
    <col min="9990" max="9990" width="8.77734375" style="17" bestFit="1" customWidth="1"/>
    <col min="9991" max="9991" width="10" style="17" bestFit="1" customWidth="1"/>
    <col min="9992" max="9992" width="8.5546875" style="17" customWidth="1"/>
    <col min="9993" max="9994" width="8.6640625" style="17" bestFit="1" customWidth="1"/>
    <col min="9995" max="9995" width="11.88671875" style="17" bestFit="1" customWidth="1"/>
    <col min="9996" max="9996" width="15.109375" style="17" customWidth="1"/>
    <col min="9997" max="9997" width="14.109375" style="17" bestFit="1" customWidth="1"/>
    <col min="9998" max="9998" width="10" style="17" bestFit="1" customWidth="1"/>
    <col min="9999" max="9999" width="11" style="17" bestFit="1" customWidth="1"/>
    <col min="10000" max="10002" width="10" style="17" bestFit="1" customWidth="1"/>
    <col min="10003" max="10003" width="11.21875" style="17" customWidth="1"/>
    <col min="10004" max="10004" width="11.88671875" style="17" bestFit="1" customWidth="1"/>
    <col min="10005" max="10005" width="3.33203125" style="17" bestFit="1" customWidth="1"/>
    <col min="10006" max="10240" width="7.21875" style="17"/>
    <col min="10241" max="10241" width="3.33203125" style="17" bestFit="1" customWidth="1"/>
    <col min="10242" max="10242" width="11.77734375" style="17" bestFit="1" customWidth="1"/>
    <col min="10243" max="10243" width="11" style="17" bestFit="1" customWidth="1"/>
    <col min="10244" max="10244" width="10" style="17" bestFit="1" customWidth="1"/>
    <col min="10245" max="10245" width="11" style="17" bestFit="1" customWidth="1"/>
    <col min="10246" max="10246" width="8.77734375" style="17" bestFit="1" customWidth="1"/>
    <col min="10247" max="10247" width="10" style="17" bestFit="1" customWidth="1"/>
    <col min="10248" max="10248" width="8.5546875" style="17" customWidth="1"/>
    <col min="10249" max="10250" width="8.6640625" style="17" bestFit="1" customWidth="1"/>
    <col min="10251" max="10251" width="11.88671875" style="17" bestFit="1" customWidth="1"/>
    <col min="10252" max="10252" width="15.109375" style="17" customWidth="1"/>
    <col min="10253" max="10253" width="14.109375" style="17" bestFit="1" customWidth="1"/>
    <col min="10254" max="10254" width="10" style="17" bestFit="1" customWidth="1"/>
    <col min="10255" max="10255" width="11" style="17" bestFit="1" customWidth="1"/>
    <col min="10256" max="10258" width="10" style="17" bestFit="1" customWidth="1"/>
    <col min="10259" max="10259" width="11.21875" style="17" customWidth="1"/>
    <col min="10260" max="10260" width="11.88671875" style="17" bestFit="1" customWidth="1"/>
    <col min="10261" max="10261" width="3.33203125" style="17" bestFit="1" customWidth="1"/>
    <col min="10262" max="10496" width="7.21875" style="17"/>
    <col min="10497" max="10497" width="3.33203125" style="17" bestFit="1" customWidth="1"/>
    <col min="10498" max="10498" width="11.77734375" style="17" bestFit="1" customWidth="1"/>
    <col min="10499" max="10499" width="11" style="17" bestFit="1" customWidth="1"/>
    <col min="10500" max="10500" width="10" style="17" bestFit="1" customWidth="1"/>
    <col min="10501" max="10501" width="11" style="17" bestFit="1" customWidth="1"/>
    <col min="10502" max="10502" width="8.77734375" style="17" bestFit="1" customWidth="1"/>
    <col min="10503" max="10503" width="10" style="17" bestFit="1" customWidth="1"/>
    <col min="10504" max="10504" width="8.5546875" style="17" customWidth="1"/>
    <col min="10505" max="10506" width="8.6640625" style="17" bestFit="1" customWidth="1"/>
    <col min="10507" max="10507" width="11.88671875" style="17" bestFit="1" customWidth="1"/>
    <col min="10508" max="10508" width="15.109375" style="17" customWidth="1"/>
    <col min="10509" max="10509" width="14.109375" style="17" bestFit="1" customWidth="1"/>
    <col min="10510" max="10510" width="10" style="17" bestFit="1" customWidth="1"/>
    <col min="10511" max="10511" width="11" style="17" bestFit="1" customWidth="1"/>
    <col min="10512" max="10514" width="10" style="17" bestFit="1" customWidth="1"/>
    <col min="10515" max="10515" width="11.21875" style="17" customWidth="1"/>
    <col min="10516" max="10516" width="11.88671875" style="17" bestFit="1" customWidth="1"/>
    <col min="10517" max="10517" width="3.33203125" style="17" bestFit="1" customWidth="1"/>
    <col min="10518" max="10752" width="7.21875" style="17"/>
    <col min="10753" max="10753" width="3.33203125" style="17" bestFit="1" customWidth="1"/>
    <col min="10754" max="10754" width="11.77734375" style="17" bestFit="1" customWidth="1"/>
    <col min="10755" max="10755" width="11" style="17" bestFit="1" customWidth="1"/>
    <col min="10756" max="10756" width="10" style="17" bestFit="1" customWidth="1"/>
    <col min="10757" max="10757" width="11" style="17" bestFit="1" customWidth="1"/>
    <col min="10758" max="10758" width="8.77734375" style="17" bestFit="1" customWidth="1"/>
    <col min="10759" max="10759" width="10" style="17" bestFit="1" customWidth="1"/>
    <col min="10760" max="10760" width="8.5546875" style="17" customWidth="1"/>
    <col min="10761" max="10762" width="8.6640625" style="17" bestFit="1" customWidth="1"/>
    <col min="10763" max="10763" width="11.88671875" style="17" bestFit="1" customWidth="1"/>
    <col min="10764" max="10764" width="15.109375" style="17" customWidth="1"/>
    <col min="10765" max="10765" width="14.109375" style="17" bestFit="1" customWidth="1"/>
    <col min="10766" max="10766" width="10" style="17" bestFit="1" customWidth="1"/>
    <col min="10767" max="10767" width="11" style="17" bestFit="1" customWidth="1"/>
    <col min="10768" max="10770" width="10" style="17" bestFit="1" customWidth="1"/>
    <col min="10771" max="10771" width="11.21875" style="17" customWidth="1"/>
    <col min="10772" max="10772" width="11.88671875" style="17" bestFit="1" customWidth="1"/>
    <col min="10773" max="10773" width="3.33203125" style="17" bestFit="1" customWidth="1"/>
    <col min="10774" max="11008" width="7.21875" style="17"/>
    <col min="11009" max="11009" width="3.33203125" style="17" bestFit="1" customWidth="1"/>
    <col min="11010" max="11010" width="11.77734375" style="17" bestFit="1" customWidth="1"/>
    <col min="11011" max="11011" width="11" style="17" bestFit="1" customWidth="1"/>
    <col min="11012" max="11012" width="10" style="17" bestFit="1" customWidth="1"/>
    <col min="11013" max="11013" width="11" style="17" bestFit="1" customWidth="1"/>
    <col min="11014" max="11014" width="8.77734375" style="17" bestFit="1" customWidth="1"/>
    <col min="11015" max="11015" width="10" style="17" bestFit="1" customWidth="1"/>
    <col min="11016" max="11016" width="8.5546875" style="17" customWidth="1"/>
    <col min="11017" max="11018" width="8.6640625" style="17" bestFit="1" customWidth="1"/>
    <col min="11019" max="11019" width="11.88671875" style="17" bestFit="1" customWidth="1"/>
    <col min="11020" max="11020" width="15.109375" style="17" customWidth="1"/>
    <col min="11021" max="11021" width="14.109375" style="17" bestFit="1" customWidth="1"/>
    <col min="11022" max="11022" width="10" style="17" bestFit="1" customWidth="1"/>
    <col min="11023" max="11023" width="11" style="17" bestFit="1" customWidth="1"/>
    <col min="11024" max="11026" width="10" style="17" bestFit="1" customWidth="1"/>
    <col min="11027" max="11027" width="11.21875" style="17" customWidth="1"/>
    <col min="11028" max="11028" width="11.88671875" style="17" bestFit="1" customWidth="1"/>
    <col min="11029" max="11029" width="3.33203125" style="17" bestFit="1" customWidth="1"/>
    <col min="11030" max="11264" width="7.21875" style="17"/>
    <col min="11265" max="11265" width="3.33203125" style="17" bestFit="1" customWidth="1"/>
    <col min="11266" max="11266" width="11.77734375" style="17" bestFit="1" customWidth="1"/>
    <col min="11267" max="11267" width="11" style="17" bestFit="1" customWidth="1"/>
    <col min="11268" max="11268" width="10" style="17" bestFit="1" customWidth="1"/>
    <col min="11269" max="11269" width="11" style="17" bestFit="1" customWidth="1"/>
    <col min="11270" max="11270" width="8.77734375" style="17" bestFit="1" customWidth="1"/>
    <col min="11271" max="11271" width="10" style="17" bestFit="1" customWidth="1"/>
    <col min="11272" max="11272" width="8.5546875" style="17" customWidth="1"/>
    <col min="11273" max="11274" width="8.6640625" style="17" bestFit="1" customWidth="1"/>
    <col min="11275" max="11275" width="11.88671875" style="17" bestFit="1" customWidth="1"/>
    <col min="11276" max="11276" width="15.109375" style="17" customWidth="1"/>
    <col min="11277" max="11277" width="14.109375" style="17" bestFit="1" customWidth="1"/>
    <col min="11278" max="11278" width="10" style="17" bestFit="1" customWidth="1"/>
    <col min="11279" max="11279" width="11" style="17" bestFit="1" customWidth="1"/>
    <col min="11280" max="11282" width="10" style="17" bestFit="1" customWidth="1"/>
    <col min="11283" max="11283" width="11.21875" style="17" customWidth="1"/>
    <col min="11284" max="11284" width="11.88671875" style="17" bestFit="1" customWidth="1"/>
    <col min="11285" max="11285" width="3.33203125" style="17" bestFit="1" customWidth="1"/>
    <col min="11286" max="11520" width="7.21875" style="17"/>
    <col min="11521" max="11521" width="3.33203125" style="17" bestFit="1" customWidth="1"/>
    <col min="11522" max="11522" width="11.77734375" style="17" bestFit="1" customWidth="1"/>
    <col min="11523" max="11523" width="11" style="17" bestFit="1" customWidth="1"/>
    <col min="11524" max="11524" width="10" style="17" bestFit="1" customWidth="1"/>
    <col min="11525" max="11525" width="11" style="17" bestFit="1" customWidth="1"/>
    <col min="11526" max="11526" width="8.77734375" style="17" bestFit="1" customWidth="1"/>
    <col min="11527" max="11527" width="10" style="17" bestFit="1" customWidth="1"/>
    <col min="11528" max="11528" width="8.5546875" style="17" customWidth="1"/>
    <col min="11529" max="11530" width="8.6640625" style="17" bestFit="1" customWidth="1"/>
    <col min="11531" max="11531" width="11.88671875" style="17" bestFit="1" customWidth="1"/>
    <col min="11532" max="11532" width="15.109375" style="17" customWidth="1"/>
    <col min="11533" max="11533" width="14.109375" style="17" bestFit="1" customWidth="1"/>
    <col min="11534" max="11534" width="10" style="17" bestFit="1" customWidth="1"/>
    <col min="11535" max="11535" width="11" style="17" bestFit="1" customWidth="1"/>
    <col min="11536" max="11538" width="10" style="17" bestFit="1" customWidth="1"/>
    <col min="11539" max="11539" width="11.21875" style="17" customWidth="1"/>
    <col min="11540" max="11540" width="11.88671875" style="17" bestFit="1" customWidth="1"/>
    <col min="11541" max="11541" width="3.33203125" style="17" bestFit="1" customWidth="1"/>
    <col min="11542" max="11776" width="7.21875" style="17"/>
    <col min="11777" max="11777" width="3.33203125" style="17" bestFit="1" customWidth="1"/>
    <col min="11778" max="11778" width="11.77734375" style="17" bestFit="1" customWidth="1"/>
    <col min="11779" max="11779" width="11" style="17" bestFit="1" customWidth="1"/>
    <col min="11780" max="11780" width="10" style="17" bestFit="1" customWidth="1"/>
    <col min="11781" max="11781" width="11" style="17" bestFit="1" customWidth="1"/>
    <col min="11782" max="11782" width="8.77734375" style="17" bestFit="1" customWidth="1"/>
    <col min="11783" max="11783" width="10" style="17" bestFit="1" customWidth="1"/>
    <col min="11784" max="11784" width="8.5546875" style="17" customWidth="1"/>
    <col min="11785" max="11786" width="8.6640625" style="17" bestFit="1" customWidth="1"/>
    <col min="11787" max="11787" width="11.88671875" style="17" bestFit="1" customWidth="1"/>
    <col min="11788" max="11788" width="15.109375" style="17" customWidth="1"/>
    <col min="11789" max="11789" width="14.109375" style="17" bestFit="1" customWidth="1"/>
    <col min="11790" max="11790" width="10" style="17" bestFit="1" customWidth="1"/>
    <col min="11791" max="11791" width="11" style="17" bestFit="1" customWidth="1"/>
    <col min="11792" max="11794" width="10" style="17" bestFit="1" customWidth="1"/>
    <col min="11795" max="11795" width="11.21875" style="17" customWidth="1"/>
    <col min="11796" max="11796" width="11.88671875" style="17" bestFit="1" customWidth="1"/>
    <col min="11797" max="11797" width="3.33203125" style="17" bestFit="1" customWidth="1"/>
    <col min="11798" max="12032" width="7.21875" style="17"/>
    <col min="12033" max="12033" width="3.33203125" style="17" bestFit="1" customWidth="1"/>
    <col min="12034" max="12034" width="11.77734375" style="17" bestFit="1" customWidth="1"/>
    <col min="12035" max="12035" width="11" style="17" bestFit="1" customWidth="1"/>
    <col min="12036" max="12036" width="10" style="17" bestFit="1" customWidth="1"/>
    <col min="12037" max="12037" width="11" style="17" bestFit="1" customWidth="1"/>
    <col min="12038" max="12038" width="8.77734375" style="17" bestFit="1" customWidth="1"/>
    <col min="12039" max="12039" width="10" style="17" bestFit="1" customWidth="1"/>
    <col min="12040" max="12040" width="8.5546875" style="17" customWidth="1"/>
    <col min="12041" max="12042" width="8.6640625" style="17" bestFit="1" customWidth="1"/>
    <col min="12043" max="12043" width="11.88671875" style="17" bestFit="1" customWidth="1"/>
    <col min="12044" max="12044" width="15.109375" style="17" customWidth="1"/>
    <col min="12045" max="12045" width="14.109375" style="17" bestFit="1" customWidth="1"/>
    <col min="12046" max="12046" width="10" style="17" bestFit="1" customWidth="1"/>
    <col min="12047" max="12047" width="11" style="17" bestFit="1" customWidth="1"/>
    <col min="12048" max="12050" width="10" style="17" bestFit="1" customWidth="1"/>
    <col min="12051" max="12051" width="11.21875" style="17" customWidth="1"/>
    <col min="12052" max="12052" width="11.88671875" style="17" bestFit="1" customWidth="1"/>
    <col min="12053" max="12053" width="3.33203125" style="17" bestFit="1" customWidth="1"/>
    <col min="12054" max="12288" width="7.21875" style="17"/>
    <col min="12289" max="12289" width="3.33203125" style="17" bestFit="1" customWidth="1"/>
    <col min="12290" max="12290" width="11.77734375" style="17" bestFit="1" customWidth="1"/>
    <col min="12291" max="12291" width="11" style="17" bestFit="1" customWidth="1"/>
    <col min="12292" max="12292" width="10" style="17" bestFit="1" customWidth="1"/>
    <col min="12293" max="12293" width="11" style="17" bestFit="1" customWidth="1"/>
    <col min="12294" max="12294" width="8.77734375" style="17" bestFit="1" customWidth="1"/>
    <col min="12295" max="12295" width="10" style="17" bestFit="1" customWidth="1"/>
    <col min="12296" max="12296" width="8.5546875" style="17" customWidth="1"/>
    <col min="12297" max="12298" width="8.6640625" style="17" bestFit="1" customWidth="1"/>
    <col min="12299" max="12299" width="11.88671875" style="17" bestFit="1" customWidth="1"/>
    <col min="12300" max="12300" width="15.109375" style="17" customWidth="1"/>
    <col min="12301" max="12301" width="14.109375" style="17" bestFit="1" customWidth="1"/>
    <col min="12302" max="12302" width="10" style="17" bestFit="1" customWidth="1"/>
    <col min="12303" max="12303" width="11" style="17" bestFit="1" customWidth="1"/>
    <col min="12304" max="12306" width="10" style="17" bestFit="1" customWidth="1"/>
    <col min="12307" max="12307" width="11.21875" style="17" customWidth="1"/>
    <col min="12308" max="12308" width="11.88671875" style="17" bestFit="1" customWidth="1"/>
    <col min="12309" max="12309" width="3.33203125" style="17" bestFit="1" customWidth="1"/>
    <col min="12310" max="12544" width="7.21875" style="17"/>
    <col min="12545" max="12545" width="3.33203125" style="17" bestFit="1" customWidth="1"/>
    <col min="12546" max="12546" width="11.77734375" style="17" bestFit="1" customWidth="1"/>
    <col min="12547" max="12547" width="11" style="17" bestFit="1" customWidth="1"/>
    <col min="12548" max="12548" width="10" style="17" bestFit="1" customWidth="1"/>
    <col min="12549" max="12549" width="11" style="17" bestFit="1" customWidth="1"/>
    <col min="12550" max="12550" width="8.77734375" style="17" bestFit="1" customWidth="1"/>
    <col min="12551" max="12551" width="10" style="17" bestFit="1" customWidth="1"/>
    <col min="12552" max="12552" width="8.5546875" style="17" customWidth="1"/>
    <col min="12553" max="12554" width="8.6640625" style="17" bestFit="1" customWidth="1"/>
    <col min="12555" max="12555" width="11.88671875" style="17" bestFit="1" customWidth="1"/>
    <col min="12556" max="12556" width="15.109375" style="17" customWidth="1"/>
    <col min="12557" max="12557" width="14.109375" style="17" bestFit="1" customWidth="1"/>
    <col min="12558" max="12558" width="10" style="17" bestFit="1" customWidth="1"/>
    <col min="12559" max="12559" width="11" style="17" bestFit="1" customWidth="1"/>
    <col min="12560" max="12562" width="10" style="17" bestFit="1" customWidth="1"/>
    <col min="12563" max="12563" width="11.21875" style="17" customWidth="1"/>
    <col min="12564" max="12564" width="11.88671875" style="17" bestFit="1" customWidth="1"/>
    <col min="12565" max="12565" width="3.33203125" style="17" bestFit="1" customWidth="1"/>
    <col min="12566" max="12800" width="7.21875" style="17"/>
    <col min="12801" max="12801" width="3.33203125" style="17" bestFit="1" customWidth="1"/>
    <col min="12802" max="12802" width="11.77734375" style="17" bestFit="1" customWidth="1"/>
    <col min="12803" max="12803" width="11" style="17" bestFit="1" customWidth="1"/>
    <col min="12804" max="12804" width="10" style="17" bestFit="1" customWidth="1"/>
    <col min="12805" max="12805" width="11" style="17" bestFit="1" customWidth="1"/>
    <col min="12806" max="12806" width="8.77734375" style="17" bestFit="1" customWidth="1"/>
    <col min="12807" max="12807" width="10" style="17" bestFit="1" customWidth="1"/>
    <col min="12808" max="12808" width="8.5546875" style="17" customWidth="1"/>
    <col min="12809" max="12810" width="8.6640625" style="17" bestFit="1" customWidth="1"/>
    <col min="12811" max="12811" width="11.88671875" style="17" bestFit="1" customWidth="1"/>
    <col min="12812" max="12812" width="15.109375" style="17" customWidth="1"/>
    <col min="12813" max="12813" width="14.109375" style="17" bestFit="1" customWidth="1"/>
    <col min="12814" max="12814" width="10" style="17" bestFit="1" customWidth="1"/>
    <col min="12815" max="12815" width="11" style="17" bestFit="1" customWidth="1"/>
    <col min="12816" max="12818" width="10" style="17" bestFit="1" customWidth="1"/>
    <col min="12819" max="12819" width="11.21875" style="17" customWidth="1"/>
    <col min="12820" max="12820" width="11.88671875" style="17" bestFit="1" customWidth="1"/>
    <col min="12821" max="12821" width="3.33203125" style="17" bestFit="1" customWidth="1"/>
    <col min="12822" max="13056" width="7.21875" style="17"/>
    <col min="13057" max="13057" width="3.33203125" style="17" bestFit="1" customWidth="1"/>
    <col min="13058" max="13058" width="11.77734375" style="17" bestFit="1" customWidth="1"/>
    <col min="13059" max="13059" width="11" style="17" bestFit="1" customWidth="1"/>
    <col min="13060" max="13060" width="10" style="17" bestFit="1" customWidth="1"/>
    <col min="13061" max="13061" width="11" style="17" bestFit="1" customWidth="1"/>
    <col min="13062" max="13062" width="8.77734375" style="17" bestFit="1" customWidth="1"/>
    <col min="13063" max="13063" width="10" style="17" bestFit="1" customWidth="1"/>
    <col min="13064" max="13064" width="8.5546875" style="17" customWidth="1"/>
    <col min="13065" max="13066" width="8.6640625" style="17" bestFit="1" customWidth="1"/>
    <col min="13067" max="13067" width="11.88671875" style="17" bestFit="1" customWidth="1"/>
    <col min="13068" max="13068" width="15.109375" style="17" customWidth="1"/>
    <col min="13069" max="13069" width="14.109375" style="17" bestFit="1" customWidth="1"/>
    <col min="13070" max="13070" width="10" style="17" bestFit="1" customWidth="1"/>
    <col min="13071" max="13071" width="11" style="17" bestFit="1" customWidth="1"/>
    <col min="13072" max="13074" width="10" style="17" bestFit="1" customWidth="1"/>
    <col min="13075" max="13075" width="11.21875" style="17" customWidth="1"/>
    <col min="13076" max="13076" width="11.88671875" style="17" bestFit="1" customWidth="1"/>
    <col min="13077" max="13077" width="3.33203125" style="17" bestFit="1" customWidth="1"/>
    <col min="13078" max="13312" width="7.21875" style="17"/>
    <col min="13313" max="13313" width="3.33203125" style="17" bestFit="1" customWidth="1"/>
    <col min="13314" max="13314" width="11.77734375" style="17" bestFit="1" customWidth="1"/>
    <col min="13315" max="13315" width="11" style="17" bestFit="1" customWidth="1"/>
    <col min="13316" max="13316" width="10" style="17" bestFit="1" customWidth="1"/>
    <col min="13317" max="13317" width="11" style="17" bestFit="1" customWidth="1"/>
    <col min="13318" max="13318" width="8.77734375" style="17" bestFit="1" customWidth="1"/>
    <col min="13319" max="13319" width="10" style="17" bestFit="1" customWidth="1"/>
    <col min="13320" max="13320" width="8.5546875" style="17" customWidth="1"/>
    <col min="13321" max="13322" width="8.6640625" style="17" bestFit="1" customWidth="1"/>
    <col min="13323" max="13323" width="11.88671875" style="17" bestFit="1" customWidth="1"/>
    <col min="13324" max="13324" width="15.109375" style="17" customWidth="1"/>
    <col min="13325" max="13325" width="14.109375" style="17" bestFit="1" customWidth="1"/>
    <col min="13326" max="13326" width="10" style="17" bestFit="1" customWidth="1"/>
    <col min="13327" max="13327" width="11" style="17" bestFit="1" customWidth="1"/>
    <col min="13328" max="13330" width="10" style="17" bestFit="1" customWidth="1"/>
    <col min="13331" max="13331" width="11.21875" style="17" customWidth="1"/>
    <col min="13332" max="13332" width="11.88671875" style="17" bestFit="1" customWidth="1"/>
    <col min="13333" max="13333" width="3.33203125" style="17" bestFit="1" customWidth="1"/>
    <col min="13334" max="13568" width="7.21875" style="17"/>
    <col min="13569" max="13569" width="3.33203125" style="17" bestFit="1" customWidth="1"/>
    <col min="13570" max="13570" width="11.77734375" style="17" bestFit="1" customWidth="1"/>
    <col min="13571" max="13571" width="11" style="17" bestFit="1" customWidth="1"/>
    <col min="13572" max="13572" width="10" style="17" bestFit="1" customWidth="1"/>
    <col min="13573" max="13573" width="11" style="17" bestFit="1" customWidth="1"/>
    <col min="13574" max="13574" width="8.77734375" style="17" bestFit="1" customWidth="1"/>
    <col min="13575" max="13575" width="10" style="17" bestFit="1" customWidth="1"/>
    <col min="13576" max="13576" width="8.5546875" style="17" customWidth="1"/>
    <col min="13577" max="13578" width="8.6640625" style="17" bestFit="1" customWidth="1"/>
    <col min="13579" max="13579" width="11.88671875" style="17" bestFit="1" customWidth="1"/>
    <col min="13580" max="13580" width="15.109375" style="17" customWidth="1"/>
    <col min="13581" max="13581" width="14.109375" style="17" bestFit="1" customWidth="1"/>
    <col min="13582" max="13582" width="10" style="17" bestFit="1" customWidth="1"/>
    <col min="13583" max="13583" width="11" style="17" bestFit="1" customWidth="1"/>
    <col min="13584" max="13586" width="10" style="17" bestFit="1" customWidth="1"/>
    <col min="13587" max="13587" width="11.21875" style="17" customWidth="1"/>
    <col min="13588" max="13588" width="11.88671875" style="17" bestFit="1" customWidth="1"/>
    <col min="13589" max="13589" width="3.33203125" style="17" bestFit="1" customWidth="1"/>
    <col min="13590" max="13824" width="7.21875" style="17"/>
    <col min="13825" max="13825" width="3.33203125" style="17" bestFit="1" customWidth="1"/>
    <col min="13826" max="13826" width="11.77734375" style="17" bestFit="1" customWidth="1"/>
    <col min="13827" max="13827" width="11" style="17" bestFit="1" customWidth="1"/>
    <col min="13828" max="13828" width="10" style="17" bestFit="1" customWidth="1"/>
    <col min="13829" max="13829" width="11" style="17" bestFit="1" customWidth="1"/>
    <col min="13830" max="13830" width="8.77734375" style="17" bestFit="1" customWidth="1"/>
    <col min="13831" max="13831" width="10" style="17" bestFit="1" customWidth="1"/>
    <col min="13832" max="13832" width="8.5546875" style="17" customWidth="1"/>
    <col min="13833" max="13834" width="8.6640625" style="17" bestFit="1" customWidth="1"/>
    <col min="13835" max="13835" width="11.88671875" style="17" bestFit="1" customWidth="1"/>
    <col min="13836" max="13836" width="15.109375" style="17" customWidth="1"/>
    <col min="13837" max="13837" width="14.109375" style="17" bestFit="1" customWidth="1"/>
    <col min="13838" max="13838" width="10" style="17" bestFit="1" customWidth="1"/>
    <col min="13839" max="13839" width="11" style="17" bestFit="1" customWidth="1"/>
    <col min="13840" max="13842" width="10" style="17" bestFit="1" customWidth="1"/>
    <col min="13843" max="13843" width="11.21875" style="17" customWidth="1"/>
    <col min="13844" max="13844" width="11.88671875" style="17" bestFit="1" customWidth="1"/>
    <col min="13845" max="13845" width="3.33203125" style="17" bestFit="1" customWidth="1"/>
    <col min="13846" max="14080" width="7.21875" style="17"/>
    <col min="14081" max="14081" width="3.33203125" style="17" bestFit="1" customWidth="1"/>
    <col min="14082" max="14082" width="11.77734375" style="17" bestFit="1" customWidth="1"/>
    <col min="14083" max="14083" width="11" style="17" bestFit="1" customWidth="1"/>
    <col min="14084" max="14084" width="10" style="17" bestFit="1" customWidth="1"/>
    <col min="14085" max="14085" width="11" style="17" bestFit="1" customWidth="1"/>
    <col min="14086" max="14086" width="8.77734375" style="17" bestFit="1" customWidth="1"/>
    <col min="14087" max="14087" width="10" style="17" bestFit="1" customWidth="1"/>
    <col min="14088" max="14088" width="8.5546875" style="17" customWidth="1"/>
    <col min="14089" max="14090" width="8.6640625" style="17" bestFit="1" customWidth="1"/>
    <col min="14091" max="14091" width="11.88671875" style="17" bestFit="1" customWidth="1"/>
    <col min="14092" max="14092" width="15.109375" style="17" customWidth="1"/>
    <col min="14093" max="14093" width="14.109375" style="17" bestFit="1" customWidth="1"/>
    <col min="14094" max="14094" width="10" style="17" bestFit="1" customWidth="1"/>
    <col min="14095" max="14095" width="11" style="17" bestFit="1" customWidth="1"/>
    <col min="14096" max="14098" width="10" style="17" bestFit="1" customWidth="1"/>
    <col min="14099" max="14099" width="11.21875" style="17" customWidth="1"/>
    <col min="14100" max="14100" width="11.88671875" style="17" bestFit="1" customWidth="1"/>
    <col min="14101" max="14101" width="3.33203125" style="17" bestFit="1" customWidth="1"/>
    <col min="14102" max="14336" width="7.21875" style="17"/>
    <col min="14337" max="14337" width="3.33203125" style="17" bestFit="1" customWidth="1"/>
    <col min="14338" max="14338" width="11.77734375" style="17" bestFit="1" customWidth="1"/>
    <col min="14339" max="14339" width="11" style="17" bestFit="1" customWidth="1"/>
    <col min="14340" max="14340" width="10" style="17" bestFit="1" customWidth="1"/>
    <col min="14341" max="14341" width="11" style="17" bestFit="1" customWidth="1"/>
    <col min="14342" max="14342" width="8.77734375" style="17" bestFit="1" customWidth="1"/>
    <col min="14343" max="14343" width="10" style="17" bestFit="1" customWidth="1"/>
    <col min="14344" max="14344" width="8.5546875" style="17" customWidth="1"/>
    <col min="14345" max="14346" width="8.6640625" style="17" bestFit="1" customWidth="1"/>
    <col min="14347" max="14347" width="11.88671875" style="17" bestFit="1" customWidth="1"/>
    <col min="14348" max="14348" width="15.109375" style="17" customWidth="1"/>
    <col min="14349" max="14349" width="14.109375" style="17" bestFit="1" customWidth="1"/>
    <col min="14350" max="14350" width="10" style="17" bestFit="1" customWidth="1"/>
    <col min="14351" max="14351" width="11" style="17" bestFit="1" customWidth="1"/>
    <col min="14352" max="14354" width="10" style="17" bestFit="1" customWidth="1"/>
    <col min="14355" max="14355" width="11.21875" style="17" customWidth="1"/>
    <col min="14356" max="14356" width="11.88671875" style="17" bestFit="1" customWidth="1"/>
    <col min="14357" max="14357" width="3.33203125" style="17" bestFit="1" customWidth="1"/>
    <col min="14358" max="14592" width="7.21875" style="17"/>
    <col min="14593" max="14593" width="3.33203125" style="17" bestFit="1" customWidth="1"/>
    <col min="14594" max="14594" width="11.77734375" style="17" bestFit="1" customWidth="1"/>
    <col min="14595" max="14595" width="11" style="17" bestFit="1" customWidth="1"/>
    <col min="14596" max="14596" width="10" style="17" bestFit="1" customWidth="1"/>
    <col min="14597" max="14597" width="11" style="17" bestFit="1" customWidth="1"/>
    <col min="14598" max="14598" width="8.77734375" style="17" bestFit="1" customWidth="1"/>
    <col min="14599" max="14599" width="10" style="17" bestFit="1" customWidth="1"/>
    <col min="14600" max="14600" width="8.5546875" style="17" customWidth="1"/>
    <col min="14601" max="14602" width="8.6640625" style="17" bestFit="1" customWidth="1"/>
    <col min="14603" max="14603" width="11.88671875" style="17" bestFit="1" customWidth="1"/>
    <col min="14604" max="14604" width="15.109375" style="17" customWidth="1"/>
    <col min="14605" max="14605" width="14.109375" style="17" bestFit="1" customWidth="1"/>
    <col min="14606" max="14606" width="10" style="17" bestFit="1" customWidth="1"/>
    <col min="14607" max="14607" width="11" style="17" bestFit="1" customWidth="1"/>
    <col min="14608" max="14610" width="10" style="17" bestFit="1" customWidth="1"/>
    <col min="14611" max="14611" width="11.21875" style="17" customWidth="1"/>
    <col min="14612" max="14612" width="11.88671875" style="17" bestFit="1" customWidth="1"/>
    <col min="14613" max="14613" width="3.33203125" style="17" bestFit="1" customWidth="1"/>
    <col min="14614" max="14848" width="7.21875" style="17"/>
    <col min="14849" max="14849" width="3.33203125" style="17" bestFit="1" customWidth="1"/>
    <col min="14850" max="14850" width="11.77734375" style="17" bestFit="1" customWidth="1"/>
    <col min="14851" max="14851" width="11" style="17" bestFit="1" customWidth="1"/>
    <col min="14852" max="14852" width="10" style="17" bestFit="1" customWidth="1"/>
    <col min="14853" max="14853" width="11" style="17" bestFit="1" customWidth="1"/>
    <col min="14854" max="14854" width="8.77734375" style="17" bestFit="1" customWidth="1"/>
    <col min="14855" max="14855" width="10" style="17" bestFit="1" customWidth="1"/>
    <col min="14856" max="14856" width="8.5546875" style="17" customWidth="1"/>
    <col min="14857" max="14858" width="8.6640625" style="17" bestFit="1" customWidth="1"/>
    <col min="14859" max="14859" width="11.88671875" style="17" bestFit="1" customWidth="1"/>
    <col min="14860" max="14860" width="15.109375" style="17" customWidth="1"/>
    <col min="14861" max="14861" width="14.109375" style="17" bestFit="1" customWidth="1"/>
    <col min="14862" max="14862" width="10" style="17" bestFit="1" customWidth="1"/>
    <col min="14863" max="14863" width="11" style="17" bestFit="1" customWidth="1"/>
    <col min="14864" max="14866" width="10" style="17" bestFit="1" customWidth="1"/>
    <col min="14867" max="14867" width="11.21875" style="17" customWidth="1"/>
    <col min="14868" max="14868" width="11.88671875" style="17" bestFit="1" customWidth="1"/>
    <col min="14869" max="14869" width="3.33203125" style="17" bestFit="1" customWidth="1"/>
    <col min="14870" max="15104" width="7.21875" style="17"/>
    <col min="15105" max="15105" width="3.33203125" style="17" bestFit="1" customWidth="1"/>
    <col min="15106" max="15106" width="11.77734375" style="17" bestFit="1" customWidth="1"/>
    <col min="15107" max="15107" width="11" style="17" bestFit="1" customWidth="1"/>
    <col min="15108" max="15108" width="10" style="17" bestFit="1" customWidth="1"/>
    <col min="15109" max="15109" width="11" style="17" bestFit="1" customWidth="1"/>
    <col min="15110" max="15110" width="8.77734375" style="17" bestFit="1" customWidth="1"/>
    <col min="15111" max="15111" width="10" style="17" bestFit="1" customWidth="1"/>
    <col min="15112" max="15112" width="8.5546875" style="17" customWidth="1"/>
    <col min="15113" max="15114" width="8.6640625" style="17" bestFit="1" customWidth="1"/>
    <col min="15115" max="15115" width="11.88671875" style="17" bestFit="1" customWidth="1"/>
    <col min="15116" max="15116" width="15.109375" style="17" customWidth="1"/>
    <col min="15117" max="15117" width="14.109375" style="17" bestFit="1" customWidth="1"/>
    <col min="15118" max="15118" width="10" style="17" bestFit="1" customWidth="1"/>
    <col min="15119" max="15119" width="11" style="17" bestFit="1" customWidth="1"/>
    <col min="15120" max="15122" width="10" style="17" bestFit="1" customWidth="1"/>
    <col min="15123" max="15123" width="11.21875" style="17" customWidth="1"/>
    <col min="15124" max="15124" width="11.88671875" style="17" bestFit="1" customWidth="1"/>
    <col min="15125" max="15125" width="3.33203125" style="17" bestFit="1" customWidth="1"/>
    <col min="15126" max="15360" width="7.21875" style="17"/>
    <col min="15361" max="15361" width="3.33203125" style="17" bestFit="1" customWidth="1"/>
    <col min="15362" max="15362" width="11.77734375" style="17" bestFit="1" customWidth="1"/>
    <col min="15363" max="15363" width="11" style="17" bestFit="1" customWidth="1"/>
    <col min="15364" max="15364" width="10" style="17" bestFit="1" customWidth="1"/>
    <col min="15365" max="15365" width="11" style="17" bestFit="1" customWidth="1"/>
    <col min="15366" max="15366" width="8.77734375" style="17" bestFit="1" customWidth="1"/>
    <col min="15367" max="15367" width="10" style="17" bestFit="1" customWidth="1"/>
    <col min="15368" max="15368" width="8.5546875" style="17" customWidth="1"/>
    <col min="15369" max="15370" width="8.6640625" style="17" bestFit="1" customWidth="1"/>
    <col min="15371" max="15371" width="11.88671875" style="17" bestFit="1" customWidth="1"/>
    <col min="15372" max="15372" width="15.109375" style="17" customWidth="1"/>
    <col min="15373" max="15373" width="14.109375" style="17" bestFit="1" customWidth="1"/>
    <col min="15374" max="15374" width="10" style="17" bestFit="1" customWidth="1"/>
    <col min="15375" max="15375" width="11" style="17" bestFit="1" customWidth="1"/>
    <col min="15376" max="15378" width="10" style="17" bestFit="1" customWidth="1"/>
    <col min="15379" max="15379" width="11.21875" style="17" customWidth="1"/>
    <col min="15380" max="15380" width="11.88671875" style="17" bestFit="1" customWidth="1"/>
    <col min="15381" max="15381" width="3.33203125" style="17" bestFit="1" customWidth="1"/>
    <col min="15382" max="15616" width="7.21875" style="17"/>
    <col min="15617" max="15617" width="3.33203125" style="17" bestFit="1" customWidth="1"/>
    <col min="15618" max="15618" width="11.77734375" style="17" bestFit="1" customWidth="1"/>
    <col min="15619" max="15619" width="11" style="17" bestFit="1" customWidth="1"/>
    <col min="15620" max="15620" width="10" style="17" bestFit="1" customWidth="1"/>
    <col min="15621" max="15621" width="11" style="17" bestFit="1" customWidth="1"/>
    <col min="15622" max="15622" width="8.77734375" style="17" bestFit="1" customWidth="1"/>
    <col min="15623" max="15623" width="10" style="17" bestFit="1" customWidth="1"/>
    <col min="15624" max="15624" width="8.5546875" style="17" customWidth="1"/>
    <col min="15625" max="15626" width="8.6640625" style="17" bestFit="1" customWidth="1"/>
    <col min="15627" max="15627" width="11.88671875" style="17" bestFit="1" customWidth="1"/>
    <col min="15628" max="15628" width="15.109375" style="17" customWidth="1"/>
    <col min="15629" max="15629" width="14.109375" style="17" bestFit="1" customWidth="1"/>
    <col min="15630" max="15630" width="10" style="17" bestFit="1" customWidth="1"/>
    <col min="15631" max="15631" width="11" style="17" bestFit="1" customWidth="1"/>
    <col min="15632" max="15634" width="10" style="17" bestFit="1" customWidth="1"/>
    <col min="15635" max="15635" width="11.21875" style="17" customWidth="1"/>
    <col min="15636" max="15636" width="11.88671875" style="17" bestFit="1" customWidth="1"/>
    <col min="15637" max="15637" width="3.33203125" style="17" bestFit="1" customWidth="1"/>
    <col min="15638" max="15872" width="7.21875" style="17"/>
    <col min="15873" max="15873" width="3.33203125" style="17" bestFit="1" customWidth="1"/>
    <col min="15874" max="15874" width="11.77734375" style="17" bestFit="1" customWidth="1"/>
    <col min="15875" max="15875" width="11" style="17" bestFit="1" customWidth="1"/>
    <col min="15876" max="15876" width="10" style="17" bestFit="1" customWidth="1"/>
    <col min="15877" max="15877" width="11" style="17" bestFit="1" customWidth="1"/>
    <col min="15878" max="15878" width="8.77734375" style="17" bestFit="1" customWidth="1"/>
    <col min="15879" max="15879" width="10" style="17" bestFit="1" customWidth="1"/>
    <col min="15880" max="15880" width="8.5546875" style="17" customWidth="1"/>
    <col min="15881" max="15882" width="8.6640625" style="17" bestFit="1" customWidth="1"/>
    <col min="15883" max="15883" width="11.88671875" style="17" bestFit="1" customWidth="1"/>
    <col min="15884" max="15884" width="15.109375" style="17" customWidth="1"/>
    <col min="15885" max="15885" width="14.109375" style="17" bestFit="1" customWidth="1"/>
    <col min="15886" max="15886" width="10" style="17" bestFit="1" customWidth="1"/>
    <col min="15887" max="15887" width="11" style="17" bestFit="1" customWidth="1"/>
    <col min="15888" max="15890" width="10" style="17" bestFit="1" customWidth="1"/>
    <col min="15891" max="15891" width="11.21875" style="17" customWidth="1"/>
    <col min="15892" max="15892" width="11.88671875" style="17" bestFit="1" customWidth="1"/>
    <col min="15893" max="15893" width="3.33203125" style="17" bestFit="1" customWidth="1"/>
    <col min="15894" max="16128" width="7.21875" style="17"/>
    <col min="16129" max="16129" width="3.33203125" style="17" bestFit="1" customWidth="1"/>
    <col min="16130" max="16130" width="11.77734375" style="17" bestFit="1" customWidth="1"/>
    <col min="16131" max="16131" width="11" style="17" bestFit="1" customWidth="1"/>
    <col min="16132" max="16132" width="10" style="17" bestFit="1" customWidth="1"/>
    <col min="16133" max="16133" width="11" style="17" bestFit="1" customWidth="1"/>
    <col min="16134" max="16134" width="8.77734375" style="17" bestFit="1" customWidth="1"/>
    <col min="16135" max="16135" width="10" style="17" bestFit="1" customWidth="1"/>
    <col min="16136" max="16136" width="8.5546875" style="17" customWidth="1"/>
    <col min="16137" max="16138" width="8.6640625" style="17" bestFit="1" customWidth="1"/>
    <col min="16139" max="16139" width="11.88671875" style="17" bestFit="1" customWidth="1"/>
    <col min="16140" max="16140" width="15.109375" style="17" customWidth="1"/>
    <col min="16141" max="16141" width="14.109375" style="17" bestFit="1" customWidth="1"/>
    <col min="16142" max="16142" width="10" style="17" bestFit="1" customWidth="1"/>
    <col min="16143" max="16143" width="11" style="17" bestFit="1" customWidth="1"/>
    <col min="16144" max="16146" width="10" style="17" bestFit="1" customWidth="1"/>
    <col min="16147" max="16147" width="11.21875" style="17" customWidth="1"/>
    <col min="16148" max="16148" width="11.88671875" style="17" bestFit="1" customWidth="1"/>
    <col min="16149" max="16149" width="3.33203125" style="17" bestFit="1" customWidth="1"/>
    <col min="16150" max="16384" width="7.21875" style="17"/>
  </cols>
  <sheetData>
    <row r="1" spans="1:21" ht="12.75" customHeight="1" x14ac:dyDescent="0.3">
      <c r="A1" s="133" t="s">
        <v>45</v>
      </c>
      <c r="L1" s="123"/>
      <c r="M1" s="122"/>
      <c r="U1" s="123"/>
    </row>
    <row r="2" spans="1:21" ht="12.75" customHeight="1" x14ac:dyDescent="0.3">
      <c r="A2" s="17" t="s">
        <v>231</v>
      </c>
      <c r="L2" s="123"/>
      <c r="M2" s="122"/>
      <c r="U2" s="123"/>
    </row>
    <row r="3" spans="1:21" ht="12.75" customHeight="1" x14ac:dyDescent="0.3">
      <c r="A3" s="121" t="s">
        <v>47</v>
      </c>
      <c r="L3" s="123"/>
      <c r="M3" s="26"/>
    </row>
    <row r="4" spans="1:21" ht="10.5" customHeight="1" x14ac:dyDescent="0.3">
      <c r="A4" s="121"/>
      <c r="L4" s="123"/>
      <c r="M4" s="26"/>
    </row>
    <row r="5" spans="1:21" ht="10.5" customHeight="1" x14ac:dyDescent="0.3">
      <c r="C5" s="126"/>
      <c r="D5" s="126"/>
      <c r="E5" s="126"/>
      <c r="F5" s="126"/>
      <c r="G5" s="126"/>
      <c r="H5" s="136"/>
      <c r="Q5" s="126"/>
      <c r="T5" s="126"/>
    </row>
    <row r="6" spans="1:21" x14ac:dyDescent="0.3">
      <c r="A6" s="126"/>
      <c r="B6" s="126"/>
      <c r="C6" s="143" t="s">
        <v>232</v>
      </c>
      <c r="D6" s="143"/>
      <c r="E6" s="143"/>
      <c r="F6" s="143"/>
      <c r="G6" s="143"/>
      <c r="H6" s="143"/>
      <c r="I6" s="143"/>
      <c r="J6" s="143"/>
      <c r="K6" s="143"/>
      <c r="L6" s="126"/>
      <c r="M6" s="126"/>
      <c r="N6" s="126"/>
      <c r="O6" s="126"/>
      <c r="P6" s="135" t="s">
        <v>233</v>
      </c>
      <c r="Q6" s="135"/>
      <c r="R6" s="135"/>
      <c r="S6" s="126"/>
      <c r="T6" s="138"/>
      <c r="U6" s="126"/>
    </row>
    <row r="7" spans="1:21" s="18" customFormat="1" ht="55.2" x14ac:dyDescent="0.3">
      <c r="A7" s="127" t="s">
        <v>54</v>
      </c>
      <c r="B7" s="127" t="s">
        <v>56</v>
      </c>
      <c r="C7" s="130" t="s">
        <v>234</v>
      </c>
      <c r="D7" s="127" t="s">
        <v>235</v>
      </c>
      <c r="E7" s="130" t="s">
        <v>236</v>
      </c>
      <c r="F7" s="130" t="s">
        <v>237</v>
      </c>
      <c r="G7" s="127" t="s">
        <v>238</v>
      </c>
      <c r="H7" s="127" t="s">
        <v>250</v>
      </c>
      <c r="I7" s="127" t="s">
        <v>240</v>
      </c>
      <c r="J7" s="127" t="s">
        <v>241</v>
      </c>
      <c r="K7" s="127" t="s">
        <v>242</v>
      </c>
      <c r="L7" s="127" t="s">
        <v>243</v>
      </c>
      <c r="M7" s="127" t="s">
        <v>244</v>
      </c>
      <c r="N7" s="127" t="s">
        <v>245</v>
      </c>
      <c r="O7" s="127" t="s">
        <v>246</v>
      </c>
      <c r="P7" s="127" t="s">
        <v>241</v>
      </c>
      <c r="Q7" s="127" t="s">
        <v>247</v>
      </c>
      <c r="R7" s="130" t="s">
        <v>242</v>
      </c>
      <c r="S7" s="135" t="s">
        <v>248</v>
      </c>
      <c r="T7" s="127" t="s">
        <v>249</v>
      </c>
      <c r="U7" s="127" t="s">
        <v>54</v>
      </c>
    </row>
    <row r="8" spans="1:21" x14ac:dyDescent="0.3">
      <c r="A8" s="9">
        <v>1</v>
      </c>
      <c r="B8" s="9" t="s">
        <v>199</v>
      </c>
      <c r="C8" s="19">
        <v>2098589</v>
      </c>
      <c r="D8" s="19">
        <v>69273</v>
      </c>
      <c r="E8" s="19">
        <v>425052</v>
      </c>
      <c r="F8" s="19">
        <v>1690</v>
      </c>
      <c r="G8" s="19">
        <v>24003</v>
      </c>
      <c r="H8" s="19">
        <v>0</v>
      </c>
      <c r="I8" s="19">
        <v>19484</v>
      </c>
      <c r="J8" s="19">
        <v>19502</v>
      </c>
      <c r="K8" s="19">
        <f t="shared" ref="K8:K37" si="0">SUM(C8:J8)</f>
        <v>2657593</v>
      </c>
      <c r="L8" s="19">
        <v>6367352</v>
      </c>
      <c r="M8" s="19">
        <v>15322</v>
      </c>
      <c r="N8" s="19">
        <v>28112</v>
      </c>
      <c r="O8" s="19">
        <v>892495</v>
      </c>
      <c r="P8" s="19">
        <v>39143</v>
      </c>
      <c r="Q8" s="19">
        <v>3600</v>
      </c>
      <c r="R8" s="19">
        <f t="shared" ref="R8:R45" si="1">(P8+Q8)</f>
        <v>42743</v>
      </c>
      <c r="S8" s="19">
        <v>216605</v>
      </c>
      <c r="T8" s="19">
        <f t="shared" ref="T8:T45" si="2">(K8+L8+M8+N8+O8+R8+S8)</f>
        <v>10220222</v>
      </c>
      <c r="U8" s="17">
        <v>1</v>
      </c>
    </row>
    <row r="9" spans="1:21" x14ac:dyDescent="0.3">
      <c r="A9" s="9">
        <v>2</v>
      </c>
      <c r="B9" s="9" t="s">
        <v>200</v>
      </c>
      <c r="C9" s="20">
        <v>722180</v>
      </c>
      <c r="D9" s="20">
        <v>37450</v>
      </c>
      <c r="E9" s="20">
        <v>460911</v>
      </c>
      <c r="F9" s="20">
        <v>951</v>
      </c>
      <c r="G9" s="20">
        <v>14617</v>
      </c>
      <c r="H9" s="20">
        <v>0</v>
      </c>
      <c r="I9" s="20">
        <v>22390</v>
      </c>
      <c r="J9" s="20">
        <v>9913</v>
      </c>
      <c r="K9" s="20">
        <f t="shared" si="0"/>
        <v>1268412</v>
      </c>
      <c r="L9" s="20">
        <v>4868638</v>
      </c>
      <c r="M9" s="20">
        <v>27813</v>
      </c>
      <c r="N9" s="20">
        <v>91173</v>
      </c>
      <c r="O9" s="20">
        <v>70725</v>
      </c>
      <c r="P9" s="20">
        <v>53042</v>
      </c>
      <c r="Q9" s="20">
        <v>20480</v>
      </c>
      <c r="R9" s="20">
        <f t="shared" si="1"/>
        <v>73522</v>
      </c>
      <c r="S9" s="20">
        <v>117159</v>
      </c>
      <c r="T9" s="20">
        <f t="shared" si="2"/>
        <v>6517442</v>
      </c>
      <c r="U9" s="17">
        <v>2</v>
      </c>
    </row>
    <row r="10" spans="1:21" x14ac:dyDescent="0.3">
      <c r="A10" s="9">
        <v>3</v>
      </c>
      <c r="B10" s="9" t="s">
        <v>117</v>
      </c>
      <c r="C10" s="20">
        <v>1560617</v>
      </c>
      <c r="D10" s="20">
        <v>27677</v>
      </c>
      <c r="E10" s="20">
        <v>100274</v>
      </c>
      <c r="F10" s="20">
        <v>0</v>
      </c>
      <c r="G10" s="20">
        <v>243</v>
      </c>
      <c r="H10" s="20">
        <v>0</v>
      </c>
      <c r="I10" s="20">
        <v>13390</v>
      </c>
      <c r="J10" s="20">
        <v>5215</v>
      </c>
      <c r="K10" s="20">
        <f t="shared" si="0"/>
        <v>1707416</v>
      </c>
      <c r="L10" s="20">
        <v>2251533</v>
      </c>
      <c r="M10" s="20">
        <v>8160</v>
      </c>
      <c r="N10" s="20">
        <v>35316</v>
      </c>
      <c r="O10" s="20">
        <v>1429284</v>
      </c>
      <c r="P10" s="20">
        <v>141944</v>
      </c>
      <c r="Q10" s="20">
        <v>7363</v>
      </c>
      <c r="R10" s="20">
        <f t="shared" si="1"/>
        <v>149307</v>
      </c>
      <c r="S10" s="20">
        <v>1123011</v>
      </c>
      <c r="T10" s="20">
        <f t="shared" si="2"/>
        <v>6704027</v>
      </c>
      <c r="U10" s="17">
        <v>3</v>
      </c>
    </row>
    <row r="11" spans="1:21" x14ac:dyDescent="0.3">
      <c r="A11" s="9">
        <v>4</v>
      </c>
      <c r="B11" s="9" t="s">
        <v>201</v>
      </c>
      <c r="C11" s="20">
        <v>971225</v>
      </c>
      <c r="D11" s="20">
        <v>11670</v>
      </c>
      <c r="E11" s="20">
        <v>271823</v>
      </c>
      <c r="F11" s="20">
        <v>0</v>
      </c>
      <c r="G11" s="20">
        <v>161697</v>
      </c>
      <c r="H11" s="20">
        <v>0</v>
      </c>
      <c r="I11" s="20">
        <v>7073</v>
      </c>
      <c r="J11" s="20">
        <v>3469</v>
      </c>
      <c r="K11" s="20">
        <f t="shared" si="0"/>
        <v>1426957</v>
      </c>
      <c r="L11" s="20">
        <v>1041772</v>
      </c>
      <c r="M11" s="20">
        <v>34091</v>
      </c>
      <c r="N11" s="20">
        <v>40056</v>
      </c>
      <c r="O11" s="20">
        <v>29768</v>
      </c>
      <c r="P11" s="20">
        <v>73792</v>
      </c>
      <c r="Q11" s="20">
        <v>83656</v>
      </c>
      <c r="R11" s="20">
        <f t="shared" si="1"/>
        <v>157448</v>
      </c>
      <c r="S11" s="20">
        <v>62168</v>
      </c>
      <c r="T11" s="20">
        <f t="shared" si="2"/>
        <v>2792260</v>
      </c>
      <c r="U11" s="17">
        <v>4</v>
      </c>
    </row>
    <row r="12" spans="1:21" x14ac:dyDescent="0.3">
      <c r="A12" s="9">
        <v>5</v>
      </c>
      <c r="B12" s="9" t="s">
        <v>202</v>
      </c>
      <c r="C12" s="20">
        <v>797394</v>
      </c>
      <c r="D12" s="20">
        <v>42555</v>
      </c>
      <c r="E12" s="20">
        <v>99690</v>
      </c>
      <c r="F12" s="20">
        <v>3090</v>
      </c>
      <c r="G12" s="20">
        <v>511</v>
      </c>
      <c r="H12" s="20">
        <v>0</v>
      </c>
      <c r="I12" s="20">
        <v>14029</v>
      </c>
      <c r="J12" s="20">
        <v>19124</v>
      </c>
      <c r="K12" s="20">
        <f t="shared" si="0"/>
        <v>976393</v>
      </c>
      <c r="L12" s="20">
        <v>1501011</v>
      </c>
      <c r="M12" s="20">
        <v>3499</v>
      </c>
      <c r="N12" s="20">
        <v>33414</v>
      </c>
      <c r="O12" s="20">
        <v>489360</v>
      </c>
      <c r="P12" s="20">
        <v>6107</v>
      </c>
      <c r="Q12" s="20">
        <v>62638</v>
      </c>
      <c r="R12" s="20">
        <f t="shared" si="1"/>
        <v>68745</v>
      </c>
      <c r="S12" s="20">
        <v>74123</v>
      </c>
      <c r="T12" s="20">
        <f t="shared" si="2"/>
        <v>3146545</v>
      </c>
      <c r="U12" s="17">
        <v>5</v>
      </c>
    </row>
    <row r="13" spans="1:21" x14ac:dyDescent="0.3">
      <c r="A13" s="9">
        <v>6</v>
      </c>
      <c r="B13" s="9" t="s">
        <v>203</v>
      </c>
      <c r="C13" s="20">
        <v>7437182</v>
      </c>
      <c r="D13" s="20">
        <v>234918</v>
      </c>
      <c r="E13" s="20">
        <v>0</v>
      </c>
      <c r="F13" s="20">
        <v>0</v>
      </c>
      <c r="G13" s="20">
        <v>0</v>
      </c>
      <c r="H13" s="20">
        <v>0</v>
      </c>
      <c r="I13" s="20">
        <v>23957</v>
      </c>
      <c r="J13" s="20">
        <v>17101</v>
      </c>
      <c r="K13" s="20">
        <f t="shared" si="0"/>
        <v>7713158</v>
      </c>
      <c r="L13" s="20">
        <v>13560227</v>
      </c>
      <c r="M13" s="20">
        <v>481019</v>
      </c>
      <c r="N13" s="20">
        <v>300959</v>
      </c>
      <c r="O13" s="20">
        <v>5043936</v>
      </c>
      <c r="P13" s="20">
        <v>127073</v>
      </c>
      <c r="Q13" s="20">
        <v>510551</v>
      </c>
      <c r="R13" s="20">
        <f t="shared" si="1"/>
        <v>637624</v>
      </c>
      <c r="S13" s="20">
        <v>221135</v>
      </c>
      <c r="T13" s="20">
        <f t="shared" si="2"/>
        <v>27958058</v>
      </c>
      <c r="U13" s="17">
        <v>6</v>
      </c>
    </row>
    <row r="14" spans="1:21" x14ac:dyDescent="0.3">
      <c r="A14" s="9">
        <v>7</v>
      </c>
      <c r="B14" s="9" t="s">
        <v>204</v>
      </c>
      <c r="C14" s="20">
        <v>355503</v>
      </c>
      <c r="D14" s="20">
        <v>9261</v>
      </c>
      <c r="E14" s="20">
        <v>86348</v>
      </c>
      <c r="F14" s="20">
        <v>0</v>
      </c>
      <c r="G14" s="20">
        <v>5076</v>
      </c>
      <c r="H14" s="20">
        <v>0</v>
      </c>
      <c r="I14" s="20">
        <v>7137</v>
      </c>
      <c r="J14" s="20">
        <v>7889</v>
      </c>
      <c r="K14" s="20">
        <f t="shared" si="0"/>
        <v>471214</v>
      </c>
      <c r="L14" s="20">
        <v>1345775</v>
      </c>
      <c r="M14" s="20">
        <v>4065</v>
      </c>
      <c r="N14" s="20">
        <v>18764</v>
      </c>
      <c r="O14" s="20">
        <v>768198</v>
      </c>
      <c r="P14" s="20">
        <v>19187</v>
      </c>
      <c r="Q14" s="20">
        <v>14367</v>
      </c>
      <c r="R14" s="20">
        <f t="shared" si="1"/>
        <v>33554</v>
      </c>
      <c r="S14" s="20">
        <v>219270</v>
      </c>
      <c r="T14" s="20">
        <f t="shared" si="2"/>
        <v>2860840</v>
      </c>
      <c r="U14" s="17">
        <v>7</v>
      </c>
    </row>
    <row r="15" spans="1:21" x14ac:dyDescent="0.3">
      <c r="A15" s="9">
        <v>8</v>
      </c>
      <c r="B15" s="9" t="s">
        <v>205</v>
      </c>
      <c r="C15" s="20">
        <v>733257</v>
      </c>
      <c r="D15" s="20">
        <v>31417</v>
      </c>
      <c r="E15" s="20">
        <v>159243</v>
      </c>
      <c r="F15" s="20">
        <v>1746</v>
      </c>
      <c r="G15" s="20">
        <v>18583</v>
      </c>
      <c r="H15" s="20">
        <v>0</v>
      </c>
      <c r="I15" s="20">
        <v>4068</v>
      </c>
      <c r="J15" s="20">
        <v>4958</v>
      </c>
      <c r="K15" s="20">
        <f t="shared" si="0"/>
        <v>953272</v>
      </c>
      <c r="L15" s="20">
        <v>3151320</v>
      </c>
      <c r="M15" s="20">
        <v>23855</v>
      </c>
      <c r="N15" s="20">
        <v>50803</v>
      </c>
      <c r="O15" s="20">
        <v>521144</v>
      </c>
      <c r="P15" s="20">
        <v>27025</v>
      </c>
      <c r="Q15" s="20">
        <v>0</v>
      </c>
      <c r="R15" s="20">
        <f t="shared" si="1"/>
        <v>27025</v>
      </c>
      <c r="S15" s="20">
        <v>62333</v>
      </c>
      <c r="T15" s="20">
        <f t="shared" si="2"/>
        <v>4789752</v>
      </c>
      <c r="U15" s="17">
        <v>8</v>
      </c>
    </row>
    <row r="16" spans="1:21" x14ac:dyDescent="0.3">
      <c r="A16" s="9">
        <v>9</v>
      </c>
      <c r="B16" s="9" t="s">
        <v>206</v>
      </c>
      <c r="C16" s="20">
        <v>370388</v>
      </c>
      <c r="D16" s="20">
        <v>5941</v>
      </c>
      <c r="E16" s="20">
        <v>252163</v>
      </c>
      <c r="F16" s="20">
        <v>0</v>
      </c>
      <c r="G16" s="20">
        <v>0</v>
      </c>
      <c r="H16" s="20">
        <v>0</v>
      </c>
      <c r="I16" s="20">
        <v>2498</v>
      </c>
      <c r="J16" s="20">
        <v>417</v>
      </c>
      <c r="K16" s="20">
        <f t="shared" si="0"/>
        <v>631407</v>
      </c>
      <c r="L16" s="20">
        <v>1719089</v>
      </c>
      <c r="M16" s="20">
        <v>26340</v>
      </c>
      <c r="N16" s="20">
        <v>39533</v>
      </c>
      <c r="O16" s="20">
        <v>792204</v>
      </c>
      <c r="P16" s="20">
        <v>10207</v>
      </c>
      <c r="Q16" s="20">
        <v>127386</v>
      </c>
      <c r="R16" s="20">
        <f t="shared" si="1"/>
        <v>137593</v>
      </c>
      <c r="S16" s="20">
        <v>42082</v>
      </c>
      <c r="T16" s="20">
        <f t="shared" si="2"/>
        <v>3388248</v>
      </c>
      <c r="U16" s="17">
        <v>9</v>
      </c>
    </row>
    <row r="17" spans="1:21" x14ac:dyDescent="0.3">
      <c r="A17" s="9">
        <v>10</v>
      </c>
      <c r="B17" s="9" t="s">
        <v>207</v>
      </c>
      <c r="C17" s="20">
        <v>197281</v>
      </c>
      <c r="D17" s="20">
        <v>3461</v>
      </c>
      <c r="E17" s="20">
        <v>114048</v>
      </c>
      <c r="F17" s="20">
        <v>115</v>
      </c>
      <c r="G17" s="20">
        <v>22778</v>
      </c>
      <c r="H17" s="20">
        <v>0</v>
      </c>
      <c r="I17" s="20">
        <v>1914</v>
      </c>
      <c r="J17" s="20">
        <v>3834</v>
      </c>
      <c r="K17" s="20">
        <f t="shared" si="0"/>
        <v>343431</v>
      </c>
      <c r="L17" s="20">
        <v>733982</v>
      </c>
      <c r="M17" s="20">
        <v>7001</v>
      </c>
      <c r="N17" s="20">
        <v>9549</v>
      </c>
      <c r="O17" s="20">
        <v>276141</v>
      </c>
      <c r="P17" s="20">
        <v>1755</v>
      </c>
      <c r="Q17" s="20">
        <v>14000</v>
      </c>
      <c r="R17" s="20">
        <f t="shared" si="1"/>
        <v>15755</v>
      </c>
      <c r="S17" s="20">
        <v>306</v>
      </c>
      <c r="T17" s="20">
        <f t="shared" si="2"/>
        <v>1386165</v>
      </c>
      <c r="U17" s="17">
        <v>10</v>
      </c>
    </row>
    <row r="18" spans="1:21" x14ac:dyDescent="0.3">
      <c r="A18" s="9">
        <v>11</v>
      </c>
      <c r="B18" s="9" t="s">
        <v>208</v>
      </c>
      <c r="C18" s="20">
        <v>3357245</v>
      </c>
      <c r="D18" s="20">
        <v>86500</v>
      </c>
      <c r="E18" s="20">
        <v>773295</v>
      </c>
      <c r="F18" s="20">
        <v>5995</v>
      </c>
      <c r="G18" s="20">
        <v>302693</v>
      </c>
      <c r="H18" s="20">
        <v>0</v>
      </c>
      <c r="I18" s="20">
        <v>29874</v>
      </c>
      <c r="J18" s="20">
        <v>19099</v>
      </c>
      <c r="K18" s="20">
        <f t="shared" si="0"/>
        <v>4574701</v>
      </c>
      <c r="L18" s="20">
        <v>15704313</v>
      </c>
      <c r="M18" s="20">
        <v>253563</v>
      </c>
      <c r="N18" s="20">
        <v>85653</v>
      </c>
      <c r="O18" s="20">
        <v>6301777</v>
      </c>
      <c r="P18" s="20">
        <v>472927</v>
      </c>
      <c r="Q18" s="20">
        <v>268441</v>
      </c>
      <c r="R18" s="20">
        <f t="shared" si="1"/>
        <v>741368</v>
      </c>
      <c r="S18" s="20">
        <v>486182</v>
      </c>
      <c r="T18" s="20">
        <f t="shared" si="2"/>
        <v>28147557</v>
      </c>
      <c r="U18" s="17">
        <v>11</v>
      </c>
    </row>
    <row r="19" spans="1:21" x14ac:dyDescent="0.3">
      <c r="A19" s="9">
        <v>12</v>
      </c>
      <c r="B19" s="9" t="s">
        <v>209</v>
      </c>
      <c r="C19" s="20">
        <v>291929</v>
      </c>
      <c r="D19" s="20">
        <v>37691</v>
      </c>
      <c r="E19" s="20">
        <v>246471</v>
      </c>
      <c r="F19" s="20">
        <v>0</v>
      </c>
      <c r="G19" s="20">
        <v>4086</v>
      </c>
      <c r="H19" s="20">
        <v>0</v>
      </c>
      <c r="I19" s="20">
        <v>6975</v>
      </c>
      <c r="J19" s="20">
        <v>5181</v>
      </c>
      <c r="K19" s="20">
        <f t="shared" si="0"/>
        <v>592333</v>
      </c>
      <c r="L19" s="20">
        <v>964716</v>
      </c>
      <c r="M19" s="20">
        <v>4004</v>
      </c>
      <c r="N19" s="20">
        <v>13402</v>
      </c>
      <c r="O19" s="20">
        <v>72950</v>
      </c>
      <c r="P19" s="20">
        <v>10117</v>
      </c>
      <c r="Q19" s="20">
        <v>31813</v>
      </c>
      <c r="R19" s="20">
        <f t="shared" si="1"/>
        <v>41930</v>
      </c>
      <c r="S19" s="20">
        <v>70412</v>
      </c>
      <c r="T19" s="20">
        <f t="shared" si="2"/>
        <v>1759747</v>
      </c>
      <c r="U19" s="17">
        <v>12</v>
      </c>
    </row>
    <row r="20" spans="1:21" x14ac:dyDescent="0.3">
      <c r="A20" s="9">
        <v>13</v>
      </c>
      <c r="B20" s="9" t="s">
        <v>210</v>
      </c>
      <c r="C20" s="20">
        <v>3404164</v>
      </c>
      <c r="D20" s="20">
        <v>42328</v>
      </c>
      <c r="E20" s="20">
        <v>427008</v>
      </c>
      <c r="F20" s="20">
        <v>0</v>
      </c>
      <c r="G20" s="20">
        <v>0</v>
      </c>
      <c r="H20" s="20">
        <v>0</v>
      </c>
      <c r="I20" s="20">
        <v>32185</v>
      </c>
      <c r="J20" s="20">
        <v>15734</v>
      </c>
      <c r="K20" s="20">
        <f t="shared" si="0"/>
        <v>3921419</v>
      </c>
      <c r="L20" s="20">
        <v>1212039</v>
      </c>
      <c r="M20" s="20">
        <v>66828</v>
      </c>
      <c r="N20" s="20">
        <v>20024</v>
      </c>
      <c r="O20" s="20">
        <v>201319</v>
      </c>
      <c r="P20" s="20">
        <v>28600</v>
      </c>
      <c r="Q20" s="20">
        <v>15727</v>
      </c>
      <c r="R20" s="20">
        <f t="shared" si="1"/>
        <v>44327</v>
      </c>
      <c r="S20" s="20">
        <v>86623</v>
      </c>
      <c r="T20" s="20">
        <f t="shared" si="2"/>
        <v>5552579</v>
      </c>
      <c r="U20" s="17">
        <v>13</v>
      </c>
    </row>
    <row r="21" spans="1:21" x14ac:dyDescent="0.3">
      <c r="A21" s="9">
        <v>14</v>
      </c>
      <c r="B21" s="9" t="s">
        <v>131</v>
      </c>
      <c r="C21" s="20">
        <v>1620573</v>
      </c>
      <c r="D21" s="20">
        <v>41770</v>
      </c>
      <c r="E21" s="20">
        <v>1796778</v>
      </c>
      <c r="F21" s="20">
        <v>150</v>
      </c>
      <c r="G21" s="20">
        <v>172725</v>
      </c>
      <c r="H21" s="20">
        <v>0</v>
      </c>
      <c r="I21" s="20">
        <v>46875</v>
      </c>
      <c r="J21" s="20">
        <v>32532</v>
      </c>
      <c r="K21" s="20">
        <f t="shared" si="0"/>
        <v>3711403</v>
      </c>
      <c r="L21" s="20">
        <v>8214057</v>
      </c>
      <c r="M21" s="20">
        <v>325334</v>
      </c>
      <c r="N21" s="20">
        <v>113085</v>
      </c>
      <c r="O21" s="20">
        <v>325112</v>
      </c>
      <c r="P21" s="20">
        <v>106958</v>
      </c>
      <c r="Q21" s="20">
        <v>246396</v>
      </c>
      <c r="R21" s="20">
        <f t="shared" si="1"/>
        <v>353354</v>
      </c>
      <c r="S21" s="20">
        <v>251724</v>
      </c>
      <c r="T21" s="20">
        <f t="shared" si="2"/>
        <v>13294069</v>
      </c>
      <c r="U21" s="17">
        <v>14</v>
      </c>
    </row>
    <row r="22" spans="1:21" x14ac:dyDescent="0.3">
      <c r="A22" s="9">
        <v>15</v>
      </c>
      <c r="B22" s="9" t="s">
        <v>211</v>
      </c>
      <c r="C22" s="20">
        <v>842463</v>
      </c>
      <c r="D22" s="20">
        <v>18943</v>
      </c>
      <c r="E22" s="20">
        <v>0</v>
      </c>
      <c r="F22" s="20">
        <v>0</v>
      </c>
      <c r="G22" s="20">
        <v>0</v>
      </c>
      <c r="H22" s="20">
        <v>0</v>
      </c>
      <c r="I22" s="20">
        <v>8089</v>
      </c>
      <c r="J22" s="20">
        <v>998</v>
      </c>
      <c r="K22" s="20">
        <f t="shared" si="0"/>
        <v>870493</v>
      </c>
      <c r="L22" s="20">
        <v>2264138</v>
      </c>
      <c r="M22" s="20">
        <v>322266</v>
      </c>
      <c r="N22" s="20">
        <v>95116</v>
      </c>
      <c r="O22" s="20">
        <v>0</v>
      </c>
      <c r="P22" s="20">
        <v>7653</v>
      </c>
      <c r="Q22" s="20">
        <v>33679</v>
      </c>
      <c r="R22" s="20">
        <f t="shared" si="1"/>
        <v>41332</v>
      </c>
      <c r="S22" s="20">
        <v>12604</v>
      </c>
      <c r="T22" s="20">
        <f t="shared" si="2"/>
        <v>3605949</v>
      </c>
      <c r="U22" s="17">
        <v>15</v>
      </c>
    </row>
    <row r="23" spans="1:21" x14ac:dyDescent="0.3">
      <c r="A23" s="9">
        <v>16</v>
      </c>
      <c r="B23" s="9" t="s">
        <v>212</v>
      </c>
      <c r="C23" s="20">
        <v>653718</v>
      </c>
      <c r="D23" s="20">
        <v>34052</v>
      </c>
      <c r="E23" s="20">
        <v>205151</v>
      </c>
      <c r="F23" s="20">
        <v>0</v>
      </c>
      <c r="G23" s="20">
        <v>0</v>
      </c>
      <c r="H23" s="20">
        <v>0</v>
      </c>
      <c r="I23" s="20">
        <v>6078</v>
      </c>
      <c r="J23" s="20">
        <v>554</v>
      </c>
      <c r="K23" s="20">
        <f t="shared" si="0"/>
        <v>899553</v>
      </c>
      <c r="L23" s="20">
        <v>6106842</v>
      </c>
      <c r="M23" s="20">
        <v>128456</v>
      </c>
      <c r="N23" s="20">
        <v>105125</v>
      </c>
      <c r="O23" s="20">
        <v>891114</v>
      </c>
      <c r="P23" s="20">
        <v>29079</v>
      </c>
      <c r="Q23" s="20">
        <v>327720</v>
      </c>
      <c r="R23" s="20">
        <f t="shared" si="1"/>
        <v>356799</v>
      </c>
      <c r="S23" s="20">
        <v>722363</v>
      </c>
      <c r="T23" s="20">
        <f t="shared" si="2"/>
        <v>9210252</v>
      </c>
      <c r="U23" s="17">
        <v>16</v>
      </c>
    </row>
    <row r="24" spans="1:21" x14ac:dyDescent="0.3">
      <c r="A24" s="9">
        <v>17</v>
      </c>
      <c r="B24" s="9" t="s">
        <v>213</v>
      </c>
      <c r="C24" s="20">
        <v>1565495</v>
      </c>
      <c r="D24" s="20">
        <v>25094</v>
      </c>
      <c r="E24" s="20">
        <v>281385</v>
      </c>
      <c r="F24" s="20">
        <v>0</v>
      </c>
      <c r="G24" s="20">
        <v>0</v>
      </c>
      <c r="H24" s="20">
        <v>0</v>
      </c>
      <c r="I24" s="20">
        <v>17779</v>
      </c>
      <c r="J24" s="20">
        <v>22264</v>
      </c>
      <c r="K24" s="20">
        <f t="shared" si="0"/>
        <v>1912017</v>
      </c>
      <c r="L24" s="20">
        <v>4554102</v>
      </c>
      <c r="M24" s="20">
        <v>40747</v>
      </c>
      <c r="N24" s="20">
        <v>238207</v>
      </c>
      <c r="O24" s="20">
        <v>1181449</v>
      </c>
      <c r="P24" s="20">
        <v>102400</v>
      </c>
      <c r="Q24" s="20">
        <v>11911</v>
      </c>
      <c r="R24" s="20">
        <f t="shared" si="1"/>
        <v>114311</v>
      </c>
      <c r="S24" s="20">
        <v>1139871</v>
      </c>
      <c r="T24" s="20">
        <f t="shared" si="2"/>
        <v>9180704</v>
      </c>
      <c r="U24" s="17">
        <v>17</v>
      </c>
    </row>
    <row r="25" spans="1:21" x14ac:dyDescent="0.3">
      <c r="A25" s="9">
        <v>18</v>
      </c>
      <c r="B25" s="9" t="s">
        <v>214</v>
      </c>
      <c r="C25" s="20">
        <v>10993614</v>
      </c>
      <c r="D25" s="20">
        <v>330950</v>
      </c>
      <c r="E25" s="20">
        <v>0</v>
      </c>
      <c r="F25" s="20">
        <v>0</v>
      </c>
      <c r="G25" s="20">
        <v>0</v>
      </c>
      <c r="H25" s="20">
        <v>0</v>
      </c>
      <c r="I25" s="20">
        <v>37665</v>
      </c>
      <c r="J25" s="20">
        <v>5136</v>
      </c>
      <c r="K25" s="20">
        <f t="shared" si="0"/>
        <v>11367365</v>
      </c>
      <c r="L25" s="20">
        <v>14480553</v>
      </c>
      <c r="M25" s="20">
        <v>586671</v>
      </c>
      <c r="N25" s="20">
        <v>452965</v>
      </c>
      <c r="O25" s="20">
        <v>4847428</v>
      </c>
      <c r="P25" s="20">
        <v>199685</v>
      </c>
      <c r="Q25" s="20">
        <v>885737</v>
      </c>
      <c r="R25" s="20">
        <f t="shared" si="1"/>
        <v>1085422</v>
      </c>
      <c r="S25" s="20">
        <v>232046</v>
      </c>
      <c r="T25" s="20">
        <f t="shared" si="2"/>
        <v>33052450</v>
      </c>
      <c r="U25" s="17">
        <v>18</v>
      </c>
    </row>
    <row r="26" spans="1:21" x14ac:dyDescent="0.3">
      <c r="A26" s="9">
        <v>19</v>
      </c>
      <c r="B26" s="9" t="s">
        <v>215</v>
      </c>
      <c r="C26" s="20">
        <v>13667720</v>
      </c>
      <c r="D26" s="20">
        <v>222231</v>
      </c>
      <c r="E26" s="20">
        <v>1763566</v>
      </c>
      <c r="F26" s="20">
        <v>0</v>
      </c>
      <c r="G26" s="20">
        <v>11071</v>
      </c>
      <c r="H26" s="20">
        <v>0</v>
      </c>
      <c r="I26" s="20">
        <v>89860</v>
      </c>
      <c r="J26" s="20">
        <v>43147</v>
      </c>
      <c r="K26" s="20">
        <f t="shared" si="0"/>
        <v>15797595</v>
      </c>
      <c r="L26" s="20">
        <v>20602117</v>
      </c>
      <c r="M26" s="20">
        <v>1366410</v>
      </c>
      <c r="N26" s="20">
        <v>426404</v>
      </c>
      <c r="O26" s="20">
        <v>5249453</v>
      </c>
      <c r="P26" s="20">
        <v>352216</v>
      </c>
      <c r="Q26" s="20">
        <v>1860682</v>
      </c>
      <c r="R26" s="20">
        <f t="shared" si="1"/>
        <v>2212898</v>
      </c>
      <c r="S26" s="20">
        <v>431553</v>
      </c>
      <c r="T26" s="20">
        <f t="shared" si="2"/>
        <v>46086430</v>
      </c>
      <c r="U26" s="17">
        <v>19</v>
      </c>
    </row>
    <row r="27" spans="1:21" x14ac:dyDescent="0.3">
      <c r="A27" s="9">
        <v>20</v>
      </c>
      <c r="B27" s="9" t="s">
        <v>216</v>
      </c>
      <c r="C27" s="20">
        <v>1239253</v>
      </c>
      <c r="D27" s="20">
        <v>56339</v>
      </c>
      <c r="E27" s="20">
        <v>122225</v>
      </c>
      <c r="F27" s="20">
        <v>647</v>
      </c>
      <c r="G27" s="20">
        <v>54108</v>
      </c>
      <c r="H27" s="20">
        <v>0</v>
      </c>
      <c r="I27" s="20">
        <v>10273</v>
      </c>
      <c r="J27" s="20">
        <v>13917</v>
      </c>
      <c r="K27" s="20">
        <f t="shared" si="0"/>
        <v>1496762</v>
      </c>
      <c r="L27" s="20">
        <v>1904828</v>
      </c>
      <c r="M27" s="20">
        <v>10220</v>
      </c>
      <c r="N27" s="20">
        <v>14664</v>
      </c>
      <c r="O27" s="20">
        <v>341094</v>
      </c>
      <c r="P27" s="20">
        <v>134</v>
      </c>
      <c r="Q27" s="20">
        <v>15748</v>
      </c>
      <c r="R27" s="20">
        <f t="shared" si="1"/>
        <v>15882</v>
      </c>
      <c r="S27" s="20">
        <v>57401</v>
      </c>
      <c r="T27" s="20">
        <f t="shared" si="2"/>
        <v>3840851</v>
      </c>
      <c r="U27" s="17">
        <v>20</v>
      </c>
    </row>
    <row r="28" spans="1:21" x14ac:dyDescent="0.3">
      <c r="A28" s="9">
        <v>21</v>
      </c>
      <c r="B28" s="9" t="s">
        <v>217</v>
      </c>
      <c r="C28" s="20">
        <v>501132</v>
      </c>
      <c r="D28" s="20">
        <v>26468</v>
      </c>
      <c r="E28" s="20">
        <v>99036</v>
      </c>
      <c r="F28" s="20">
        <v>0</v>
      </c>
      <c r="G28" s="20">
        <v>36253</v>
      </c>
      <c r="H28" s="20">
        <v>0</v>
      </c>
      <c r="I28" s="20">
        <v>5020</v>
      </c>
      <c r="J28" s="20">
        <v>7479</v>
      </c>
      <c r="K28" s="20">
        <f t="shared" si="0"/>
        <v>675388</v>
      </c>
      <c r="L28" s="20">
        <v>2730590</v>
      </c>
      <c r="M28" s="20">
        <v>345</v>
      </c>
      <c r="N28" s="20">
        <v>30430</v>
      </c>
      <c r="O28" s="20">
        <v>1149618</v>
      </c>
      <c r="P28" s="20">
        <v>1061</v>
      </c>
      <c r="Q28" s="20">
        <v>13027</v>
      </c>
      <c r="R28" s="20">
        <f t="shared" si="1"/>
        <v>14088</v>
      </c>
      <c r="S28" s="20">
        <v>34493</v>
      </c>
      <c r="T28" s="20">
        <f t="shared" si="2"/>
        <v>4634952</v>
      </c>
      <c r="U28" s="17">
        <v>21</v>
      </c>
    </row>
    <row r="29" spans="1:21" x14ac:dyDescent="0.3">
      <c r="A29" s="9">
        <v>22</v>
      </c>
      <c r="B29" s="9" t="s">
        <v>171</v>
      </c>
      <c r="C29" s="20">
        <v>661649</v>
      </c>
      <c r="D29" s="20">
        <v>33823</v>
      </c>
      <c r="E29" s="20">
        <v>179745</v>
      </c>
      <c r="F29" s="20">
        <v>0</v>
      </c>
      <c r="G29" s="20">
        <v>0</v>
      </c>
      <c r="H29" s="20">
        <v>0</v>
      </c>
      <c r="I29" s="20">
        <v>0</v>
      </c>
      <c r="J29" s="20">
        <v>0</v>
      </c>
      <c r="K29" s="20">
        <f t="shared" si="0"/>
        <v>875217</v>
      </c>
      <c r="L29" s="20">
        <v>2256460</v>
      </c>
      <c r="M29" s="20">
        <v>3010</v>
      </c>
      <c r="N29" s="20">
        <v>75938</v>
      </c>
      <c r="O29" s="20">
        <v>163491</v>
      </c>
      <c r="P29" s="20">
        <v>6545</v>
      </c>
      <c r="Q29" s="20">
        <v>5945</v>
      </c>
      <c r="R29" s="20">
        <f t="shared" si="1"/>
        <v>12490</v>
      </c>
      <c r="S29" s="20">
        <v>30361</v>
      </c>
      <c r="T29" s="20">
        <f t="shared" si="2"/>
        <v>3416967</v>
      </c>
      <c r="U29" s="17">
        <v>22</v>
      </c>
    </row>
    <row r="30" spans="1:21" x14ac:dyDescent="0.3">
      <c r="A30" s="9">
        <v>23</v>
      </c>
      <c r="B30" s="9" t="s">
        <v>179</v>
      </c>
      <c r="C30" s="20">
        <v>1517319</v>
      </c>
      <c r="D30" s="20">
        <v>65823</v>
      </c>
      <c r="E30" s="20">
        <v>172707</v>
      </c>
      <c r="F30" s="20">
        <v>0</v>
      </c>
      <c r="G30" s="20">
        <v>711678</v>
      </c>
      <c r="H30" s="20">
        <v>0</v>
      </c>
      <c r="I30" s="20">
        <v>24349</v>
      </c>
      <c r="J30" s="20">
        <v>68332</v>
      </c>
      <c r="K30" s="20">
        <f t="shared" si="0"/>
        <v>2560208</v>
      </c>
      <c r="L30" s="20">
        <v>2698612</v>
      </c>
      <c r="M30" s="20">
        <v>35655</v>
      </c>
      <c r="N30" s="20">
        <v>28383</v>
      </c>
      <c r="O30" s="20">
        <v>229605</v>
      </c>
      <c r="P30" s="20">
        <v>35646</v>
      </c>
      <c r="Q30" s="20">
        <v>40044</v>
      </c>
      <c r="R30" s="20">
        <f t="shared" si="1"/>
        <v>75690</v>
      </c>
      <c r="S30" s="20">
        <v>29580</v>
      </c>
      <c r="T30" s="20">
        <f t="shared" si="2"/>
        <v>5657733</v>
      </c>
      <c r="U30" s="17">
        <v>23</v>
      </c>
    </row>
    <row r="31" spans="1:21" x14ac:dyDescent="0.3">
      <c r="A31" s="9">
        <v>24</v>
      </c>
      <c r="B31" s="10" t="s">
        <v>218</v>
      </c>
      <c r="C31" s="20">
        <v>3366080</v>
      </c>
      <c r="D31" s="20">
        <v>47170</v>
      </c>
      <c r="E31" s="20">
        <v>494158</v>
      </c>
      <c r="F31" s="20">
        <v>0</v>
      </c>
      <c r="G31" s="20">
        <v>0</v>
      </c>
      <c r="H31" s="20">
        <v>0</v>
      </c>
      <c r="I31" s="20">
        <v>14639</v>
      </c>
      <c r="J31" s="20">
        <v>14640</v>
      </c>
      <c r="K31" s="20">
        <f t="shared" si="0"/>
        <v>3936687</v>
      </c>
      <c r="L31" s="20">
        <v>4935609</v>
      </c>
      <c r="M31" s="20">
        <v>126521</v>
      </c>
      <c r="N31" s="20">
        <v>58302</v>
      </c>
      <c r="O31" s="20">
        <v>0</v>
      </c>
      <c r="P31" s="20">
        <v>21713</v>
      </c>
      <c r="Q31" s="20">
        <v>82880</v>
      </c>
      <c r="R31" s="20">
        <f t="shared" si="1"/>
        <v>104593</v>
      </c>
      <c r="S31" s="20">
        <v>310434</v>
      </c>
      <c r="T31" s="20">
        <f t="shared" si="2"/>
        <v>9472146</v>
      </c>
      <c r="U31" s="17">
        <v>24</v>
      </c>
    </row>
    <row r="32" spans="1:21" x14ac:dyDescent="0.3">
      <c r="A32" s="9">
        <v>25</v>
      </c>
      <c r="B32" s="9" t="s">
        <v>219</v>
      </c>
      <c r="C32" s="20">
        <v>480851</v>
      </c>
      <c r="D32" s="20">
        <v>31250</v>
      </c>
      <c r="E32" s="20">
        <v>0</v>
      </c>
      <c r="F32" s="20">
        <v>14548</v>
      </c>
      <c r="G32" s="20">
        <v>0</v>
      </c>
      <c r="H32" s="20">
        <v>0</v>
      </c>
      <c r="I32" s="20">
        <v>16168</v>
      </c>
      <c r="J32" s="20">
        <v>16168</v>
      </c>
      <c r="K32" s="20">
        <f t="shared" si="0"/>
        <v>558985</v>
      </c>
      <c r="L32" s="20">
        <v>2044120</v>
      </c>
      <c r="M32" s="20">
        <v>1265</v>
      </c>
      <c r="N32" s="20">
        <v>66354</v>
      </c>
      <c r="O32" s="20">
        <v>1015274</v>
      </c>
      <c r="P32" s="20">
        <v>4399</v>
      </c>
      <c r="Q32" s="20">
        <v>3820</v>
      </c>
      <c r="R32" s="20">
        <f t="shared" si="1"/>
        <v>8219</v>
      </c>
      <c r="S32" s="20">
        <v>59575</v>
      </c>
      <c r="T32" s="20">
        <f t="shared" si="2"/>
        <v>3753792</v>
      </c>
      <c r="U32" s="17">
        <v>25</v>
      </c>
    </row>
    <row r="33" spans="1:21" x14ac:dyDescent="0.3">
      <c r="A33" s="9">
        <v>26</v>
      </c>
      <c r="B33" s="9" t="s">
        <v>220</v>
      </c>
      <c r="C33" s="20">
        <v>592945</v>
      </c>
      <c r="D33" s="20">
        <v>27733</v>
      </c>
      <c r="E33" s="20">
        <v>254814</v>
      </c>
      <c r="F33" s="20">
        <v>0</v>
      </c>
      <c r="G33" s="20">
        <v>139352</v>
      </c>
      <c r="H33" s="20">
        <v>0</v>
      </c>
      <c r="I33" s="20">
        <v>7218</v>
      </c>
      <c r="J33" s="20">
        <v>3540</v>
      </c>
      <c r="K33" s="20">
        <f t="shared" si="0"/>
        <v>1025602</v>
      </c>
      <c r="L33" s="20">
        <v>3291230</v>
      </c>
      <c r="M33" s="20">
        <v>21776</v>
      </c>
      <c r="N33" s="20">
        <v>43419</v>
      </c>
      <c r="O33" s="20">
        <v>1916340</v>
      </c>
      <c r="P33" s="20">
        <v>43923</v>
      </c>
      <c r="Q33" s="20">
        <v>5375</v>
      </c>
      <c r="R33" s="20">
        <f t="shared" si="1"/>
        <v>49298</v>
      </c>
      <c r="S33" s="20">
        <v>350429</v>
      </c>
      <c r="T33" s="20">
        <f t="shared" si="2"/>
        <v>6698094</v>
      </c>
      <c r="U33" s="17">
        <v>26</v>
      </c>
    </row>
    <row r="34" spans="1:21" x14ac:dyDescent="0.3">
      <c r="A34" s="9">
        <v>27</v>
      </c>
      <c r="B34" s="9" t="s">
        <v>221</v>
      </c>
      <c r="C34" s="20">
        <v>1749157</v>
      </c>
      <c r="D34" s="20">
        <v>31390</v>
      </c>
      <c r="E34" s="20">
        <v>532725</v>
      </c>
      <c r="F34" s="20">
        <v>0</v>
      </c>
      <c r="G34" s="20">
        <v>152792</v>
      </c>
      <c r="H34" s="20">
        <v>0</v>
      </c>
      <c r="I34" s="20">
        <v>43624</v>
      </c>
      <c r="J34" s="20">
        <v>15309</v>
      </c>
      <c r="K34" s="20">
        <f t="shared" si="0"/>
        <v>2524997</v>
      </c>
      <c r="L34" s="20">
        <v>3454719</v>
      </c>
      <c r="M34" s="20">
        <v>35938</v>
      </c>
      <c r="N34" s="20">
        <v>55144</v>
      </c>
      <c r="O34" s="20">
        <v>0</v>
      </c>
      <c r="P34" s="20">
        <v>65458</v>
      </c>
      <c r="Q34" s="20">
        <v>268552</v>
      </c>
      <c r="R34" s="20">
        <f t="shared" si="1"/>
        <v>334010</v>
      </c>
      <c r="S34" s="20">
        <v>208605</v>
      </c>
      <c r="T34" s="20">
        <f t="shared" si="2"/>
        <v>6613413</v>
      </c>
      <c r="U34" s="17">
        <v>27</v>
      </c>
    </row>
    <row r="35" spans="1:21" x14ac:dyDescent="0.3">
      <c r="A35" s="9">
        <v>28</v>
      </c>
      <c r="B35" s="9" t="s">
        <v>222</v>
      </c>
      <c r="C35" s="20">
        <v>997197</v>
      </c>
      <c r="D35" s="20">
        <v>70086</v>
      </c>
      <c r="E35" s="20">
        <v>602202</v>
      </c>
      <c r="F35" s="20">
        <v>1188</v>
      </c>
      <c r="G35" s="20">
        <v>5927</v>
      </c>
      <c r="H35" s="20">
        <v>0</v>
      </c>
      <c r="I35" s="20">
        <v>23134</v>
      </c>
      <c r="J35" s="20">
        <v>15953</v>
      </c>
      <c r="K35" s="20">
        <f t="shared" si="0"/>
        <v>1715687</v>
      </c>
      <c r="L35" s="20">
        <v>4134990</v>
      </c>
      <c r="M35" s="20">
        <v>4155</v>
      </c>
      <c r="N35" s="20">
        <v>42106</v>
      </c>
      <c r="O35" s="20">
        <v>30850</v>
      </c>
      <c r="P35" s="20">
        <v>24894</v>
      </c>
      <c r="Q35" s="20">
        <v>60864</v>
      </c>
      <c r="R35" s="20">
        <f t="shared" si="1"/>
        <v>85758</v>
      </c>
      <c r="S35" s="20">
        <v>349998</v>
      </c>
      <c r="T35" s="20">
        <f t="shared" si="2"/>
        <v>6363544</v>
      </c>
      <c r="U35" s="17">
        <v>28</v>
      </c>
    </row>
    <row r="36" spans="1:21" x14ac:dyDescent="0.3">
      <c r="A36" s="9">
        <v>29</v>
      </c>
      <c r="B36" s="9" t="s">
        <v>223</v>
      </c>
      <c r="C36" s="20">
        <v>1455611</v>
      </c>
      <c r="D36" s="20">
        <v>68447</v>
      </c>
      <c r="E36" s="20">
        <v>382664</v>
      </c>
      <c r="F36" s="20">
        <v>2158</v>
      </c>
      <c r="G36" s="20">
        <v>292910</v>
      </c>
      <c r="H36" s="20">
        <v>0</v>
      </c>
      <c r="I36" s="20">
        <v>12277</v>
      </c>
      <c r="J36" s="20">
        <v>9120</v>
      </c>
      <c r="K36" s="20">
        <f t="shared" si="0"/>
        <v>2223187</v>
      </c>
      <c r="L36" s="20">
        <v>4434881</v>
      </c>
      <c r="M36" s="20">
        <v>37732</v>
      </c>
      <c r="N36" s="20">
        <v>94428</v>
      </c>
      <c r="O36" s="20">
        <v>745800</v>
      </c>
      <c r="P36" s="20">
        <v>91236</v>
      </c>
      <c r="Q36" s="20">
        <v>51252</v>
      </c>
      <c r="R36" s="20">
        <f t="shared" si="1"/>
        <v>142488</v>
      </c>
      <c r="S36" s="20">
        <v>322322</v>
      </c>
      <c r="T36" s="20">
        <f t="shared" si="2"/>
        <v>8000838</v>
      </c>
      <c r="U36" s="17">
        <v>29</v>
      </c>
    </row>
    <row r="37" spans="1:21" x14ac:dyDescent="0.3">
      <c r="A37" s="9">
        <v>30</v>
      </c>
      <c r="B37" s="9" t="s">
        <v>224</v>
      </c>
      <c r="C37" s="20">
        <v>985489</v>
      </c>
      <c r="D37" s="20">
        <v>34131</v>
      </c>
      <c r="E37" s="20">
        <v>393464</v>
      </c>
      <c r="F37" s="20">
        <v>0</v>
      </c>
      <c r="G37" s="20">
        <v>378082</v>
      </c>
      <c r="H37" s="20">
        <v>0</v>
      </c>
      <c r="I37" s="20">
        <v>49336</v>
      </c>
      <c r="J37" s="20">
        <v>5226</v>
      </c>
      <c r="K37" s="20">
        <f t="shared" si="0"/>
        <v>1845728</v>
      </c>
      <c r="L37" s="20">
        <v>2030694</v>
      </c>
      <c r="M37" s="20">
        <v>34991</v>
      </c>
      <c r="N37" s="20">
        <v>30713</v>
      </c>
      <c r="O37" s="20">
        <v>344474</v>
      </c>
      <c r="P37" s="20">
        <v>40596</v>
      </c>
      <c r="Q37" s="20">
        <v>67424</v>
      </c>
      <c r="R37" s="20">
        <f t="shared" si="1"/>
        <v>108020</v>
      </c>
      <c r="S37" s="20">
        <v>124811</v>
      </c>
      <c r="T37" s="20">
        <f t="shared" si="2"/>
        <v>4519431</v>
      </c>
      <c r="U37" s="17">
        <v>30</v>
      </c>
    </row>
    <row r="38" spans="1:21" x14ac:dyDescent="0.3">
      <c r="A38" s="9">
        <v>31</v>
      </c>
      <c r="B38" s="9" t="s">
        <v>192</v>
      </c>
      <c r="C38" s="20">
        <v>673524</v>
      </c>
      <c r="D38" s="20">
        <v>33596</v>
      </c>
      <c r="E38" s="20">
        <v>137047</v>
      </c>
      <c r="F38" s="20">
        <v>0</v>
      </c>
      <c r="G38" s="20">
        <v>0</v>
      </c>
      <c r="H38" s="20">
        <v>0</v>
      </c>
      <c r="I38" s="20">
        <v>51168</v>
      </c>
      <c r="J38" s="20">
        <v>0</v>
      </c>
      <c r="K38" s="20">
        <f t="shared" ref="K38:K45" si="3">SUM(C38:J38)</f>
        <v>895335</v>
      </c>
      <c r="L38" s="20">
        <v>1731532</v>
      </c>
      <c r="M38" s="20">
        <v>1495</v>
      </c>
      <c r="N38" s="20">
        <v>50620</v>
      </c>
      <c r="O38" s="20">
        <v>829751</v>
      </c>
      <c r="P38" s="20">
        <v>13685</v>
      </c>
      <c r="Q38" s="20">
        <v>0</v>
      </c>
      <c r="R38" s="20">
        <f t="shared" si="1"/>
        <v>13685</v>
      </c>
      <c r="S38" s="20">
        <v>183716</v>
      </c>
      <c r="T38" s="20">
        <f t="shared" si="2"/>
        <v>3706134</v>
      </c>
      <c r="U38" s="17">
        <v>31</v>
      </c>
    </row>
    <row r="39" spans="1:21" x14ac:dyDescent="0.3">
      <c r="A39" s="9">
        <v>32</v>
      </c>
      <c r="B39" s="9" t="s">
        <v>225</v>
      </c>
      <c r="C39" s="20">
        <v>10779795</v>
      </c>
      <c r="D39" s="20">
        <v>96703</v>
      </c>
      <c r="E39" s="20">
        <v>0</v>
      </c>
      <c r="F39" s="20">
        <v>0</v>
      </c>
      <c r="G39" s="20">
        <v>0</v>
      </c>
      <c r="H39" s="20">
        <v>0</v>
      </c>
      <c r="I39" s="20">
        <v>32831</v>
      </c>
      <c r="J39" s="20">
        <v>37742</v>
      </c>
      <c r="K39" s="20">
        <f t="shared" si="3"/>
        <v>10947071</v>
      </c>
      <c r="L39" s="20">
        <v>10286282</v>
      </c>
      <c r="M39" s="20">
        <v>314866</v>
      </c>
      <c r="N39" s="20">
        <v>340103</v>
      </c>
      <c r="O39" s="20">
        <v>761137</v>
      </c>
      <c r="P39" s="20">
        <v>120768</v>
      </c>
      <c r="Q39" s="20">
        <v>162044</v>
      </c>
      <c r="R39" s="20">
        <f t="shared" si="1"/>
        <v>282812</v>
      </c>
      <c r="S39" s="20">
        <v>700454</v>
      </c>
      <c r="T39" s="20">
        <f t="shared" si="2"/>
        <v>23632725</v>
      </c>
      <c r="U39" s="17">
        <v>32</v>
      </c>
    </row>
    <row r="40" spans="1:21" x14ac:dyDescent="0.3">
      <c r="A40" s="9">
        <v>33</v>
      </c>
      <c r="B40" s="9" t="s">
        <v>226</v>
      </c>
      <c r="C40" s="20">
        <v>322758</v>
      </c>
      <c r="D40" s="20">
        <v>12564</v>
      </c>
      <c r="E40" s="20">
        <v>249372</v>
      </c>
      <c r="F40" s="20">
        <v>0</v>
      </c>
      <c r="G40" s="20">
        <v>81773</v>
      </c>
      <c r="H40" s="20">
        <v>0</v>
      </c>
      <c r="I40" s="20">
        <v>15029</v>
      </c>
      <c r="J40" s="20">
        <v>12677</v>
      </c>
      <c r="K40" s="20">
        <f t="shared" si="3"/>
        <v>694173</v>
      </c>
      <c r="L40" s="20">
        <v>3869220</v>
      </c>
      <c r="M40" s="20">
        <v>8955</v>
      </c>
      <c r="N40" s="20">
        <v>71210</v>
      </c>
      <c r="O40" s="20">
        <v>660797</v>
      </c>
      <c r="P40" s="20">
        <v>31294</v>
      </c>
      <c r="Q40" s="20">
        <v>122653</v>
      </c>
      <c r="R40" s="20">
        <f t="shared" si="1"/>
        <v>153947</v>
      </c>
      <c r="S40" s="20">
        <v>603687</v>
      </c>
      <c r="T40" s="20">
        <f t="shared" si="2"/>
        <v>6061989</v>
      </c>
      <c r="U40" s="17">
        <v>33</v>
      </c>
    </row>
    <row r="41" spans="1:21" x14ac:dyDescent="0.3">
      <c r="A41" s="9">
        <v>34</v>
      </c>
      <c r="B41" s="9" t="s">
        <v>227</v>
      </c>
      <c r="C41" s="20">
        <v>807639</v>
      </c>
      <c r="D41" s="20">
        <v>12769</v>
      </c>
      <c r="E41" s="20">
        <v>437232</v>
      </c>
      <c r="F41" s="20">
        <v>0</v>
      </c>
      <c r="G41" s="20">
        <v>3815</v>
      </c>
      <c r="H41" s="20">
        <v>0</v>
      </c>
      <c r="I41" s="20">
        <v>13451</v>
      </c>
      <c r="J41" s="20">
        <v>4318</v>
      </c>
      <c r="K41" s="20">
        <f t="shared" si="3"/>
        <v>1279224</v>
      </c>
      <c r="L41" s="20">
        <v>7314555</v>
      </c>
      <c r="M41" s="20">
        <v>170336</v>
      </c>
      <c r="N41" s="20">
        <v>166622</v>
      </c>
      <c r="O41" s="20">
        <v>1229165</v>
      </c>
      <c r="P41" s="20">
        <v>129608</v>
      </c>
      <c r="Q41" s="20">
        <v>8235</v>
      </c>
      <c r="R41" s="20">
        <f t="shared" si="1"/>
        <v>137843</v>
      </c>
      <c r="S41" s="20">
        <v>367594</v>
      </c>
      <c r="T41" s="20">
        <f t="shared" si="2"/>
        <v>10665339</v>
      </c>
      <c r="U41" s="17">
        <v>34</v>
      </c>
    </row>
    <row r="42" spans="1:21" x14ac:dyDescent="0.3">
      <c r="A42" s="9">
        <v>35</v>
      </c>
      <c r="B42" s="9" t="s">
        <v>228</v>
      </c>
      <c r="C42" s="20">
        <v>2231015</v>
      </c>
      <c r="D42" s="20">
        <v>121151</v>
      </c>
      <c r="E42" s="20">
        <v>522823</v>
      </c>
      <c r="F42" s="20">
        <v>0</v>
      </c>
      <c r="G42" s="20">
        <v>2934338</v>
      </c>
      <c r="H42" s="20">
        <v>0</v>
      </c>
      <c r="I42" s="20">
        <v>33564</v>
      </c>
      <c r="J42" s="20">
        <v>31190</v>
      </c>
      <c r="K42" s="20">
        <f t="shared" si="3"/>
        <v>5874081</v>
      </c>
      <c r="L42" s="20">
        <v>1057967</v>
      </c>
      <c r="M42" s="20">
        <v>38750</v>
      </c>
      <c r="N42" s="20">
        <v>43362</v>
      </c>
      <c r="O42" s="20">
        <v>356032</v>
      </c>
      <c r="P42" s="20">
        <v>90267</v>
      </c>
      <c r="Q42" s="20">
        <v>185469</v>
      </c>
      <c r="R42" s="20">
        <f t="shared" si="1"/>
        <v>275736</v>
      </c>
      <c r="S42" s="20">
        <v>660552</v>
      </c>
      <c r="T42" s="20">
        <f t="shared" si="2"/>
        <v>8306480</v>
      </c>
      <c r="U42" s="17">
        <v>35</v>
      </c>
    </row>
    <row r="43" spans="1:21" x14ac:dyDescent="0.3">
      <c r="A43" s="9">
        <v>36</v>
      </c>
      <c r="B43" s="9" t="s">
        <v>196</v>
      </c>
      <c r="C43" s="20">
        <v>612272</v>
      </c>
      <c r="D43" s="20">
        <v>20393</v>
      </c>
      <c r="E43" s="20">
        <v>133296</v>
      </c>
      <c r="F43" s="20">
        <v>10331</v>
      </c>
      <c r="G43" s="20">
        <v>0</v>
      </c>
      <c r="H43" s="20">
        <v>0</v>
      </c>
      <c r="I43" s="20">
        <v>16043</v>
      </c>
      <c r="J43" s="20">
        <v>5077</v>
      </c>
      <c r="K43" s="20">
        <f>SUM(C43:J43)</f>
        <v>797412</v>
      </c>
      <c r="L43" s="20">
        <v>2170923</v>
      </c>
      <c r="M43" s="20">
        <v>825</v>
      </c>
      <c r="N43" s="20">
        <v>12440</v>
      </c>
      <c r="O43" s="20">
        <v>328622</v>
      </c>
      <c r="P43" s="20">
        <v>53610</v>
      </c>
      <c r="Q43" s="20">
        <v>5400</v>
      </c>
      <c r="R43" s="20">
        <f>(P43+Q43)</f>
        <v>59010</v>
      </c>
      <c r="S43" s="20">
        <v>120016</v>
      </c>
      <c r="T43" s="20">
        <f>(K43+L43+M43+N43+O43+R43+S43)</f>
        <v>3489248</v>
      </c>
      <c r="U43" s="17">
        <v>36</v>
      </c>
    </row>
    <row r="44" spans="1:21" x14ac:dyDescent="0.3">
      <c r="A44" s="9">
        <v>37</v>
      </c>
      <c r="B44" s="9" t="s">
        <v>229</v>
      </c>
      <c r="C44" s="20">
        <v>866432</v>
      </c>
      <c r="D44" s="20">
        <v>24585</v>
      </c>
      <c r="E44" s="20">
        <v>304390</v>
      </c>
      <c r="F44" s="20">
        <v>0</v>
      </c>
      <c r="G44" s="20">
        <v>2000</v>
      </c>
      <c r="H44" s="20">
        <v>0</v>
      </c>
      <c r="I44" s="20">
        <v>17081</v>
      </c>
      <c r="J44" s="20">
        <v>6437</v>
      </c>
      <c r="K44" s="20">
        <f>SUM(C44:J44)</f>
        <v>1220925</v>
      </c>
      <c r="L44" s="20">
        <v>2875588</v>
      </c>
      <c r="M44" s="20">
        <v>20805</v>
      </c>
      <c r="N44" s="20">
        <v>32424</v>
      </c>
      <c r="O44" s="20">
        <v>268536</v>
      </c>
      <c r="P44" s="20">
        <v>41346</v>
      </c>
      <c r="Q44" s="20">
        <v>3150</v>
      </c>
      <c r="R44" s="20">
        <f>(P44+Q44)</f>
        <v>44496</v>
      </c>
      <c r="S44" s="20">
        <v>46177</v>
      </c>
      <c r="T44" s="20">
        <f>(K44+L44+M44+N44+O44+R44+S44)</f>
        <v>4508951</v>
      </c>
      <c r="U44" s="17">
        <v>37</v>
      </c>
    </row>
    <row r="45" spans="1:21" x14ac:dyDescent="0.3">
      <c r="A45" s="101">
        <v>38</v>
      </c>
      <c r="B45" s="9" t="s">
        <v>230</v>
      </c>
      <c r="C45" s="21">
        <v>1299810</v>
      </c>
      <c r="D45" s="21">
        <v>61385</v>
      </c>
      <c r="E45" s="21">
        <v>153088</v>
      </c>
      <c r="F45" s="21">
        <v>1594</v>
      </c>
      <c r="G45" s="21">
        <v>130974</v>
      </c>
      <c r="H45" s="21">
        <v>0</v>
      </c>
      <c r="I45" s="21">
        <v>12691</v>
      </c>
      <c r="J45" s="21">
        <v>14774</v>
      </c>
      <c r="K45" s="21">
        <f t="shared" si="3"/>
        <v>1674316</v>
      </c>
      <c r="L45" s="21">
        <v>7563853</v>
      </c>
      <c r="M45" s="21">
        <v>208285</v>
      </c>
      <c r="N45" s="21">
        <v>76207</v>
      </c>
      <c r="O45" s="21">
        <v>1032198</v>
      </c>
      <c r="P45" s="21">
        <v>287901</v>
      </c>
      <c r="Q45" s="21">
        <v>59491</v>
      </c>
      <c r="R45" s="21">
        <f t="shared" si="1"/>
        <v>347392</v>
      </c>
      <c r="S45" s="21">
        <v>988815</v>
      </c>
      <c r="T45" s="21">
        <f t="shared" si="2"/>
        <v>11891066</v>
      </c>
      <c r="U45" s="131">
        <v>38</v>
      </c>
    </row>
    <row r="46" spans="1:21" x14ac:dyDescent="0.3">
      <c r="A46" s="131">
        <f>A45</f>
        <v>38</v>
      </c>
      <c r="B46" s="126" t="s">
        <v>107</v>
      </c>
      <c r="C46" s="22">
        <f t="shared" ref="C46:J46" si="4">SUM(C8:C45)</f>
        <v>82780465</v>
      </c>
      <c r="D46" s="22">
        <f t="shared" si="4"/>
        <v>2188988</v>
      </c>
      <c r="E46" s="22">
        <f t="shared" si="4"/>
        <v>12634194</v>
      </c>
      <c r="F46" s="22">
        <f t="shared" si="4"/>
        <v>44203</v>
      </c>
      <c r="G46" s="22">
        <f t="shared" si="4"/>
        <v>5662085</v>
      </c>
      <c r="H46" s="22">
        <f t="shared" si="4"/>
        <v>0</v>
      </c>
      <c r="I46" s="22">
        <f t="shared" si="4"/>
        <v>789216</v>
      </c>
      <c r="J46" s="22">
        <f t="shared" si="4"/>
        <v>517966</v>
      </c>
      <c r="K46" s="22">
        <f>SUM(C46:J46)</f>
        <v>104617117</v>
      </c>
      <c r="L46" s="22">
        <f t="shared" ref="L46:T46" si="5">SUM(L8:L45)</f>
        <v>181430229</v>
      </c>
      <c r="M46" s="22">
        <f t="shared" si="5"/>
        <v>4801369</v>
      </c>
      <c r="N46" s="22">
        <f t="shared" si="5"/>
        <v>3530529</v>
      </c>
      <c r="O46" s="22">
        <f t="shared" si="5"/>
        <v>40786641</v>
      </c>
      <c r="P46" s="22">
        <f t="shared" si="5"/>
        <v>2912994</v>
      </c>
      <c r="Q46" s="22">
        <f t="shared" si="5"/>
        <v>5687520</v>
      </c>
      <c r="R46" s="22">
        <f t="shared" si="5"/>
        <v>8600514</v>
      </c>
      <c r="S46" s="22">
        <f t="shared" si="5"/>
        <v>11120590</v>
      </c>
      <c r="T46" s="22">
        <f t="shared" si="5"/>
        <v>354886989</v>
      </c>
      <c r="U46" s="131">
        <f>U45</f>
        <v>38</v>
      </c>
    </row>
  </sheetData>
  <mergeCells count="1">
    <mergeCell ref="C6:K6"/>
  </mergeCells>
  <printOptions gridLines="1"/>
  <pageMargins left="0.19" right="0.18" top="0.5" bottom="0.49" header="0.5" footer="0.5"/>
  <pageSetup paperSize="5" scale="81"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E3832-7A98-423F-A6FE-15E0578265E7}">
  <sheetPr transitionEvaluation="1" transitionEntry="1">
    <pageSetUpPr fitToPage="1"/>
  </sheetPr>
  <dimension ref="A1:O125"/>
  <sheetViews>
    <sheetView zoomScaleNormal="100" workbookViewId="0"/>
  </sheetViews>
  <sheetFormatPr defaultColWidth="11.5546875" defaultRowHeight="9.75" customHeight="1" x14ac:dyDescent="0.3"/>
  <cols>
    <col min="1" max="1" width="4.5546875" style="17" customWidth="1"/>
    <col min="2" max="2" width="12.77734375" style="17" bestFit="1" customWidth="1"/>
    <col min="3" max="3" width="12" style="17" customWidth="1"/>
    <col min="4" max="5" width="13.109375" style="17" customWidth="1"/>
    <col min="6" max="7" width="14.5546875" style="17" bestFit="1" customWidth="1"/>
    <col min="8" max="8" width="2.109375" style="17" customWidth="1"/>
    <col min="9" max="9" width="10.44140625" style="17" customWidth="1"/>
    <col min="10" max="12" width="13.109375" style="17" customWidth="1"/>
    <col min="13" max="13" width="13.33203125" style="17" customWidth="1"/>
    <col min="14" max="14" width="11.88671875" style="17" customWidth="1"/>
    <col min="15" max="15" width="3.5546875" style="17" bestFit="1" customWidth="1"/>
    <col min="16" max="256" width="11.5546875" style="17"/>
    <col min="257" max="257" width="4.5546875" style="17" customWidth="1"/>
    <col min="258" max="258" width="12.77734375" style="17" bestFit="1" customWidth="1"/>
    <col min="259" max="259" width="12" style="17" customWidth="1"/>
    <col min="260" max="261" width="13.109375" style="17" customWidth="1"/>
    <col min="262" max="263" width="13.21875" style="17" bestFit="1" customWidth="1"/>
    <col min="264" max="264" width="2.109375" style="17" customWidth="1"/>
    <col min="265" max="265" width="10.44140625" style="17" customWidth="1"/>
    <col min="266" max="268" width="13.109375" style="17" customWidth="1"/>
    <col min="269" max="269" width="12.33203125" style="17" customWidth="1"/>
    <col min="270" max="270" width="11.21875" style="17" customWidth="1"/>
    <col min="271" max="271" width="3.21875" style="17" bestFit="1" customWidth="1"/>
    <col min="272" max="512" width="11.5546875" style="17"/>
    <col min="513" max="513" width="4.5546875" style="17" customWidth="1"/>
    <col min="514" max="514" width="12.77734375" style="17" bestFit="1" customWidth="1"/>
    <col min="515" max="515" width="12" style="17" customWidth="1"/>
    <col min="516" max="517" width="13.109375" style="17" customWidth="1"/>
    <col min="518" max="519" width="13.21875" style="17" bestFit="1" customWidth="1"/>
    <col min="520" max="520" width="2.109375" style="17" customWidth="1"/>
    <col min="521" max="521" width="10.44140625" style="17" customWidth="1"/>
    <col min="522" max="524" width="13.109375" style="17" customWidth="1"/>
    <col min="525" max="525" width="12.33203125" style="17" customWidth="1"/>
    <col min="526" max="526" width="11.21875" style="17" customWidth="1"/>
    <col min="527" max="527" width="3.21875" style="17" bestFit="1" customWidth="1"/>
    <col min="528" max="768" width="11.5546875" style="17"/>
    <col min="769" max="769" width="4.5546875" style="17" customWidth="1"/>
    <col min="770" max="770" width="12.77734375" style="17" bestFit="1" customWidth="1"/>
    <col min="771" max="771" width="12" style="17" customWidth="1"/>
    <col min="772" max="773" width="13.109375" style="17" customWidth="1"/>
    <col min="774" max="775" width="13.21875" style="17" bestFit="1" customWidth="1"/>
    <col min="776" max="776" width="2.109375" style="17" customWidth="1"/>
    <col min="777" max="777" width="10.44140625" style="17" customWidth="1"/>
    <col min="778" max="780" width="13.109375" style="17" customWidth="1"/>
    <col min="781" max="781" width="12.33203125" style="17" customWidth="1"/>
    <col min="782" max="782" width="11.21875" style="17" customWidth="1"/>
    <col min="783" max="783" width="3.21875" style="17" bestFit="1" customWidth="1"/>
    <col min="784" max="1024" width="11.5546875" style="17"/>
    <col min="1025" max="1025" width="4.5546875" style="17" customWidth="1"/>
    <col min="1026" max="1026" width="12.77734375" style="17" bestFit="1" customWidth="1"/>
    <col min="1027" max="1027" width="12" style="17" customWidth="1"/>
    <col min="1028" max="1029" width="13.109375" style="17" customWidth="1"/>
    <col min="1030" max="1031" width="13.21875" style="17" bestFit="1" customWidth="1"/>
    <col min="1032" max="1032" width="2.109375" style="17" customWidth="1"/>
    <col min="1033" max="1033" width="10.44140625" style="17" customWidth="1"/>
    <col min="1034" max="1036" width="13.109375" style="17" customWidth="1"/>
    <col min="1037" max="1037" width="12.33203125" style="17" customWidth="1"/>
    <col min="1038" max="1038" width="11.21875" style="17" customWidth="1"/>
    <col min="1039" max="1039" width="3.21875" style="17" bestFit="1" customWidth="1"/>
    <col min="1040" max="1280" width="11.5546875" style="17"/>
    <col min="1281" max="1281" width="4.5546875" style="17" customWidth="1"/>
    <col min="1282" max="1282" width="12.77734375" style="17" bestFit="1" customWidth="1"/>
    <col min="1283" max="1283" width="12" style="17" customWidth="1"/>
    <col min="1284" max="1285" width="13.109375" style="17" customWidth="1"/>
    <col min="1286" max="1287" width="13.21875" style="17" bestFit="1" customWidth="1"/>
    <col min="1288" max="1288" width="2.109375" style="17" customWidth="1"/>
    <col min="1289" max="1289" width="10.44140625" style="17" customWidth="1"/>
    <col min="1290" max="1292" width="13.109375" style="17" customWidth="1"/>
    <col min="1293" max="1293" width="12.33203125" style="17" customWidth="1"/>
    <col min="1294" max="1294" width="11.21875" style="17" customWidth="1"/>
    <col min="1295" max="1295" width="3.21875" style="17" bestFit="1" customWidth="1"/>
    <col min="1296" max="1536" width="11.5546875" style="17"/>
    <col min="1537" max="1537" width="4.5546875" style="17" customWidth="1"/>
    <col min="1538" max="1538" width="12.77734375" style="17" bestFit="1" customWidth="1"/>
    <col min="1539" max="1539" width="12" style="17" customWidth="1"/>
    <col min="1540" max="1541" width="13.109375" style="17" customWidth="1"/>
    <col min="1542" max="1543" width="13.21875" style="17" bestFit="1" customWidth="1"/>
    <col min="1544" max="1544" width="2.109375" style="17" customWidth="1"/>
    <col min="1545" max="1545" width="10.44140625" style="17" customWidth="1"/>
    <col min="1546" max="1548" width="13.109375" style="17" customWidth="1"/>
    <col min="1549" max="1549" width="12.33203125" style="17" customWidth="1"/>
    <col min="1550" max="1550" width="11.21875" style="17" customWidth="1"/>
    <col min="1551" max="1551" width="3.21875" style="17" bestFit="1" customWidth="1"/>
    <col min="1552" max="1792" width="11.5546875" style="17"/>
    <col min="1793" max="1793" width="4.5546875" style="17" customWidth="1"/>
    <col min="1794" max="1794" width="12.77734375" style="17" bestFit="1" customWidth="1"/>
    <col min="1795" max="1795" width="12" style="17" customWidth="1"/>
    <col min="1796" max="1797" width="13.109375" style="17" customWidth="1"/>
    <col min="1798" max="1799" width="13.21875" style="17" bestFit="1" customWidth="1"/>
    <col min="1800" max="1800" width="2.109375" style="17" customWidth="1"/>
    <col min="1801" max="1801" width="10.44140625" style="17" customWidth="1"/>
    <col min="1802" max="1804" width="13.109375" style="17" customWidth="1"/>
    <col min="1805" max="1805" width="12.33203125" style="17" customWidth="1"/>
    <col min="1806" max="1806" width="11.21875" style="17" customWidth="1"/>
    <col min="1807" max="1807" width="3.21875" style="17" bestFit="1" customWidth="1"/>
    <col min="1808" max="2048" width="11.5546875" style="17"/>
    <col min="2049" max="2049" width="4.5546875" style="17" customWidth="1"/>
    <col min="2050" max="2050" width="12.77734375" style="17" bestFit="1" customWidth="1"/>
    <col min="2051" max="2051" width="12" style="17" customWidth="1"/>
    <col min="2052" max="2053" width="13.109375" style="17" customWidth="1"/>
    <col min="2054" max="2055" width="13.21875" style="17" bestFit="1" customWidth="1"/>
    <col min="2056" max="2056" width="2.109375" style="17" customWidth="1"/>
    <col min="2057" max="2057" width="10.44140625" style="17" customWidth="1"/>
    <col min="2058" max="2060" width="13.109375" style="17" customWidth="1"/>
    <col min="2061" max="2061" width="12.33203125" style="17" customWidth="1"/>
    <col min="2062" max="2062" width="11.21875" style="17" customWidth="1"/>
    <col min="2063" max="2063" width="3.21875" style="17" bestFit="1" customWidth="1"/>
    <col min="2064" max="2304" width="11.5546875" style="17"/>
    <col min="2305" max="2305" width="4.5546875" style="17" customWidth="1"/>
    <col min="2306" max="2306" width="12.77734375" style="17" bestFit="1" customWidth="1"/>
    <col min="2307" max="2307" width="12" style="17" customWidth="1"/>
    <col min="2308" max="2309" width="13.109375" style="17" customWidth="1"/>
    <col min="2310" max="2311" width="13.21875" style="17" bestFit="1" customWidth="1"/>
    <col min="2312" max="2312" width="2.109375" style="17" customWidth="1"/>
    <col min="2313" max="2313" width="10.44140625" style="17" customWidth="1"/>
    <col min="2314" max="2316" width="13.109375" style="17" customWidth="1"/>
    <col min="2317" max="2317" width="12.33203125" style="17" customWidth="1"/>
    <col min="2318" max="2318" width="11.21875" style="17" customWidth="1"/>
    <col min="2319" max="2319" width="3.21875" style="17" bestFit="1" customWidth="1"/>
    <col min="2320" max="2560" width="11.5546875" style="17"/>
    <col min="2561" max="2561" width="4.5546875" style="17" customWidth="1"/>
    <col min="2562" max="2562" width="12.77734375" style="17" bestFit="1" customWidth="1"/>
    <col min="2563" max="2563" width="12" style="17" customWidth="1"/>
    <col min="2564" max="2565" width="13.109375" style="17" customWidth="1"/>
    <col min="2566" max="2567" width="13.21875" style="17" bestFit="1" customWidth="1"/>
    <col min="2568" max="2568" width="2.109375" style="17" customWidth="1"/>
    <col min="2569" max="2569" width="10.44140625" style="17" customWidth="1"/>
    <col min="2570" max="2572" width="13.109375" style="17" customWidth="1"/>
    <col min="2573" max="2573" width="12.33203125" style="17" customWidth="1"/>
    <col min="2574" max="2574" width="11.21875" style="17" customWidth="1"/>
    <col min="2575" max="2575" width="3.21875" style="17" bestFit="1" customWidth="1"/>
    <col min="2576" max="2816" width="11.5546875" style="17"/>
    <col min="2817" max="2817" width="4.5546875" style="17" customWidth="1"/>
    <col min="2818" max="2818" width="12.77734375" style="17" bestFit="1" customWidth="1"/>
    <col min="2819" max="2819" width="12" style="17" customWidth="1"/>
    <col min="2820" max="2821" width="13.109375" style="17" customWidth="1"/>
    <col min="2822" max="2823" width="13.21875" style="17" bestFit="1" customWidth="1"/>
    <col min="2824" max="2824" width="2.109375" style="17" customWidth="1"/>
    <col min="2825" max="2825" width="10.44140625" style="17" customWidth="1"/>
    <col min="2826" max="2828" width="13.109375" style="17" customWidth="1"/>
    <col min="2829" max="2829" width="12.33203125" style="17" customWidth="1"/>
    <col min="2830" max="2830" width="11.21875" style="17" customWidth="1"/>
    <col min="2831" max="2831" width="3.21875" style="17" bestFit="1" customWidth="1"/>
    <col min="2832" max="3072" width="11.5546875" style="17"/>
    <col min="3073" max="3073" width="4.5546875" style="17" customWidth="1"/>
    <col min="3074" max="3074" width="12.77734375" style="17" bestFit="1" customWidth="1"/>
    <col min="3075" max="3075" width="12" style="17" customWidth="1"/>
    <col min="3076" max="3077" width="13.109375" style="17" customWidth="1"/>
    <col min="3078" max="3079" width="13.21875" style="17" bestFit="1" customWidth="1"/>
    <col min="3080" max="3080" width="2.109375" style="17" customWidth="1"/>
    <col min="3081" max="3081" width="10.44140625" style="17" customWidth="1"/>
    <col min="3082" max="3084" width="13.109375" style="17" customWidth="1"/>
    <col min="3085" max="3085" width="12.33203125" style="17" customWidth="1"/>
    <col min="3086" max="3086" width="11.21875" style="17" customWidth="1"/>
    <col min="3087" max="3087" width="3.21875" style="17" bestFit="1" customWidth="1"/>
    <col min="3088" max="3328" width="11.5546875" style="17"/>
    <col min="3329" max="3329" width="4.5546875" style="17" customWidth="1"/>
    <col min="3330" max="3330" width="12.77734375" style="17" bestFit="1" customWidth="1"/>
    <col min="3331" max="3331" width="12" style="17" customWidth="1"/>
    <col min="3332" max="3333" width="13.109375" style="17" customWidth="1"/>
    <col min="3334" max="3335" width="13.21875" style="17" bestFit="1" customWidth="1"/>
    <col min="3336" max="3336" width="2.109375" style="17" customWidth="1"/>
    <col min="3337" max="3337" width="10.44140625" style="17" customWidth="1"/>
    <col min="3338" max="3340" width="13.109375" style="17" customWidth="1"/>
    <col min="3341" max="3341" width="12.33203125" style="17" customWidth="1"/>
    <col min="3342" max="3342" width="11.21875" style="17" customWidth="1"/>
    <col min="3343" max="3343" width="3.21875" style="17" bestFit="1" customWidth="1"/>
    <col min="3344" max="3584" width="11.5546875" style="17"/>
    <col min="3585" max="3585" width="4.5546875" style="17" customWidth="1"/>
    <col min="3586" max="3586" width="12.77734375" style="17" bestFit="1" customWidth="1"/>
    <col min="3587" max="3587" width="12" style="17" customWidth="1"/>
    <col min="3588" max="3589" width="13.109375" style="17" customWidth="1"/>
    <col min="3590" max="3591" width="13.21875" style="17" bestFit="1" customWidth="1"/>
    <col min="3592" max="3592" width="2.109375" style="17" customWidth="1"/>
    <col min="3593" max="3593" width="10.44140625" style="17" customWidth="1"/>
    <col min="3594" max="3596" width="13.109375" style="17" customWidth="1"/>
    <col min="3597" max="3597" width="12.33203125" style="17" customWidth="1"/>
    <col min="3598" max="3598" width="11.21875" style="17" customWidth="1"/>
    <col min="3599" max="3599" width="3.21875" style="17" bestFit="1" customWidth="1"/>
    <col min="3600" max="3840" width="11.5546875" style="17"/>
    <col min="3841" max="3841" width="4.5546875" style="17" customWidth="1"/>
    <col min="3842" max="3842" width="12.77734375" style="17" bestFit="1" customWidth="1"/>
    <col min="3843" max="3843" width="12" style="17" customWidth="1"/>
    <col min="3844" max="3845" width="13.109375" style="17" customWidth="1"/>
    <col min="3846" max="3847" width="13.21875" style="17" bestFit="1" customWidth="1"/>
    <col min="3848" max="3848" width="2.109375" style="17" customWidth="1"/>
    <col min="3849" max="3849" width="10.44140625" style="17" customWidth="1"/>
    <col min="3850" max="3852" width="13.109375" style="17" customWidth="1"/>
    <col min="3853" max="3853" width="12.33203125" style="17" customWidth="1"/>
    <col min="3854" max="3854" width="11.21875" style="17" customWidth="1"/>
    <col min="3855" max="3855" width="3.21875" style="17" bestFit="1" customWidth="1"/>
    <col min="3856" max="4096" width="11.5546875" style="17"/>
    <col min="4097" max="4097" width="4.5546875" style="17" customWidth="1"/>
    <col min="4098" max="4098" width="12.77734375" style="17" bestFit="1" customWidth="1"/>
    <col min="4099" max="4099" width="12" style="17" customWidth="1"/>
    <col min="4100" max="4101" width="13.109375" style="17" customWidth="1"/>
    <col min="4102" max="4103" width="13.21875" style="17" bestFit="1" customWidth="1"/>
    <col min="4104" max="4104" width="2.109375" style="17" customWidth="1"/>
    <col min="4105" max="4105" width="10.44140625" style="17" customWidth="1"/>
    <col min="4106" max="4108" width="13.109375" style="17" customWidth="1"/>
    <col min="4109" max="4109" width="12.33203125" style="17" customWidth="1"/>
    <col min="4110" max="4110" width="11.21875" style="17" customWidth="1"/>
    <col min="4111" max="4111" width="3.21875" style="17" bestFit="1" customWidth="1"/>
    <col min="4112" max="4352" width="11.5546875" style="17"/>
    <col min="4353" max="4353" width="4.5546875" style="17" customWidth="1"/>
    <col min="4354" max="4354" width="12.77734375" style="17" bestFit="1" customWidth="1"/>
    <col min="4355" max="4355" width="12" style="17" customWidth="1"/>
    <col min="4356" max="4357" width="13.109375" style="17" customWidth="1"/>
    <col min="4358" max="4359" width="13.21875" style="17" bestFit="1" customWidth="1"/>
    <col min="4360" max="4360" width="2.109375" style="17" customWidth="1"/>
    <col min="4361" max="4361" width="10.44140625" style="17" customWidth="1"/>
    <col min="4362" max="4364" width="13.109375" style="17" customWidth="1"/>
    <col min="4365" max="4365" width="12.33203125" style="17" customWidth="1"/>
    <col min="4366" max="4366" width="11.21875" style="17" customWidth="1"/>
    <col min="4367" max="4367" width="3.21875" style="17" bestFit="1" customWidth="1"/>
    <col min="4368" max="4608" width="11.5546875" style="17"/>
    <col min="4609" max="4609" width="4.5546875" style="17" customWidth="1"/>
    <col min="4610" max="4610" width="12.77734375" style="17" bestFit="1" customWidth="1"/>
    <col min="4611" max="4611" width="12" style="17" customWidth="1"/>
    <col min="4612" max="4613" width="13.109375" style="17" customWidth="1"/>
    <col min="4614" max="4615" width="13.21875" style="17" bestFit="1" customWidth="1"/>
    <col min="4616" max="4616" width="2.109375" style="17" customWidth="1"/>
    <col min="4617" max="4617" width="10.44140625" style="17" customWidth="1"/>
    <col min="4618" max="4620" width="13.109375" style="17" customWidth="1"/>
    <col min="4621" max="4621" width="12.33203125" style="17" customWidth="1"/>
    <col min="4622" max="4622" width="11.21875" style="17" customWidth="1"/>
    <col min="4623" max="4623" width="3.21875" style="17" bestFit="1" customWidth="1"/>
    <col min="4624" max="4864" width="11.5546875" style="17"/>
    <col min="4865" max="4865" width="4.5546875" style="17" customWidth="1"/>
    <col min="4866" max="4866" width="12.77734375" style="17" bestFit="1" customWidth="1"/>
    <col min="4867" max="4867" width="12" style="17" customWidth="1"/>
    <col min="4868" max="4869" width="13.109375" style="17" customWidth="1"/>
    <col min="4870" max="4871" width="13.21875" style="17" bestFit="1" customWidth="1"/>
    <col min="4872" max="4872" width="2.109375" style="17" customWidth="1"/>
    <col min="4873" max="4873" width="10.44140625" style="17" customWidth="1"/>
    <col min="4874" max="4876" width="13.109375" style="17" customWidth="1"/>
    <col min="4877" max="4877" width="12.33203125" style="17" customWidth="1"/>
    <col min="4878" max="4878" width="11.21875" style="17" customWidth="1"/>
    <col min="4879" max="4879" width="3.21875" style="17" bestFit="1" customWidth="1"/>
    <col min="4880" max="5120" width="11.5546875" style="17"/>
    <col min="5121" max="5121" width="4.5546875" style="17" customWidth="1"/>
    <col min="5122" max="5122" width="12.77734375" style="17" bestFit="1" customWidth="1"/>
    <col min="5123" max="5123" width="12" style="17" customWidth="1"/>
    <col min="5124" max="5125" width="13.109375" style="17" customWidth="1"/>
    <col min="5126" max="5127" width="13.21875" style="17" bestFit="1" customWidth="1"/>
    <col min="5128" max="5128" width="2.109375" style="17" customWidth="1"/>
    <col min="5129" max="5129" width="10.44140625" style="17" customWidth="1"/>
    <col min="5130" max="5132" width="13.109375" style="17" customWidth="1"/>
    <col min="5133" max="5133" width="12.33203125" style="17" customWidth="1"/>
    <col min="5134" max="5134" width="11.21875" style="17" customWidth="1"/>
    <col min="5135" max="5135" width="3.21875" style="17" bestFit="1" customWidth="1"/>
    <col min="5136" max="5376" width="11.5546875" style="17"/>
    <col min="5377" max="5377" width="4.5546875" style="17" customWidth="1"/>
    <col min="5378" max="5378" width="12.77734375" style="17" bestFit="1" customWidth="1"/>
    <col min="5379" max="5379" width="12" style="17" customWidth="1"/>
    <col min="5380" max="5381" width="13.109375" style="17" customWidth="1"/>
    <col min="5382" max="5383" width="13.21875" style="17" bestFit="1" customWidth="1"/>
    <col min="5384" max="5384" width="2.109375" style="17" customWidth="1"/>
    <col min="5385" max="5385" width="10.44140625" style="17" customWidth="1"/>
    <col min="5386" max="5388" width="13.109375" style="17" customWidth="1"/>
    <col min="5389" max="5389" width="12.33203125" style="17" customWidth="1"/>
    <col min="5390" max="5390" width="11.21875" style="17" customWidth="1"/>
    <col min="5391" max="5391" width="3.21875" style="17" bestFit="1" customWidth="1"/>
    <col min="5392" max="5632" width="11.5546875" style="17"/>
    <col min="5633" max="5633" width="4.5546875" style="17" customWidth="1"/>
    <col min="5634" max="5634" width="12.77734375" style="17" bestFit="1" customWidth="1"/>
    <col min="5635" max="5635" width="12" style="17" customWidth="1"/>
    <col min="5636" max="5637" width="13.109375" style="17" customWidth="1"/>
    <col min="5638" max="5639" width="13.21875" style="17" bestFit="1" customWidth="1"/>
    <col min="5640" max="5640" width="2.109375" style="17" customWidth="1"/>
    <col min="5641" max="5641" width="10.44140625" style="17" customWidth="1"/>
    <col min="5642" max="5644" width="13.109375" style="17" customWidth="1"/>
    <col min="5645" max="5645" width="12.33203125" style="17" customWidth="1"/>
    <col min="5646" max="5646" width="11.21875" style="17" customWidth="1"/>
    <col min="5647" max="5647" width="3.21875" style="17" bestFit="1" customWidth="1"/>
    <col min="5648" max="5888" width="11.5546875" style="17"/>
    <col min="5889" max="5889" width="4.5546875" style="17" customWidth="1"/>
    <col min="5890" max="5890" width="12.77734375" style="17" bestFit="1" customWidth="1"/>
    <col min="5891" max="5891" width="12" style="17" customWidth="1"/>
    <col min="5892" max="5893" width="13.109375" style="17" customWidth="1"/>
    <col min="5894" max="5895" width="13.21875" style="17" bestFit="1" customWidth="1"/>
    <col min="5896" max="5896" width="2.109375" style="17" customWidth="1"/>
    <col min="5897" max="5897" width="10.44140625" style="17" customWidth="1"/>
    <col min="5898" max="5900" width="13.109375" style="17" customWidth="1"/>
    <col min="5901" max="5901" width="12.33203125" style="17" customWidth="1"/>
    <col min="5902" max="5902" width="11.21875" style="17" customWidth="1"/>
    <col min="5903" max="5903" width="3.21875" style="17" bestFit="1" customWidth="1"/>
    <col min="5904" max="6144" width="11.5546875" style="17"/>
    <col min="6145" max="6145" width="4.5546875" style="17" customWidth="1"/>
    <col min="6146" max="6146" width="12.77734375" style="17" bestFit="1" customWidth="1"/>
    <col min="6147" max="6147" width="12" style="17" customWidth="1"/>
    <col min="6148" max="6149" width="13.109375" style="17" customWidth="1"/>
    <col min="6150" max="6151" width="13.21875" style="17" bestFit="1" customWidth="1"/>
    <col min="6152" max="6152" width="2.109375" style="17" customWidth="1"/>
    <col min="6153" max="6153" width="10.44140625" style="17" customWidth="1"/>
    <col min="6154" max="6156" width="13.109375" style="17" customWidth="1"/>
    <col min="6157" max="6157" width="12.33203125" style="17" customWidth="1"/>
    <col min="6158" max="6158" width="11.21875" style="17" customWidth="1"/>
    <col min="6159" max="6159" width="3.21875" style="17" bestFit="1" customWidth="1"/>
    <col min="6160" max="6400" width="11.5546875" style="17"/>
    <col min="6401" max="6401" width="4.5546875" style="17" customWidth="1"/>
    <col min="6402" max="6402" width="12.77734375" style="17" bestFit="1" customWidth="1"/>
    <col min="6403" max="6403" width="12" style="17" customWidth="1"/>
    <col min="6404" max="6405" width="13.109375" style="17" customWidth="1"/>
    <col min="6406" max="6407" width="13.21875" style="17" bestFit="1" customWidth="1"/>
    <col min="6408" max="6408" width="2.109375" style="17" customWidth="1"/>
    <col min="6409" max="6409" width="10.44140625" style="17" customWidth="1"/>
    <col min="6410" max="6412" width="13.109375" style="17" customWidth="1"/>
    <col min="6413" max="6413" width="12.33203125" style="17" customWidth="1"/>
    <col min="6414" max="6414" width="11.21875" style="17" customWidth="1"/>
    <col min="6415" max="6415" width="3.21875" style="17" bestFit="1" customWidth="1"/>
    <col min="6416" max="6656" width="11.5546875" style="17"/>
    <col min="6657" max="6657" width="4.5546875" style="17" customWidth="1"/>
    <col min="6658" max="6658" width="12.77734375" style="17" bestFit="1" customWidth="1"/>
    <col min="6659" max="6659" width="12" style="17" customWidth="1"/>
    <col min="6660" max="6661" width="13.109375" style="17" customWidth="1"/>
    <col min="6662" max="6663" width="13.21875" style="17" bestFit="1" customWidth="1"/>
    <col min="6664" max="6664" width="2.109375" style="17" customWidth="1"/>
    <col min="6665" max="6665" width="10.44140625" style="17" customWidth="1"/>
    <col min="6666" max="6668" width="13.109375" style="17" customWidth="1"/>
    <col min="6669" max="6669" width="12.33203125" style="17" customWidth="1"/>
    <col min="6670" max="6670" width="11.21875" style="17" customWidth="1"/>
    <col min="6671" max="6671" width="3.21875" style="17" bestFit="1" customWidth="1"/>
    <col min="6672" max="6912" width="11.5546875" style="17"/>
    <col min="6913" max="6913" width="4.5546875" style="17" customWidth="1"/>
    <col min="6914" max="6914" width="12.77734375" style="17" bestFit="1" customWidth="1"/>
    <col min="6915" max="6915" width="12" style="17" customWidth="1"/>
    <col min="6916" max="6917" width="13.109375" style="17" customWidth="1"/>
    <col min="6918" max="6919" width="13.21875" style="17" bestFit="1" customWidth="1"/>
    <col min="6920" max="6920" width="2.109375" style="17" customWidth="1"/>
    <col min="6921" max="6921" width="10.44140625" style="17" customWidth="1"/>
    <col min="6922" max="6924" width="13.109375" style="17" customWidth="1"/>
    <col min="6925" max="6925" width="12.33203125" style="17" customWidth="1"/>
    <col min="6926" max="6926" width="11.21875" style="17" customWidth="1"/>
    <col min="6927" max="6927" width="3.21875" style="17" bestFit="1" customWidth="1"/>
    <col min="6928" max="7168" width="11.5546875" style="17"/>
    <col min="7169" max="7169" width="4.5546875" style="17" customWidth="1"/>
    <col min="7170" max="7170" width="12.77734375" style="17" bestFit="1" customWidth="1"/>
    <col min="7171" max="7171" width="12" style="17" customWidth="1"/>
    <col min="7172" max="7173" width="13.109375" style="17" customWidth="1"/>
    <col min="7174" max="7175" width="13.21875" style="17" bestFit="1" customWidth="1"/>
    <col min="7176" max="7176" width="2.109375" style="17" customWidth="1"/>
    <col min="7177" max="7177" width="10.44140625" style="17" customWidth="1"/>
    <col min="7178" max="7180" width="13.109375" style="17" customWidth="1"/>
    <col min="7181" max="7181" width="12.33203125" style="17" customWidth="1"/>
    <col min="7182" max="7182" width="11.21875" style="17" customWidth="1"/>
    <col min="7183" max="7183" width="3.21875" style="17" bestFit="1" customWidth="1"/>
    <col min="7184" max="7424" width="11.5546875" style="17"/>
    <col min="7425" max="7425" width="4.5546875" style="17" customWidth="1"/>
    <col min="7426" max="7426" width="12.77734375" style="17" bestFit="1" customWidth="1"/>
    <col min="7427" max="7427" width="12" style="17" customWidth="1"/>
    <col min="7428" max="7429" width="13.109375" style="17" customWidth="1"/>
    <col min="7430" max="7431" width="13.21875" style="17" bestFit="1" customWidth="1"/>
    <col min="7432" max="7432" width="2.109375" style="17" customWidth="1"/>
    <col min="7433" max="7433" width="10.44140625" style="17" customWidth="1"/>
    <col min="7434" max="7436" width="13.109375" style="17" customWidth="1"/>
    <col min="7437" max="7437" width="12.33203125" style="17" customWidth="1"/>
    <col min="7438" max="7438" width="11.21875" style="17" customWidth="1"/>
    <col min="7439" max="7439" width="3.21875" style="17" bestFit="1" customWidth="1"/>
    <col min="7440" max="7680" width="11.5546875" style="17"/>
    <col min="7681" max="7681" width="4.5546875" style="17" customWidth="1"/>
    <col min="7682" max="7682" width="12.77734375" style="17" bestFit="1" customWidth="1"/>
    <col min="7683" max="7683" width="12" style="17" customWidth="1"/>
    <col min="7684" max="7685" width="13.109375" style="17" customWidth="1"/>
    <col min="7686" max="7687" width="13.21875" style="17" bestFit="1" customWidth="1"/>
    <col min="7688" max="7688" width="2.109375" style="17" customWidth="1"/>
    <col min="7689" max="7689" width="10.44140625" style="17" customWidth="1"/>
    <col min="7690" max="7692" width="13.109375" style="17" customWidth="1"/>
    <col min="7693" max="7693" width="12.33203125" style="17" customWidth="1"/>
    <col min="7694" max="7694" width="11.21875" style="17" customWidth="1"/>
    <col min="7695" max="7695" width="3.21875" style="17" bestFit="1" customWidth="1"/>
    <col min="7696" max="7936" width="11.5546875" style="17"/>
    <col min="7937" max="7937" width="4.5546875" style="17" customWidth="1"/>
    <col min="7938" max="7938" width="12.77734375" style="17" bestFit="1" customWidth="1"/>
    <col min="7939" max="7939" width="12" style="17" customWidth="1"/>
    <col min="7940" max="7941" width="13.109375" style="17" customWidth="1"/>
    <col min="7942" max="7943" width="13.21875" style="17" bestFit="1" customWidth="1"/>
    <col min="7944" max="7944" width="2.109375" style="17" customWidth="1"/>
    <col min="7945" max="7945" width="10.44140625" style="17" customWidth="1"/>
    <col min="7946" max="7948" width="13.109375" style="17" customWidth="1"/>
    <col min="7949" max="7949" width="12.33203125" style="17" customWidth="1"/>
    <col min="7950" max="7950" width="11.21875" style="17" customWidth="1"/>
    <col min="7951" max="7951" width="3.21875" style="17" bestFit="1" customWidth="1"/>
    <col min="7952" max="8192" width="11.5546875" style="17"/>
    <col min="8193" max="8193" width="4.5546875" style="17" customWidth="1"/>
    <col min="8194" max="8194" width="12.77734375" style="17" bestFit="1" customWidth="1"/>
    <col min="8195" max="8195" width="12" style="17" customWidth="1"/>
    <col min="8196" max="8197" width="13.109375" style="17" customWidth="1"/>
    <col min="8198" max="8199" width="13.21875" style="17" bestFit="1" customWidth="1"/>
    <col min="8200" max="8200" width="2.109375" style="17" customWidth="1"/>
    <col min="8201" max="8201" width="10.44140625" style="17" customWidth="1"/>
    <col min="8202" max="8204" width="13.109375" style="17" customWidth="1"/>
    <col min="8205" max="8205" width="12.33203125" style="17" customWidth="1"/>
    <col min="8206" max="8206" width="11.21875" style="17" customWidth="1"/>
    <col min="8207" max="8207" width="3.21875" style="17" bestFit="1" customWidth="1"/>
    <col min="8208" max="8448" width="11.5546875" style="17"/>
    <col min="8449" max="8449" width="4.5546875" style="17" customWidth="1"/>
    <col min="8450" max="8450" width="12.77734375" style="17" bestFit="1" customWidth="1"/>
    <col min="8451" max="8451" width="12" style="17" customWidth="1"/>
    <col min="8452" max="8453" width="13.109375" style="17" customWidth="1"/>
    <col min="8454" max="8455" width="13.21875" style="17" bestFit="1" customWidth="1"/>
    <col min="8456" max="8456" width="2.109375" style="17" customWidth="1"/>
    <col min="8457" max="8457" width="10.44140625" style="17" customWidth="1"/>
    <col min="8458" max="8460" width="13.109375" style="17" customWidth="1"/>
    <col min="8461" max="8461" width="12.33203125" style="17" customWidth="1"/>
    <col min="8462" max="8462" width="11.21875" style="17" customWidth="1"/>
    <col min="8463" max="8463" width="3.21875" style="17" bestFit="1" customWidth="1"/>
    <col min="8464" max="8704" width="11.5546875" style="17"/>
    <col min="8705" max="8705" width="4.5546875" style="17" customWidth="1"/>
    <col min="8706" max="8706" width="12.77734375" style="17" bestFit="1" customWidth="1"/>
    <col min="8707" max="8707" width="12" style="17" customWidth="1"/>
    <col min="8708" max="8709" width="13.109375" style="17" customWidth="1"/>
    <col min="8710" max="8711" width="13.21875" style="17" bestFit="1" customWidth="1"/>
    <col min="8712" max="8712" width="2.109375" style="17" customWidth="1"/>
    <col min="8713" max="8713" width="10.44140625" style="17" customWidth="1"/>
    <col min="8714" max="8716" width="13.109375" style="17" customWidth="1"/>
    <col min="8717" max="8717" width="12.33203125" style="17" customWidth="1"/>
    <col min="8718" max="8718" width="11.21875" style="17" customWidth="1"/>
    <col min="8719" max="8719" width="3.21875" style="17" bestFit="1" customWidth="1"/>
    <col min="8720" max="8960" width="11.5546875" style="17"/>
    <col min="8961" max="8961" width="4.5546875" style="17" customWidth="1"/>
    <col min="8962" max="8962" width="12.77734375" style="17" bestFit="1" customWidth="1"/>
    <col min="8963" max="8963" width="12" style="17" customWidth="1"/>
    <col min="8964" max="8965" width="13.109375" style="17" customWidth="1"/>
    <col min="8966" max="8967" width="13.21875" style="17" bestFit="1" customWidth="1"/>
    <col min="8968" max="8968" width="2.109375" style="17" customWidth="1"/>
    <col min="8969" max="8969" width="10.44140625" style="17" customWidth="1"/>
    <col min="8970" max="8972" width="13.109375" style="17" customWidth="1"/>
    <col min="8973" max="8973" width="12.33203125" style="17" customWidth="1"/>
    <col min="8974" max="8974" width="11.21875" style="17" customWidth="1"/>
    <col min="8975" max="8975" width="3.21875" style="17" bestFit="1" customWidth="1"/>
    <col min="8976" max="9216" width="11.5546875" style="17"/>
    <col min="9217" max="9217" width="4.5546875" style="17" customWidth="1"/>
    <col min="9218" max="9218" width="12.77734375" style="17" bestFit="1" customWidth="1"/>
    <col min="9219" max="9219" width="12" style="17" customWidth="1"/>
    <col min="9220" max="9221" width="13.109375" style="17" customWidth="1"/>
    <col min="9222" max="9223" width="13.21875" style="17" bestFit="1" customWidth="1"/>
    <col min="9224" max="9224" width="2.109375" style="17" customWidth="1"/>
    <col min="9225" max="9225" width="10.44140625" style="17" customWidth="1"/>
    <col min="9226" max="9228" width="13.109375" style="17" customWidth="1"/>
    <col min="9229" max="9229" width="12.33203125" style="17" customWidth="1"/>
    <col min="9230" max="9230" width="11.21875" style="17" customWidth="1"/>
    <col min="9231" max="9231" width="3.21875" style="17" bestFit="1" customWidth="1"/>
    <col min="9232" max="9472" width="11.5546875" style="17"/>
    <col min="9473" max="9473" width="4.5546875" style="17" customWidth="1"/>
    <col min="9474" max="9474" width="12.77734375" style="17" bestFit="1" customWidth="1"/>
    <col min="9475" max="9475" width="12" style="17" customWidth="1"/>
    <col min="9476" max="9477" width="13.109375" style="17" customWidth="1"/>
    <col min="9478" max="9479" width="13.21875" style="17" bestFit="1" customWidth="1"/>
    <col min="9480" max="9480" width="2.109375" style="17" customWidth="1"/>
    <col min="9481" max="9481" width="10.44140625" style="17" customWidth="1"/>
    <col min="9482" max="9484" width="13.109375" style="17" customWidth="1"/>
    <col min="9485" max="9485" width="12.33203125" style="17" customWidth="1"/>
    <col min="9486" max="9486" width="11.21875" style="17" customWidth="1"/>
    <col min="9487" max="9487" width="3.21875" style="17" bestFit="1" customWidth="1"/>
    <col min="9488" max="9728" width="11.5546875" style="17"/>
    <col min="9729" max="9729" width="4.5546875" style="17" customWidth="1"/>
    <col min="9730" max="9730" width="12.77734375" style="17" bestFit="1" customWidth="1"/>
    <col min="9731" max="9731" width="12" style="17" customWidth="1"/>
    <col min="9732" max="9733" width="13.109375" style="17" customWidth="1"/>
    <col min="9734" max="9735" width="13.21875" style="17" bestFit="1" customWidth="1"/>
    <col min="9736" max="9736" width="2.109375" style="17" customWidth="1"/>
    <col min="9737" max="9737" width="10.44140625" style="17" customWidth="1"/>
    <col min="9738" max="9740" width="13.109375" style="17" customWidth="1"/>
    <col min="9741" max="9741" width="12.33203125" style="17" customWidth="1"/>
    <col min="9742" max="9742" width="11.21875" style="17" customWidth="1"/>
    <col min="9743" max="9743" width="3.21875" style="17" bestFit="1" customWidth="1"/>
    <col min="9744" max="9984" width="11.5546875" style="17"/>
    <col min="9985" max="9985" width="4.5546875" style="17" customWidth="1"/>
    <col min="9986" max="9986" width="12.77734375" style="17" bestFit="1" customWidth="1"/>
    <col min="9987" max="9987" width="12" style="17" customWidth="1"/>
    <col min="9988" max="9989" width="13.109375" style="17" customWidth="1"/>
    <col min="9990" max="9991" width="13.21875" style="17" bestFit="1" customWidth="1"/>
    <col min="9992" max="9992" width="2.109375" style="17" customWidth="1"/>
    <col min="9993" max="9993" width="10.44140625" style="17" customWidth="1"/>
    <col min="9994" max="9996" width="13.109375" style="17" customWidth="1"/>
    <col min="9997" max="9997" width="12.33203125" style="17" customWidth="1"/>
    <col min="9998" max="9998" width="11.21875" style="17" customWidth="1"/>
    <col min="9999" max="9999" width="3.21875" style="17" bestFit="1" customWidth="1"/>
    <col min="10000" max="10240" width="11.5546875" style="17"/>
    <col min="10241" max="10241" width="4.5546875" style="17" customWidth="1"/>
    <col min="10242" max="10242" width="12.77734375" style="17" bestFit="1" customWidth="1"/>
    <col min="10243" max="10243" width="12" style="17" customWidth="1"/>
    <col min="10244" max="10245" width="13.109375" style="17" customWidth="1"/>
    <col min="10246" max="10247" width="13.21875" style="17" bestFit="1" customWidth="1"/>
    <col min="10248" max="10248" width="2.109375" style="17" customWidth="1"/>
    <col min="10249" max="10249" width="10.44140625" style="17" customWidth="1"/>
    <col min="10250" max="10252" width="13.109375" style="17" customWidth="1"/>
    <col min="10253" max="10253" width="12.33203125" style="17" customWidth="1"/>
    <col min="10254" max="10254" width="11.21875" style="17" customWidth="1"/>
    <col min="10255" max="10255" width="3.21875" style="17" bestFit="1" customWidth="1"/>
    <col min="10256" max="10496" width="11.5546875" style="17"/>
    <col min="10497" max="10497" width="4.5546875" style="17" customWidth="1"/>
    <col min="10498" max="10498" width="12.77734375" style="17" bestFit="1" customWidth="1"/>
    <col min="10499" max="10499" width="12" style="17" customWidth="1"/>
    <col min="10500" max="10501" width="13.109375" style="17" customWidth="1"/>
    <col min="10502" max="10503" width="13.21875" style="17" bestFit="1" customWidth="1"/>
    <col min="10504" max="10504" width="2.109375" style="17" customWidth="1"/>
    <col min="10505" max="10505" width="10.44140625" style="17" customWidth="1"/>
    <col min="10506" max="10508" width="13.109375" style="17" customWidth="1"/>
    <col min="10509" max="10509" width="12.33203125" style="17" customWidth="1"/>
    <col min="10510" max="10510" width="11.21875" style="17" customWidth="1"/>
    <col min="10511" max="10511" width="3.21875" style="17" bestFit="1" customWidth="1"/>
    <col min="10512" max="10752" width="11.5546875" style="17"/>
    <col min="10753" max="10753" width="4.5546875" style="17" customWidth="1"/>
    <col min="10754" max="10754" width="12.77734375" style="17" bestFit="1" customWidth="1"/>
    <col min="10755" max="10755" width="12" style="17" customWidth="1"/>
    <col min="10756" max="10757" width="13.109375" style="17" customWidth="1"/>
    <col min="10758" max="10759" width="13.21875" style="17" bestFit="1" customWidth="1"/>
    <col min="10760" max="10760" width="2.109375" style="17" customWidth="1"/>
    <col min="10761" max="10761" width="10.44140625" style="17" customWidth="1"/>
    <col min="10762" max="10764" width="13.109375" style="17" customWidth="1"/>
    <col min="10765" max="10765" width="12.33203125" style="17" customWidth="1"/>
    <col min="10766" max="10766" width="11.21875" style="17" customWidth="1"/>
    <col min="10767" max="10767" width="3.21875" style="17" bestFit="1" customWidth="1"/>
    <col min="10768" max="11008" width="11.5546875" style="17"/>
    <col min="11009" max="11009" width="4.5546875" style="17" customWidth="1"/>
    <col min="11010" max="11010" width="12.77734375" style="17" bestFit="1" customWidth="1"/>
    <col min="11011" max="11011" width="12" style="17" customWidth="1"/>
    <col min="11012" max="11013" width="13.109375" style="17" customWidth="1"/>
    <col min="11014" max="11015" width="13.21875" style="17" bestFit="1" customWidth="1"/>
    <col min="11016" max="11016" width="2.109375" style="17" customWidth="1"/>
    <col min="11017" max="11017" width="10.44140625" style="17" customWidth="1"/>
    <col min="11018" max="11020" width="13.109375" style="17" customWidth="1"/>
    <col min="11021" max="11021" width="12.33203125" style="17" customWidth="1"/>
    <col min="11022" max="11022" width="11.21875" style="17" customWidth="1"/>
    <col min="11023" max="11023" width="3.21875" style="17" bestFit="1" customWidth="1"/>
    <col min="11024" max="11264" width="11.5546875" style="17"/>
    <col min="11265" max="11265" width="4.5546875" style="17" customWidth="1"/>
    <col min="11266" max="11266" width="12.77734375" style="17" bestFit="1" customWidth="1"/>
    <col min="11267" max="11267" width="12" style="17" customWidth="1"/>
    <col min="11268" max="11269" width="13.109375" style="17" customWidth="1"/>
    <col min="11270" max="11271" width="13.21875" style="17" bestFit="1" customWidth="1"/>
    <col min="11272" max="11272" width="2.109375" style="17" customWidth="1"/>
    <col min="11273" max="11273" width="10.44140625" style="17" customWidth="1"/>
    <col min="11274" max="11276" width="13.109375" style="17" customWidth="1"/>
    <col min="11277" max="11277" width="12.33203125" style="17" customWidth="1"/>
    <col min="11278" max="11278" width="11.21875" style="17" customWidth="1"/>
    <col min="11279" max="11279" width="3.21875" style="17" bestFit="1" customWidth="1"/>
    <col min="11280" max="11520" width="11.5546875" style="17"/>
    <col min="11521" max="11521" width="4.5546875" style="17" customWidth="1"/>
    <col min="11522" max="11522" width="12.77734375" style="17" bestFit="1" customWidth="1"/>
    <col min="11523" max="11523" width="12" style="17" customWidth="1"/>
    <col min="11524" max="11525" width="13.109375" style="17" customWidth="1"/>
    <col min="11526" max="11527" width="13.21875" style="17" bestFit="1" customWidth="1"/>
    <col min="11528" max="11528" width="2.109375" style="17" customWidth="1"/>
    <col min="11529" max="11529" width="10.44140625" style="17" customWidth="1"/>
    <col min="11530" max="11532" width="13.109375" style="17" customWidth="1"/>
    <col min="11533" max="11533" width="12.33203125" style="17" customWidth="1"/>
    <col min="11534" max="11534" width="11.21875" style="17" customWidth="1"/>
    <col min="11535" max="11535" width="3.21875" style="17" bestFit="1" customWidth="1"/>
    <col min="11536" max="11776" width="11.5546875" style="17"/>
    <col min="11777" max="11777" width="4.5546875" style="17" customWidth="1"/>
    <col min="11778" max="11778" width="12.77734375" style="17" bestFit="1" customWidth="1"/>
    <col min="11779" max="11779" width="12" style="17" customWidth="1"/>
    <col min="11780" max="11781" width="13.109375" style="17" customWidth="1"/>
    <col min="11782" max="11783" width="13.21875" style="17" bestFit="1" customWidth="1"/>
    <col min="11784" max="11784" width="2.109375" style="17" customWidth="1"/>
    <col min="11785" max="11785" width="10.44140625" style="17" customWidth="1"/>
    <col min="11786" max="11788" width="13.109375" style="17" customWidth="1"/>
    <col min="11789" max="11789" width="12.33203125" style="17" customWidth="1"/>
    <col min="11790" max="11790" width="11.21875" style="17" customWidth="1"/>
    <col min="11791" max="11791" width="3.21875" style="17" bestFit="1" customWidth="1"/>
    <col min="11792" max="12032" width="11.5546875" style="17"/>
    <col min="12033" max="12033" width="4.5546875" style="17" customWidth="1"/>
    <col min="12034" max="12034" width="12.77734375" style="17" bestFit="1" customWidth="1"/>
    <col min="12035" max="12035" width="12" style="17" customWidth="1"/>
    <col min="12036" max="12037" width="13.109375" style="17" customWidth="1"/>
    <col min="12038" max="12039" width="13.21875" style="17" bestFit="1" customWidth="1"/>
    <col min="12040" max="12040" width="2.109375" style="17" customWidth="1"/>
    <col min="12041" max="12041" width="10.44140625" style="17" customWidth="1"/>
    <col min="12042" max="12044" width="13.109375" style="17" customWidth="1"/>
    <col min="12045" max="12045" width="12.33203125" style="17" customWidth="1"/>
    <col min="12046" max="12046" width="11.21875" style="17" customWidth="1"/>
    <col min="12047" max="12047" width="3.21875" style="17" bestFit="1" customWidth="1"/>
    <col min="12048" max="12288" width="11.5546875" style="17"/>
    <col min="12289" max="12289" width="4.5546875" style="17" customWidth="1"/>
    <col min="12290" max="12290" width="12.77734375" style="17" bestFit="1" customWidth="1"/>
    <col min="12291" max="12291" width="12" style="17" customWidth="1"/>
    <col min="12292" max="12293" width="13.109375" style="17" customWidth="1"/>
    <col min="12294" max="12295" width="13.21875" style="17" bestFit="1" customWidth="1"/>
    <col min="12296" max="12296" width="2.109375" style="17" customWidth="1"/>
    <col min="12297" max="12297" width="10.44140625" style="17" customWidth="1"/>
    <col min="12298" max="12300" width="13.109375" style="17" customWidth="1"/>
    <col min="12301" max="12301" width="12.33203125" style="17" customWidth="1"/>
    <col min="12302" max="12302" width="11.21875" style="17" customWidth="1"/>
    <col min="12303" max="12303" width="3.21875" style="17" bestFit="1" customWidth="1"/>
    <col min="12304" max="12544" width="11.5546875" style="17"/>
    <col min="12545" max="12545" width="4.5546875" style="17" customWidth="1"/>
    <col min="12546" max="12546" width="12.77734375" style="17" bestFit="1" customWidth="1"/>
    <col min="12547" max="12547" width="12" style="17" customWidth="1"/>
    <col min="12548" max="12549" width="13.109375" style="17" customWidth="1"/>
    <col min="12550" max="12551" width="13.21875" style="17" bestFit="1" customWidth="1"/>
    <col min="12552" max="12552" width="2.109375" style="17" customWidth="1"/>
    <col min="12553" max="12553" width="10.44140625" style="17" customWidth="1"/>
    <col min="12554" max="12556" width="13.109375" style="17" customWidth="1"/>
    <col min="12557" max="12557" width="12.33203125" style="17" customWidth="1"/>
    <col min="12558" max="12558" width="11.21875" style="17" customWidth="1"/>
    <col min="12559" max="12559" width="3.21875" style="17" bestFit="1" customWidth="1"/>
    <col min="12560" max="12800" width="11.5546875" style="17"/>
    <col min="12801" max="12801" width="4.5546875" style="17" customWidth="1"/>
    <col min="12802" max="12802" width="12.77734375" style="17" bestFit="1" customWidth="1"/>
    <col min="12803" max="12803" width="12" style="17" customWidth="1"/>
    <col min="12804" max="12805" width="13.109375" style="17" customWidth="1"/>
    <col min="12806" max="12807" width="13.21875" style="17" bestFit="1" customWidth="1"/>
    <col min="12808" max="12808" width="2.109375" style="17" customWidth="1"/>
    <col min="12809" max="12809" width="10.44140625" style="17" customWidth="1"/>
    <col min="12810" max="12812" width="13.109375" style="17" customWidth="1"/>
    <col min="12813" max="12813" width="12.33203125" style="17" customWidth="1"/>
    <col min="12814" max="12814" width="11.21875" style="17" customWidth="1"/>
    <col min="12815" max="12815" width="3.21875" style="17" bestFit="1" customWidth="1"/>
    <col min="12816" max="13056" width="11.5546875" style="17"/>
    <col min="13057" max="13057" width="4.5546875" style="17" customWidth="1"/>
    <col min="13058" max="13058" width="12.77734375" style="17" bestFit="1" customWidth="1"/>
    <col min="13059" max="13059" width="12" style="17" customWidth="1"/>
    <col min="13060" max="13061" width="13.109375" style="17" customWidth="1"/>
    <col min="13062" max="13063" width="13.21875" style="17" bestFit="1" customWidth="1"/>
    <col min="13064" max="13064" width="2.109375" style="17" customWidth="1"/>
    <col min="13065" max="13065" width="10.44140625" style="17" customWidth="1"/>
    <col min="13066" max="13068" width="13.109375" style="17" customWidth="1"/>
    <col min="13069" max="13069" width="12.33203125" style="17" customWidth="1"/>
    <col min="13070" max="13070" width="11.21875" style="17" customWidth="1"/>
    <col min="13071" max="13071" width="3.21875" style="17" bestFit="1" customWidth="1"/>
    <col min="13072" max="13312" width="11.5546875" style="17"/>
    <col min="13313" max="13313" width="4.5546875" style="17" customWidth="1"/>
    <col min="13314" max="13314" width="12.77734375" style="17" bestFit="1" customWidth="1"/>
    <col min="13315" max="13315" width="12" style="17" customWidth="1"/>
    <col min="13316" max="13317" width="13.109375" style="17" customWidth="1"/>
    <col min="13318" max="13319" width="13.21875" style="17" bestFit="1" customWidth="1"/>
    <col min="13320" max="13320" width="2.109375" style="17" customWidth="1"/>
    <col min="13321" max="13321" width="10.44140625" style="17" customWidth="1"/>
    <col min="13322" max="13324" width="13.109375" style="17" customWidth="1"/>
    <col min="13325" max="13325" width="12.33203125" style="17" customWidth="1"/>
    <col min="13326" max="13326" width="11.21875" style="17" customWidth="1"/>
    <col min="13327" max="13327" width="3.21875" style="17" bestFit="1" customWidth="1"/>
    <col min="13328" max="13568" width="11.5546875" style="17"/>
    <col min="13569" max="13569" width="4.5546875" style="17" customWidth="1"/>
    <col min="13570" max="13570" width="12.77734375" style="17" bestFit="1" customWidth="1"/>
    <col min="13571" max="13571" width="12" style="17" customWidth="1"/>
    <col min="13572" max="13573" width="13.109375" style="17" customWidth="1"/>
    <col min="13574" max="13575" width="13.21875" style="17" bestFit="1" customWidth="1"/>
    <col min="13576" max="13576" width="2.109375" style="17" customWidth="1"/>
    <col min="13577" max="13577" width="10.44140625" style="17" customWidth="1"/>
    <col min="13578" max="13580" width="13.109375" style="17" customWidth="1"/>
    <col min="13581" max="13581" width="12.33203125" style="17" customWidth="1"/>
    <col min="13582" max="13582" width="11.21875" style="17" customWidth="1"/>
    <col min="13583" max="13583" width="3.21875" style="17" bestFit="1" customWidth="1"/>
    <col min="13584" max="13824" width="11.5546875" style="17"/>
    <col min="13825" max="13825" width="4.5546875" style="17" customWidth="1"/>
    <col min="13826" max="13826" width="12.77734375" style="17" bestFit="1" customWidth="1"/>
    <col min="13827" max="13827" width="12" style="17" customWidth="1"/>
    <col min="13828" max="13829" width="13.109375" style="17" customWidth="1"/>
    <col min="13830" max="13831" width="13.21875" style="17" bestFit="1" customWidth="1"/>
    <col min="13832" max="13832" width="2.109375" style="17" customWidth="1"/>
    <col min="13833" max="13833" width="10.44140625" style="17" customWidth="1"/>
    <col min="13834" max="13836" width="13.109375" style="17" customWidth="1"/>
    <col min="13837" max="13837" width="12.33203125" style="17" customWidth="1"/>
    <col min="13838" max="13838" width="11.21875" style="17" customWidth="1"/>
    <col min="13839" max="13839" width="3.21875" style="17" bestFit="1" customWidth="1"/>
    <col min="13840" max="14080" width="11.5546875" style="17"/>
    <col min="14081" max="14081" width="4.5546875" style="17" customWidth="1"/>
    <col min="14082" max="14082" width="12.77734375" style="17" bestFit="1" customWidth="1"/>
    <col min="14083" max="14083" width="12" style="17" customWidth="1"/>
    <col min="14084" max="14085" width="13.109375" style="17" customWidth="1"/>
    <col min="14086" max="14087" width="13.21875" style="17" bestFit="1" customWidth="1"/>
    <col min="14088" max="14088" width="2.109375" style="17" customWidth="1"/>
    <col min="14089" max="14089" width="10.44140625" style="17" customWidth="1"/>
    <col min="14090" max="14092" width="13.109375" style="17" customWidth="1"/>
    <col min="14093" max="14093" width="12.33203125" style="17" customWidth="1"/>
    <col min="14094" max="14094" width="11.21875" style="17" customWidth="1"/>
    <col min="14095" max="14095" width="3.21875" style="17" bestFit="1" customWidth="1"/>
    <col min="14096" max="14336" width="11.5546875" style="17"/>
    <col min="14337" max="14337" width="4.5546875" style="17" customWidth="1"/>
    <col min="14338" max="14338" width="12.77734375" style="17" bestFit="1" customWidth="1"/>
    <col min="14339" max="14339" width="12" style="17" customWidth="1"/>
    <col min="14340" max="14341" width="13.109375" style="17" customWidth="1"/>
    <col min="14342" max="14343" width="13.21875" style="17" bestFit="1" customWidth="1"/>
    <col min="14344" max="14344" width="2.109375" style="17" customWidth="1"/>
    <col min="14345" max="14345" width="10.44140625" style="17" customWidth="1"/>
    <col min="14346" max="14348" width="13.109375" style="17" customWidth="1"/>
    <col min="14349" max="14349" width="12.33203125" style="17" customWidth="1"/>
    <col min="14350" max="14350" width="11.21875" style="17" customWidth="1"/>
    <col min="14351" max="14351" width="3.21875" style="17" bestFit="1" customWidth="1"/>
    <col min="14352" max="14592" width="11.5546875" style="17"/>
    <col min="14593" max="14593" width="4.5546875" style="17" customWidth="1"/>
    <col min="14594" max="14594" width="12.77734375" style="17" bestFit="1" customWidth="1"/>
    <col min="14595" max="14595" width="12" style="17" customWidth="1"/>
    <col min="14596" max="14597" width="13.109375" style="17" customWidth="1"/>
    <col min="14598" max="14599" width="13.21875" style="17" bestFit="1" customWidth="1"/>
    <col min="14600" max="14600" width="2.109375" style="17" customWidth="1"/>
    <col min="14601" max="14601" width="10.44140625" style="17" customWidth="1"/>
    <col min="14602" max="14604" width="13.109375" style="17" customWidth="1"/>
    <col min="14605" max="14605" width="12.33203125" style="17" customWidth="1"/>
    <col min="14606" max="14606" width="11.21875" style="17" customWidth="1"/>
    <col min="14607" max="14607" width="3.21875" style="17" bestFit="1" customWidth="1"/>
    <col min="14608" max="14848" width="11.5546875" style="17"/>
    <col min="14849" max="14849" width="4.5546875" style="17" customWidth="1"/>
    <col min="14850" max="14850" width="12.77734375" style="17" bestFit="1" customWidth="1"/>
    <col min="14851" max="14851" width="12" style="17" customWidth="1"/>
    <col min="14852" max="14853" width="13.109375" style="17" customWidth="1"/>
    <col min="14854" max="14855" width="13.21875" style="17" bestFit="1" customWidth="1"/>
    <col min="14856" max="14856" width="2.109375" style="17" customWidth="1"/>
    <col min="14857" max="14857" width="10.44140625" style="17" customWidth="1"/>
    <col min="14858" max="14860" width="13.109375" style="17" customWidth="1"/>
    <col min="14861" max="14861" width="12.33203125" style="17" customWidth="1"/>
    <col min="14862" max="14862" width="11.21875" style="17" customWidth="1"/>
    <col min="14863" max="14863" width="3.21875" style="17" bestFit="1" customWidth="1"/>
    <col min="14864" max="15104" width="11.5546875" style="17"/>
    <col min="15105" max="15105" width="4.5546875" style="17" customWidth="1"/>
    <col min="15106" max="15106" width="12.77734375" style="17" bestFit="1" customWidth="1"/>
    <col min="15107" max="15107" width="12" style="17" customWidth="1"/>
    <col min="15108" max="15109" width="13.109375" style="17" customWidth="1"/>
    <col min="15110" max="15111" width="13.21875" style="17" bestFit="1" customWidth="1"/>
    <col min="15112" max="15112" width="2.109375" style="17" customWidth="1"/>
    <col min="15113" max="15113" width="10.44140625" style="17" customWidth="1"/>
    <col min="15114" max="15116" width="13.109375" style="17" customWidth="1"/>
    <col min="15117" max="15117" width="12.33203125" style="17" customWidth="1"/>
    <col min="15118" max="15118" width="11.21875" style="17" customWidth="1"/>
    <col min="15119" max="15119" width="3.21875" style="17" bestFit="1" customWidth="1"/>
    <col min="15120" max="15360" width="11.5546875" style="17"/>
    <col min="15361" max="15361" width="4.5546875" style="17" customWidth="1"/>
    <col min="15362" max="15362" width="12.77734375" style="17" bestFit="1" customWidth="1"/>
    <col min="15363" max="15363" width="12" style="17" customWidth="1"/>
    <col min="15364" max="15365" width="13.109375" style="17" customWidth="1"/>
    <col min="15366" max="15367" width="13.21875" style="17" bestFit="1" customWidth="1"/>
    <col min="15368" max="15368" width="2.109375" style="17" customWidth="1"/>
    <col min="15369" max="15369" width="10.44140625" style="17" customWidth="1"/>
    <col min="15370" max="15372" width="13.109375" style="17" customWidth="1"/>
    <col min="15373" max="15373" width="12.33203125" style="17" customWidth="1"/>
    <col min="15374" max="15374" width="11.21875" style="17" customWidth="1"/>
    <col min="15375" max="15375" width="3.21875" style="17" bestFit="1" customWidth="1"/>
    <col min="15376" max="15616" width="11.5546875" style="17"/>
    <col min="15617" max="15617" width="4.5546875" style="17" customWidth="1"/>
    <col min="15618" max="15618" width="12.77734375" style="17" bestFit="1" customWidth="1"/>
    <col min="15619" max="15619" width="12" style="17" customWidth="1"/>
    <col min="15620" max="15621" width="13.109375" style="17" customWidth="1"/>
    <col min="15622" max="15623" width="13.21875" style="17" bestFit="1" customWidth="1"/>
    <col min="15624" max="15624" width="2.109375" style="17" customWidth="1"/>
    <col min="15625" max="15625" width="10.44140625" style="17" customWidth="1"/>
    <col min="15626" max="15628" width="13.109375" style="17" customWidth="1"/>
    <col min="15629" max="15629" width="12.33203125" style="17" customWidth="1"/>
    <col min="15630" max="15630" width="11.21875" style="17" customWidth="1"/>
    <col min="15631" max="15631" width="3.21875" style="17" bestFit="1" customWidth="1"/>
    <col min="15632" max="15872" width="11.5546875" style="17"/>
    <col min="15873" max="15873" width="4.5546875" style="17" customWidth="1"/>
    <col min="15874" max="15874" width="12.77734375" style="17" bestFit="1" customWidth="1"/>
    <col min="15875" max="15875" width="12" style="17" customWidth="1"/>
    <col min="15876" max="15877" width="13.109375" style="17" customWidth="1"/>
    <col min="15878" max="15879" width="13.21875" style="17" bestFit="1" customWidth="1"/>
    <col min="15880" max="15880" width="2.109375" style="17" customWidth="1"/>
    <col min="15881" max="15881" width="10.44140625" style="17" customWidth="1"/>
    <col min="15882" max="15884" width="13.109375" style="17" customWidth="1"/>
    <col min="15885" max="15885" width="12.33203125" style="17" customWidth="1"/>
    <col min="15886" max="15886" width="11.21875" style="17" customWidth="1"/>
    <col min="15887" max="15887" width="3.21875" style="17" bestFit="1" customWidth="1"/>
    <col min="15888" max="16128" width="11.5546875" style="17"/>
    <col min="16129" max="16129" width="4.5546875" style="17" customWidth="1"/>
    <col min="16130" max="16130" width="12.77734375" style="17" bestFit="1" customWidth="1"/>
    <col min="16131" max="16131" width="12" style="17" customWidth="1"/>
    <col min="16132" max="16133" width="13.109375" style="17" customWidth="1"/>
    <col min="16134" max="16135" width="13.21875" style="17" bestFit="1" customWidth="1"/>
    <col min="16136" max="16136" width="2.109375" style="17" customWidth="1"/>
    <col min="16137" max="16137" width="10.44140625" style="17" customWidth="1"/>
    <col min="16138" max="16140" width="13.109375" style="17" customWidth="1"/>
    <col min="16141" max="16141" width="12.33203125" style="17" customWidth="1"/>
    <col min="16142" max="16142" width="11.21875" style="17" customWidth="1"/>
    <col min="16143" max="16143" width="3.21875" style="17" bestFit="1" customWidth="1"/>
    <col min="16144" max="16384" width="11.5546875" style="17"/>
  </cols>
  <sheetData>
    <row r="1" spans="1:15" ht="13.8" x14ac:dyDescent="0.3">
      <c r="A1" s="133" t="s">
        <v>45</v>
      </c>
    </row>
    <row r="2" spans="1:15" ht="13.8" x14ac:dyDescent="0.3">
      <c r="A2" s="17" t="s">
        <v>251</v>
      </c>
    </row>
    <row r="3" spans="1:15" ht="13.8" x14ac:dyDescent="0.3">
      <c r="A3" s="26" t="s">
        <v>47</v>
      </c>
      <c r="C3" s="23"/>
      <c r="D3" s="23"/>
      <c r="E3" s="23"/>
      <c r="F3" s="23"/>
      <c r="G3" s="23"/>
      <c r="H3" s="23"/>
      <c r="I3" s="23"/>
      <c r="J3" s="23"/>
      <c r="K3" s="23"/>
      <c r="L3" s="23"/>
      <c r="N3" s="123"/>
    </row>
    <row r="4" spans="1:15" ht="13.8" x14ac:dyDescent="0.3">
      <c r="M4" s="23"/>
      <c r="N4" s="23"/>
    </row>
    <row r="5" spans="1:15" ht="13.8" x14ac:dyDescent="0.3">
      <c r="C5" s="126"/>
      <c r="D5" s="126"/>
      <c r="E5" s="126"/>
      <c r="F5" s="126"/>
      <c r="G5" s="126"/>
      <c r="H5" s="126"/>
      <c r="I5" s="126"/>
      <c r="J5" s="126"/>
      <c r="K5" s="126"/>
      <c r="L5" s="126"/>
      <c r="M5" s="134" t="s">
        <v>252</v>
      </c>
      <c r="N5" s="135"/>
    </row>
    <row r="6" spans="1:15" ht="24.75" customHeight="1" x14ac:dyDescent="0.3">
      <c r="A6" s="126"/>
      <c r="B6" s="126"/>
      <c r="C6" s="135" t="s">
        <v>57</v>
      </c>
      <c r="D6" s="135"/>
      <c r="E6" s="135"/>
      <c r="F6" s="135"/>
      <c r="G6" s="134"/>
      <c r="I6" s="134" t="s">
        <v>253</v>
      </c>
      <c r="J6" s="134"/>
      <c r="K6" s="134"/>
      <c r="L6" s="134"/>
      <c r="M6" s="144" t="s">
        <v>254</v>
      </c>
      <c r="N6" s="144"/>
    </row>
    <row r="7" spans="1:15" s="18" customFormat="1" ht="41.4" x14ac:dyDescent="0.3">
      <c r="A7" s="127" t="s">
        <v>54</v>
      </c>
      <c r="B7" s="127" t="s">
        <v>56</v>
      </c>
      <c r="C7" s="127" t="s">
        <v>255</v>
      </c>
      <c r="D7" s="127" t="s">
        <v>256</v>
      </c>
      <c r="E7" s="127" t="s">
        <v>257</v>
      </c>
      <c r="F7" s="127" t="s">
        <v>258</v>
      </c>
      <c r="G7" s="130" t="s">
        <v>259</v>
      </c>
      <c r="H7" s="136"/>
      <c r="I7" s="127" t="s">
        <v>255</v>
      </c>
      <c r="J7" s="127" t="s">
        <v>260</v>
      </c>
      <c r="K7" s="127" t="s">
        <v>261</v>
      </c>
      <c r="L7" s="127" t="s">
        <v>262</v>
      </c>
      <c r="M7" s="127" t="s">
        <v>263</v>
      </c>
      <c r="N7" s="127" t="s">
        <v>264</v>
      </c>
      <c r="O7" s="127" t="s">
        <v>54</v>
      </c>
    </row>
    <row r="8" spans="1:15" ht="13.8" x14ac:dyDescent="0.3">
      <c r="A8" s="17">
        <v>1</v>
      </c>
      <c r="B8" s="17" t="s">
        <v>68</v>
      </c>
      <c r="C8" s="19">
        <v>0</v>
      </c>
      <c r="D8" s="19">
        <v>41741660</v>
      </c>
      <c r="E8" s="19">
        <v>8512625</v>
      </c>
      <c r="F8" s="19">
        <v>79301157</v>
      </c>
      <c r="G8" s="19">
        <f>C8+D8+E8+F8</f>
        <v>129555442</v>
      </c>
      <c r="I8" s="19">
        <v>0</v>
      </c>
      <c r="J8" s="19">
        <v>2562753</v>
      </c>
      <c r="K8" s="19">
        <v>38091722</v>
      </c>
      <c r="L8" s="19">
        <f>I8+J8+K8</f>
        <v>40654475</v>
      </c>
      <c r="M8" s="19">
        <v>4750818.2750899997</v>
      </c>
      <c r="N8" s="19">
        <v>661697.94490999996</v>
      </c>
      <c r="O8" s="17">
        <v>1</v>
      </c>
    </row>
    <row r="9" spans="1:15" ht="13.8" x14ac:dyDescent="0.3">
      <c r="A9" s="17">
        <v>2</v>
      </c>
      <c r="B9" s="17" t="s">
        <v>69</v>
      </c>
      <c r="C9" s="20">
        <v>0</v>
      </c>
      <c r="D9" s="20">
        <v>2398882</v>
      </c>
      <c r="E9" s="20">
        <v>3012050</v>
      </c>
      <c r="F9" s="20">
        <v>27378024</v>
      </c>
      <c r="G9" s="20">
        <f>C9+D9+E9+F9</f>
        <v>32788956</v>
      </c>
      <c r="I9" s="20">
        <v>0</v>
      </c>
      <c r="J9" s="20">
        <v>0</v>
      </c>
      <c r="K9" s="20">
        <v>10525517</v>
      </c>
      <c r="L9" s="20">
        <f>I9+J9+K9</f>
        <v>10525517</v>
      </c>
      <c r="M9" s="20">
        <v>833243.69493999996</v>
      </c>
      <c r="N9" s="20">
        <v>580477.39506000001</v>
      </c>
      <c r="O9" s="17">
        <v>2</v>
      </c>
    </row>
    <row r="10" spans="1:15" ht="13.8" x14ac:dyDescent="0.3">
      <c r="A10" s="17">
        <v>3</v>
      </c>
      <c r="B10" s="17" t="s">
        <v>70</v>
      </c>
      <c r="C10" s="20">
        <v>0</v>
      </c>
      <c r="D10" s="20">
        <v>959916</v>
      </c>
      <c r="E10" s="20">
        <v>638297</v>
      </c>
      <c r="F10" s="20">
        <v>12835947</v>
      </c>
      <c r="G10" s="20">
        <f t="shared" ref="G10:G45" si="0">C10+D10+E10+F10</f>
        <v>14434160</v>
      </c>
      <c r="H10" s="23"/>
      <c r="I10" s="20">
        <v>0</v>
      </c>
      <c r="J10" s="20">
        <v>0</v>
      </c>
      <c r="K10" s="20">
        <v>2010879</v>
      </c>
      <c r="L10" s="20">
        <f t="shared" ref="L10:L45" si="1">I10+J10+K10</f>
        <v>2010879</v>
      </c>
      <c r="M10" s="20">
        <v>180707.9137</v>
      </c>
      <c r="N10" s="20">
        <v>169902.54629999999</v>
      </c>
      <c r="O10" s="17">
        <v>3</v>
      </c>
    </row>
    <row r="11" spans="1:15" ht="13.8" x14ac:dyDescent="0.3">
      <c r="A11" s="17">
        <v>4</v>
      </c>
      <c r="B11" s="17" t="s">
        <v>71</v>
      </c>
      <c r="C11" s="20">
        <v>0</v>
      </c>
      <c r="D11" s="20">
        <v>9285346</v>
      </c>
      <c r="E11" s="20">
        <v>1667205</v>
      </c>
      <c r="F11" s="20">
        <v>39621301</v>
      </c>
      <c r="G11" s="20">
        <f t="shared" si="0"/>
        <v>50573852</v>
      </c>
      <c r="I11" s="20">
        <v>0</v>
      </c>
      <c r="J11" s="20">
        <v>76143</v>
      </c>
      <c r="K11" s="20">
        <v>21135891</v>
      </c>
      <c r="L11" s="20">
        <f t="shared" si="1"/>
        <v>21212034</v>
      </c>
      <c r="M11" s="20">
        <v>1362906.2028979999</v>
      </c>
      <c r="N11" s="20">
        <v>546220.03710199997</v>
      </c>
      <c r="O11" s="17">
        <v>4</v>
      </c>
    </row>
    <row r="12" spans="1:15" ht="13.8" x14ac:dyDescent="0.3">
      <c r="A12" s="17">
        <v>5</v>
      </c>
      <c r="B12" s="17" t="s">
        <v>72</v>
      </c>
      <c r="C12" s="20">
        <v>0</v>
      </c>
      <c r="D12" s="20">
        <v>41965240</v>
      </c>
      <c r="E12" s="20">
        <v>14039837</v>
      </c>
      <c r="F12" s="20">
        <v>308952681</v>
      </c>
      <c r="G12" s="20">
        <f t="shared" si="0"/>
        <v>364957758</v>
      </c>
      <c r="H12" s="20"/>
      <c r="I12" s="20">
        <v>6845</v>
      </c>
      <c r="J12" s="20">
        <v>131524</v>
      </c>
      <c r="K12" s="20">
        <v>45612882</v>
      </c>
      <c r="L12" s="20">
        <f t="shared" si="1"/>
        <v>45751251</v>
      </c>
      <c r="M12" s="20">
        <v>7114671.8097479995</v>
      </c>
      <c r="N12" s="20">
        <v>1824945.920252</v>
      </c>
      <c r="O12" s="17">
        <v>5</v>
      </c>
    </row>
    <row r="13" spans="1:15" ht="13.8" x14ac:dyDescent="0.3">
      <c r="A13" s="17">
        <v>6</v>
      </c>
      <c r="B13" s="17" t="s">
        <v>73</v>
      </c>
      <c r="C13" s="20">
        <v>0</v>
      </c>
      <c r="D13" s="20">
        <v>3223629</v>
      </c>
      <c r="E13" s="20">
        <v>1304643</v>
      </c>
      <c r="F13" s="20">
        <v>20834850</v>
      </c>
      <c r="G13" s="20">
        <f t="shared" si="0"/>
        <v>25363122</v>
      </c>
      <c r="H13" s="20"/>
      <c r="I13" s="20">
        <v>0</v>
      </c>
      <c r="J13" s="20">
        <v>0</v>
      </c>
      <c r="K13" s="20">
        <v>3351074</v>
      </c>
      <c r="L13" s="20">
        <f t="shared" si="1"/>
        <v>3351074</v>
      </c>
      <c r="M13" s="20">
        <v>2144343.0145200002</v>
      </c>
      <c r="N13" s="20">
        <v>219358.23548000003</v>
      </c>
      <c r="O13" s="17">
        <v>6</v>
      </c>
    </row>
    <row r="14" spans="1:15" ht="13.8" x14ac:dyDescent="0.3">
      <c r="A14" s="17">
        <v>7</v>
      </c>
      <c r="B14" s="17" t="s">
        <v>74</v>
      </c>
      <c r="C14" s="20">
        <v>0</v>
      </c>
      <c r="D14" s="20">
        <v>856277</v>
      </c>
      <c r="E14" s="20">
        <v>182272</v>
      </c>
      <c r="F14" s="20">
        <v>10835198</v>
      </c>
      <c r="G14" s="20">
        <f t="shared" si="0"/>
        <v>11873747</v>
      </c>
      <c r="H14" s="20"/>
      <c r="I14" s="20">
        <v>0</v>
      </c>
      <c r="J14" s="20">
        <v>0</v>
      </c>
      <c r="K14" s="20">
        <v>1607971</v>
      </c>
      <c r="L14" s="20">
        <f t="shared" si="1"/>
        <v>1607971</v>
      </c>
      <c r="M14" s="20">
        <v>263053.74654199998</v>
      </c>
      <c r="N14" s="20">
        <v>199030.03345799999</v>
      </c>
      <c r="O14" s="17">
        <v>7</v>
      </c>
    </row>
    <row r="15" spans="1:15" ht="13.8" x14ac:dyDescent="0.3">
      <c r="A15" s="17">
        <v>8</v>
      </c>
      <c r="B15" s="17" t="s">
        <v>75</v>
      </c>
      <c r="C15" s="20">
        <v>0</v>
      </c>
      <c r="D15" s="20">
        <v>9291588</v>
      </c>
      <c r="E15" s="20">
        <v>2484425</v>
      </c>
      <c r="F15" s="20">
        <v>68353700</v>
      </c>
      <c r="G15" s="20">
        <f t="shared" si="0"/>
        <v>80129713</v>
      </c>
      <c r="H15" s="20"/>
      <c r="I15" s="20">
        <v>3714</v>
      </c>
      <c r="J15" s="20">
        <v>0</v>
      </c>
      <c r="K15" s="20">
        <v>15535475</v>
      </c>
      <c r="L15" s="20">
        <f t="shared" si="1"/>
        <v>15539189</v>
      </c>
      <c r="M15" s="20">
        <v>1337975.2759140001</v>
      </c>
      <c r="N15" s="20">
        <v>1893035.3340860002</v>
      </c>
      <c r="O15" s="17">
        <v>8</v>
      </c>
    </row>
    <row r="16" spans="1:15" ht="13.8" x14ac:dyDescent="0.3">
      <c r="A16" s="17">
        <v>9</v>
      </c>
      <c r="B16" s="17" t="s">
        <v>76</v>
      </c>
      <c r="C16" s="20">
        <v>0</v>
      </c>
      <c r="D16" s="20">
        <v>848090</v>
      </c>
      <c r="E16" s="20">
        <v>312051</v>
      </c>
      <c r="F16" s="20">
        <v>12372856</v>
      </c>
      <c r="G16" s="20">
        <f t="shared" si="0"/>
        <v>13532997</v>
      </c>
      <c r="H16" s="20"/>
      <c r="I16" s="20">
        <v>0</v>
      </c>
      <c r="J16" s="20">
        <v>0</v>
      </c>
      <c r="K16" s="20">
        <v>3454478</v>
      </c>
      <c r="L16" s="20">
        <f t="shared" si="1"/>
        <v>3454478</v>
      </c>
      <c r="M16" s="20">
        <v>245770.38680000001</v>
      </c>
      <c r="N16" s="20">
        <v>301496.99319999997</v>
      </c>
      <c r="O16" s="17">
        <v>9</v>
      </c>
    </row>
    <row r="17" spans="1:15" ht="13.8" x14ac:dyDescent="0.3">
      <c r="A17" s="17">
        <v>10</v>
      </c>
      <c r="B17" s="17" t="s">
        <v>77</v>
      </c>
      <c r="C17" s="20">
        <v>0</v>
      </c>
      <c r="D17" s="20">
        <v>6242638</v>
      </c>
      <c r="E17" s="20">
        <v>910343</v>
      </c>
      <c r="F17" s="20">
        <v>10551362</v>
      </c>
      <c r="G17" s="20">
        <f t="shared" si="0"/>
        <v>17704343</v>
      </c>
      <c r="H17" s="20"/>
      <c r="I17" s="20">
        <v>0</v>
      </c>
      <c r="J17" s="20">
        <v>0</v>
      </c>
      <c r="K17" s="20">
        <v>1060571</v>
      </c>
      <c r="L17" s="20">
        <f t="shared" si="1"/>
        <v>1060571</v>
      </c>
      <c r="M17" s="20">
        <v>1331311.6013</v>
      </c>
      <c r="N17" s="20">
        <v>22057.288700000001</v>
      </c>
      <c r="O17" s="17">
        <v>10</v>
      </c>
    </row>
    <row r="18" spans="1:15" ht="13.8" x14ac:dyDescent="0.3">
      <c r="A18" s="17">
        <v>11</v>
      </c>
      <c r="B18" s="17" t="s">
        <v>78</v>
      </c>
      <c r="C18" s="20">
        <v>0</v>
      </c>
      <c r="D18" s="20">
        <v>2989872</v>
      </c>
      <c r="E18" s="20">
        <v>355699</v>
      </c>
      <c r="F18" s="20">
        <v>8846461</v>
      </c>
      <c r="G18" s="20">
        <f t="shared" si="0"/>
        <v>12192032</v>
      </c>
      <c r="H18" s="20"/>
      <c r="I18" s="20">
        <v>0</v>
      </c>
      <c r="J18" s="20">
        <v>0</v>
      </c>
      <c r="K18" s="20">
        <v>853013</v>
      </c>
      <c r="L18" s="20">
        <f t="shared" si="1"/>
        <v>853013</v>
      </c>
      <c r="M18" s="20">
        <v>16716.462599999999</v>
      </c>
      <c r="N18" s="20">
        <v>11240.897399999998</v>
      </c>
      <c r="O18" s="17">
        <v>11</v>
      </c>
    </row>
    <row r="19" spans="1:15" ht="13.8" x14ac:dyDescent="0.3">
      <c r="A19" s="17">
        <v>12</v>
      </c>
      <c r="B19" s="17" t="s">
        <v>79</v>
      </c>
      <c r="C19" s="20">
        <v>0</v>
      </c>
      <c r="D19" s="20">
        <v>1610034</v>
      </c>
      <c r="E19" s="20">
        <v>189188</v>
      </c>
      <c r="F19" s="20">
        <v>12949916</v>
      </c>
      <c r="G19" s="20">
        <f t="shared" si="0"/>
        <v>14749138</v>
      </c>
      <c r="H19" s="20"/>
      <c r="I19" s="20">
        <v>0</v>
      </c>
      <c r="J19" s="20">
        <v>0</v>
      </c>
      <c r="K19" s="20">
        <v>3857020</v>
      </c>
      <c r="L19" s="20">
        <f t="shared" si="1"/>
        <v>3857020</v>
      </c>
      <c r="M19" s="20">
        <v>437723.42881099996</v>
      </c>
      <c r="N19" s="20">
        <v>353100.68118900002</v>
      </c>
      <c r="O19" s="17">
        <v>12</v>
      </c>
    </row>
    <row r="20" spans="1:15" ht="13.8" x14ac:dyDescent="0.3">
      <c r="A20" s="17">
        <v>13</v>
      </c>
      <c r="B20" s="17" t="s">
        <v>80</v>
      </c>
      <c r="C20" s="20">
        <v>0</v>
      </c>
      <c r="D20" s="20">
        <v>3653002</v>
      </c>
      <c r="E20" s="20">
        <v>1812292</v>
      </c>
      <c r="F20" s="20">
        <v>29007914</v>
      </c>
      <c r="G20" s="20">
        <f t="shared" si="0"/>
        <v>34473208</v>
      </c>
      <c r="H20" s="20"/>
      <c r="I20" s="20">
        <v>0</v>
      </c>
      <c r="J20" s="20">
        <v>0</v>
      </c>
      <c r="K20" s="20">
        <v>9086526</v>
      </c>
      <c r="L20" s="20">
        <f t="shared" si="1"/>
        <v>9086526</v>
      </c>
      <c r="M20" s="20">
        <v>1594824.2954700002</v>
      </c>
      <c r="N20" s="20">
        <v>483932.22453000006</v>
      </c>
      <c r="O20" s="17">
        <v>13</v>
      </c>
    </row>
    <row r="21" spans="1:15" ht="13.8" x14ac:dyDescent="0.3">
      <c r="A21" s="17">
        <v>14</v>
      </c>
      <c r="B21" s="17" t="s">
        <v>81</v>
      </c>
      <c r="C21" s="20">
        <v>0</v>
      </c>
      <c r="D21" s="20">
        <v>478658</v>
      </c>
      <c r="E21" s="20">
        <v>94246</v>
      </c>
      <c r="F21" s="20">
        <v>12873336</v>
      </c>
      <c r="G21" s="20">
        <f t="shared" si="0"/>
        <v>13446240</v>
      </c>
      <c r="H21" s="20"/>
      <c r="I21" s="20">
        <v>0</v>
      </c>
      <c r="J21" s="20">
        <v>0</v>
      </c>
      <c r="K21" s="20">
        <v>3104485</v>
      </c>
      <c r="L21" s="20">
        <f t="shared" si="1"/>
        <v>3104485</v>
      </c>
      <c r="M21" s="20">
        <v>386699.23093999998</v>
      </c>
      <c r="N21" s="20">
        <v>328581.87905999995</v>
      </c>
      <c r="O21" s="17">
        <v>14</v>
      </c>
    </row>
    <row r="22" spans="1:15" ht="13.8" x14ac:dyDescent="0.3">
      <c r="A22" s="17">
        <v>15</v>
      </c>
      <c r="B22" s="17" t="s">
        <v>82</v>
      </c>
      <c r="C22" s="20">
        <v>0</v>
      </c>
      <c r="D22" s="20">
        <v>25405423</v>
      </c>
      <c r="E22" s="20">
        <v>8887371</v>
      </c>
      <c r="F22" s="20">
        <v>177385156</v>
      </c>
      <c r="G22" s="20">
        <f t="shared" si="0"/>
        <v>211677950</v>
      </c>
      <c r="H22" s="20"/>
      <c r="I22" s="20">
        <v>0</v>
      </c>
      <c r="J22" s="20">
        <v>471803</v>
      </c>
      <c r="K22" s="20">
        <v>41728738</v>
      </c>
      <c r="L22" s="20">
        <f t="shared" si="1"/>
        <v>42200541</v>
      </c>
      <c r="M22" s="20">
        <v>20184611.226007</v>
      </c>
      <c r="N22" s="20">
        <v>2500607.393993</v>
      </c>
      <c r="O22" s="17">
        <v>15</v>
      </c>
    </row>
    <row r="23" spans="1:15" ht="13.8" x14ac:dyDescent="0.3">
      <c r="A23" s="17">
        <v>16</v>
      </c>
      <c r="B23" s="17" t="s">
        <v>83</v>
      </c>
      <c r="C23" s="20">
        <v>0</v>
      </c>
      <c r="D23" s="20">
        <v>3407878</v>
      </c>
      <c r="E23" s="20">
        <v>319941</v>
      </c>
      <c r="F23" s="20">
        <v>57469999</v>
      </c>
      <c r="G23" s="20">
        <f t="shared" si="0"/>
        <v>61197818</v>
      </c>
      <c r="H23" s="20"/>
      <c r="I23" s="20">
        <v>0</v>
      </c>
      <c r="J23" s="20">
        <v>63117</v>
      </c>
      <c r="K23" s="20">
        <v>12558776</v>
      </c>
      <c r="L23" s="20">
        <f t="shared" si="1"/>
        <v>12621893</v>
      </c>
      <c r="M23" s="20">
        <v>740721.02370999998</v>
      </c>
      <c r="N23" s="20">
        <v>460072.49628999998</v>
      </c>
      <c r="O23" s="17">
        <v>16</v>
      </c>
    </row>
    <row r="24" spans="1:15" ht="13.8" x14ac:dyDescent="0.3">
      <c r="A24" s="17">
        <v>17</v>
      </c>
      <c r="B24" s="17" t="s">
        <v>85</v>
      </c>
      <c r="C24" s="20">
        <v>0</v>
      </c>
      <c r="D24" s="20">
        <v>6192057</v>
      </c>
      <c r="E24" s="20">
        <v>1250493</v>
      </c>
      <c r="F24" s="20">
        <v>41009946</v>
      </c>
      <c r="G24" s="20">
        <f t="shared" si="0"/>
        <v>48452496</v>
      </c>
      <c r="H24" s="20"/>
      <c r="I24" s="20">
        <v>0</v>
      </c>
      <c r="J24" s="20">
        <v>0</v>
      </c>
      <c r="K24" s="20">
        <v>8171074</v>
      </c>
      <c r="L24" s="20">
        <f t="shared" si="1"/>
        <v>8171074</v>
      </c>
      <c r="M24" s="20">
        <v>801111.95509900001</v>
      </c>
      <c r="N24" s="20">
        <v>763301.44490100001</v>
      </c>
      <c r="O24" s="17">
        <v>17</v>
      </c>
    </row>
    <row r="25" spans="1:15" ht="13.8" x14ac:dyDescent="0.3">
      <c r="A25" s="17">
        <v>18</v>
      </c>
      <c r="B25" s="17" t="s">
        <v>86</v>
      </c>
      <c r="C25" s="20">
        <v>0</v>
      </c>
      <c r="D25" s="20">
        <v>890530</v>
      </c>
      <c r="E25" s="20">
        <v>370176</v>
      </c>
      <c r="F25" s="20">
        <v>6349389</v>
      </c>
      <c r="G25" s="20">
        <f t="shared" si="0"/>
        <v>7610095</v>
      </c>
      <c r="H25" s="20"/>
      <c r="I25" s="20">
        <v>0</v>
      </c>
      <c r="J25" s="20">
        <v>0</v>
      </c>
      <c r="K25" s="20">
        <v>885592</v>
      </c>
      <c r="L25" s="20">
        <f t="shared" si="1"/>
        <v>885592</v>
      </c>
      <c r="M25" s="20">
        <v>191341.88250000001</v>
      </c>
      <c r="N25" s="20">
        <v>69636.357499999998</v>
      </c>
      <c r="O25" s="17">
        <v>18</v>
      </c>
    </row>
    <row r="26" spans="1:15" ht="13.8" x14ac:dyDescent="0.3">
      <c r="A26" s="17">
        <v>19</v>
      </c>
      <c r="B26" s="17" t="s">
        <v>87</v>
      </c>
      <c r="C26" s="20">
        <v>0</v>
      </c>
      <c r="D26" s="20">
        <v>9432791</v>
      </c>
      <c r="E26" s="20">
        <v>3099806</v>
      </c>
      <c r="F26" s="20">
        <v>92984239</v>
      </c>
      <c r="G26" s="20">
        <f t="shared" si="0"/>
        <v>105516836</v>
      </c>
      <c r="H26" s="20"/>
      <c r="I26" s="20">
        <v>0</v>
      </c>
      <c r="J26" s="20">
        <v>249797</v>
      </c>
      <c r="K26" s="20">
        <v>26509424</v>
      </c>
      <c r="L26" s="20">
        <f t="shared" si="1"/>
        <v>26759221</v>
      </c>
      <c r="M26" s="20">
        <v>2285231.1267500003</v>
      </c>
      <c r="N26" s="20">
        <v>1928196.7632499998</v>
      </c>
      <c r="O26" s="17">
        <v>19</v>
      </c>
    </row>
    <row r="27" spans="1:15" ht="13.8" x14ac:dyDescent="0.3">
      <c r="A27" s="17">
        <v>20</v>
      </c>
      <c r="B27" s="17" t="s">
        <v>88</v>
      </c>
      <c r="C27" s="20">
        <v>0</v>
      </c>
      <c r="D27" s="20">
        <v>8142221</v>
      </c>
      <c r="E27" s="20">
        <v>284433</v>
      </c>
      <c r="F27" s="20">
        <v>58869387</v>
      </c>
      <c r="G27" s="20">
        <f t="shared" si="0"/>
        <v>67296041</v>
      </c>
      <c r="H27" s="20"/>
      <c r="I27" s="20">
        <v>0</v>
      </c>
      <c r="J27" s="20">
        <v>11671</v>
      </c>
      <c r="K27" s="20">
        <v>8891792</v>
      </c>
      <c r="L27" s="20">
        <f t="shared" si="1"/>
        <v>8903463</v>
      </c>
      <c r="M27" s="20">
        <v>410144.07942000008</v>
      </c>
      <c r="N27" s="20">
        <v>178890.33058000001</v>
      </c>
      <c r="O27" s="17">
        <v>20</v>
      </c>
    </row>
    <row r="28" spans="1:15" ht="13.8" x14ac:dyDescent="0.3">
      <c r="A28" s="17">
        <v>21</v>
      </c>
      <c r="B28" s="17" t="s">
        <v>89</v>
      </c>
      <c r="C28" s="20">
        <v>0</v>
      </c>
      <c r="D28" s="20">
        <v>2210021</v>
      </c>
      <c r="E28" s="20">
        <v>205728</v>
      </c>
      <c r="F28" s="20">
        <v>28508811</v>
      </c>
      <c r="G28" s="20">
        <f t="shared" si="0"/>
        <v>30924560</v>
      </c>
      <c r="H28" s="20"/>
      <c r="I28" s="20">
        <v>0</v>
      </c>
      <c r="J28" s="20">
        <v>0</v>
      </c>
      <c r="K28" s="20">
        <v>3687545</v>
      </c>
      <c r="L28" s="20">
        <f t="shared" si="1"/>
        <v>3687545</v>
      </c>
      <c r="M28" s="20">
        <v>132591.9993</v>
      </c>
      <c r="N28" s="20">
        <v>49209.780699999996</v>
      </c>
      <c r="O28" s="17">
        <v>21</v>
      </c>
    </row>
    <row r="29" spans="1:15" ht="13.8" x14ac:dyDescent="0.3">
      <c r="A29" s="17">
        <v>22</v>
      </c>
      <c r="B29" s="17" t="s">
        <v>90</v>
      </c>
      <c r="C29" s="20">
        <v>0</v>
      </c>
      <c r="D29" s="20">
        <v>1577765</v>
      </c>
      <c r="E29" s="20">
        <v>2937443</v>
      </c>
      <c r="F29" s="20">
        <v>22711573</v>
      </c>
      <c r="G29" s="20">
        <f t="shared" si="0"/>
        <v>27226781</v>
      </c>
      <c r="H29" s="20"/>
      <c r="I29" s="20">
        <v>0</v>
      </c>
      <c r="J29" s="20">
        <v>0</v>
      </c>
      <c r="K29" s="20">
        <v>5760375</v>
      </c>
      <c r="L29" s="20">
        <f t="shared" si="1"/>
        <v>5760375</v>
      </c>
      <c r="M29" s="20">
        <v>486744.96161600004</v>
      </c>
      <c r="N29" s="20">
        <v>645482.73838400003</v>
      </c>
      <c r="O29" s="17">
        <v>22</v>
      </c>
    </row>
    <row r="30" spans="1:15" ht="13.8" x14ac:dyDescent="0.3">
      <c r="A30" s="17">
        <v>23</v>
      </c>
      <c r="B30" s="17" t="s">
        <v>91</v>
      </c>
      <c r="C30" s="20">
        <v>0</v>
      </c>
      <c r="D30" s="20">
        <v>33331758</v>
      </c>
      <c r="E30" s="20">
        <v>10310080</v>
      </c>
      <c r="F30" s="20">
        <v>234149828</v>
      </c>
      <c r="G30" s="20">
        <f t="shared" si="0"/>
        <v>277791666</v>
      </c>
      <c r="H30" s="20"/>
      <c r="I30" s="20">
        <v>0</v>
      </c>
      <c r="J30" s="20">
        <v>0</v>
      </c>
      <c r="K30" s="20">
        <v>62024412</v>
      </c>
      <c r="L30" s="20">
        <f t="shared" si="1"/>
        <v>62024412</v>
      </c>
      <c r="M30" s="20">
        <v>17175470.139412001</v>
      </c>
      <c r="N30" s="20">
        <v>3924815.7705879998</v>
      </c>
      <c r="O30" s="17">
        <v>23</v>
      </c>
    </row>
    <row r="31" spans="1:15" ht="13.8" x14ac:dyDescent="0.3">
      <c r="A31" s="17">
        <v>24</v>
      </c>
      <c r="B31" s="17" t="s">
        <v>92</v>
      </c>
      <c r="C31" s="20">
        <v>728331</v>
      </c>
      <c r="D31" s="20">
        <v>55862587</v>
      </c>
      <c r="E31" s="20">
        <v>8254158</v>
      </c>
      <c r="F31" s="20">
        <v>277559220</v>
      </c>
      <c r="G31" s="20">
        <f t="shared" si="0"/>
        <v>342404296</v>
      </c>
      <c r="H31" s="20"/>
      <c r="I31" s="20">
        <v>0</v>
      </c>
      <c r="J31" s="20">
        <v>0</v>
      </c>
      <c r="K31" s="20">
        <v>103538359</v>
      </c>
      <c r="L31" s="20">
        <f t="shared" si="1"/>
        <v>103538359</v>
      </c>
      <c r="M31" s="20">
        <v>14708279.499388002</v>
      </c>
      <c r="N31" s="20">
        <v>3585199.0606119996</v>
      </c>
      <c r="O31" s="17">
        <v>24</v>
      </c>
    </row>
    <row r="32" spans="1:15" ht="13.8" x14ac:dyDescent="0.3">
      <c r="A32" s="17">
        <v>25</v>
      </c>
      <c r="B32" s="17" t="s">
        <v>93</v>
      </c>
      <c r="C32" s="20">
        <v>0</v>
      </c>
      <c r="D32" s="20">
        <v>855111</v>
      </c>
      <c r="E32" s="20">
        <v>320933</v>
      </c>
      <c r="F32" s="20">
        <v>6873833</v>
      </c>
      <c r="G32" s="20">
        <f t="shared" si="0"/>
        <v>8049877</v>
      </c>
      <c r="H32" s="20"/>
      <c r="I32" s="20">
        <v>21082</v>
      </c>
      <c r="J32" s="20">
        <v>0</v>
      </c>
      <c r="K32" s="20">
        <v>1585749</v>
      </c>
      <c r="L32" s="20">
        <f t="shared" si="1"/>
        <v>1606831</v>
      </c>
      <c r="M32" s="20">
        <v>134808.79482000001</v>
      </c>
      <c r="N32" s="20">
        <v>230758.31518000001</v>
      </c>
      <c r="O32" s="17">
        <v>25</v>
      </c>
    </row>
    <row r="33" spans="1:15" ht="13.8" x14ac:dyDescent="0.3">
      <c r="A33" s="17">
        <v>26</v>
      </c>
      <c r="B33" s="17" t="s">
        <v>94</v>
      </c>
      <c r="C33" s="20">
        <v>0</v>
      </c>
      <c r="D33" s="20">
        <v>4579424</v>
      </c>
      <c r="E33" s="20">
        <v>1977240</v>
      </c>
      <c r="F33" s="20">
        <v>46805715</v>
      </c>
      <c r="G33" s="20">
        <f t="shared" si="0"/>
        <v>53362379</v>
      </c>
      <c r="H33" s="20"/>
      <c r="I33" s="20">
        <v>0</v>
      </c>
      <c r="J33" s="20">
        <v>0</v>
      </c>
      <c r="K33" s="20">
        <v>17248716</v>
      </c>
      <c r="L33" s="20">
        <f t="shared" si="1"/>
        <v>17248716</v>
      </c>
      <c r="M33" s="20">
        <v>1745018.9088639999</v>
      </c>
      <c r="N33" s="20">
        <v>1323074.8011360001</v>
      </c>
      <c r="O33" s="17">
        <v>26</v>
      </c>
    </row>
    <row r="34" spans="1:15" ht="13.8" x14ac:dyDescent="0.3">
      <c r="A34" s="17">
        <v>27</v>
      </c>
      <c r="B34" s="17" t="s">
        <v>95</v>
      </c>
      <c r="C34" s="20">
        <v>0</v>
      </c>
      <c r="D34" s="20">
        <v>2441231</v>
      </c>
      <c r="E34" s="20">
        <v>241806</v>
      </c>
      <c r="F34" s="20">
        <v>14089936</v>
      </c>
      <c r="G34" s="20">
        <f t="shared" si="0"/>
        <v>16772973</v>
      </c>
      <c r="H34" s="20"/>
      <c r="I34" s="20">
        <v>0</v>
      </c>
      <c r="J34" s="20">
        <v>0</v>
      </c>
      <c r="K34" s="20">
        <v>2695692</v>
      </c>
      <c r="L34" s="20">
        <f t="shared" si="1"/>
        <v>2695692</v>
      </c>
      <c r="M34" s="20">
        <v>93924.997499999998</v>
      </c>
      <c r="N34" s="20">
        <v>34296.162500000006</v>
      </c>
      <c r="O34" s="17">
        <v>27</v>
      </c>
    </row>
    <row r="35" spans="1:15" ht="13.8" x14ac:dyDescent="0.3">
      <c r="A35" s="17">
        <v>28</v>
      </c>
      <c r="B35" s="17" t="s">
        <v>96</v>
      </c>
      <c r="C35" s="20">
        <v>1000653</v>
      </c>
      <c r="D35" s="20">
        <v>18022935</v>
      </c>
      <c r="E35" s="20">
        <v>8925263</v>
      </c>
      <c r="F35" s="20">
        <v>138401675</v>
      </c>
      <c r="G35" s="20">
        <f t="shared" si="0"/>
        <v>166350526</v>
      </c>
      <c r="H35" s="20"/>
      <c r="I35" s="20">
        <v>0</v>
      </c>
      <c r="J35" s="20">
        <v>0</v>
      </c>
      <c r="K35" s="20">
        <v>33798773</v>
      </c>
      <c r="L35" s="20">
        <f t="shared" si="1"/>
        <v>33798773</v>
      </c>
      <c r="M35" s="20">
        <v>3140727.7951460001</v>
      </c>
      <c r="N35" s="20">
        <v>1921855.864854</v>
      </c>
      <c r="O35" s="17">
        <v>28</v>
      </c>
    </row>
    <row r="36" spans="1:15" ht="13.8" x14ac:dyDescent="0.3">
      <c r="A36" s="17">
        <v>29</v>
      </c>
      <c r="B36" s="17" t="s">
        <v>97</v>
      </c>
      <c r="C36" s="20">
        <v>0</v>
      </c>
      <c r="D36" s="20">
        <v>1439290</v>
      </c>
      <c r="E36" s="20">
        <v>989484</v>
      </c>
      <c r="F36" s="20">
        <v>18743819</v>
      </c>
      <c r="G36" s="20">
        <f t="shared" si="0"/>
        <v>21172593</v>
      </c>
      <c r="H36" s="20"/>
      <c r="I36" s="20">
        <v>0</v>
      </c>
      <c r="J36" s="20">
        <v>0</v>
      </c>
      <c r="K36" s="20">
        <v>3267776</v>
      </c>
      <c r="L36" s="20">
        <f t="shared" si="1"/>
        <v>3267776</v>
      </c>
      <c r="M36" s="20">
        <v>361379.32841999998</v>
      </c>
      <c r="N36" s="20">
        <v>270820.53158000001</v>
      </c>
      <c r="O36" s="17">
        <v>29</v>
      </c>
    </row>
    <row r="37" spans="1:15" ht="13.8" x14ac:dyDescent="0.3">
      <c r="A37" s="17">
        <v>30</v>
      </c>
      <c r="B37" s="17" t="s">
        <v>98</v>
      </c>
      <c r="C37" s="20">
        <v>3504262</v>
      </c>
      <c r="D37" s="20">
        <v>32677345</v>
      </c>
      <c r="E37" s="20">
        <v>22831225</v>
      </c>
      <c r="F37" s="20">
        <v>224400564</v>
      </c>
      <c r="G37" s="20">
        <f t="shared" si="0"/>
        <v>283413396</v>
      </c>
      <c r="H37" s="20"/>
      <c r="I37" s="20">
        <v>0</v>
      </c>
      <c r="J37" s="20">
        <v>8124544</v>
      </c>
      <c r="K37" s="20">
        <v>153105733</v>
      </c>
      <c r="L37" s="20">
        <f t="shared" si="1"/>
        <v>161230277</v>
      </c>
      <c r="M37" s="20">
        <v>9742660.2489999998</v>
      </c>
      <c r="N37" s="20">
        <v>4763682.1509999996</v>
      </c>
      <c r="O37" s="17">
        <v>30</v>
      </c>
    </row>
    <row r="38" spans="1:15" ht="13.8" x14ac:dyDescent="0.3">
      <c r="A38" s="17">
        <v>31</v>
      </c>
      <c r="B38" s="17" t="s">
        <v>99</v>
      </c>
      <c r="C38" s="20">
        <v>0</v>
      </c>
      <c r="D38" s="20">
        <v>16107817</v>
      </c>
      <c r="E38" s="20">
        <v>9093379</v>
      </c>
      <c r="F38" s="20">
        <v>140200970</v>
      </c>
      <c r="G38" s="20">
        <f t="shared" si="0"/>
        <v>165402166</v>
      </c>
      <c r="H38" s="20"/>
      <c r="I38" s="20">
        <v>0</v>
      </c>
      <c r="J38" s="20">
        <v>0</v>
      </c>
      <c r="K38" s="20">
        <v>43979987</v>
      </c>
      <c r="L38" s="20">
        <f t="shared" si="1"/>
        <v>43979987</v>
      </c>
      <c r="M38" s="20">
        <v>4075718.5829130001</v>
      </c>
      <c r="N38" s="20">
        <v>2514881.0370869995</v>
      </c>
      <c r="O38" s="17">
        <v>31</v>
      </c>
    </row>
    <row r="39" spans="1:15" ht="13.8" x14ac:dyDescent="0.3">
      <c r="A39" s="17">
        <v>32</v>
      </c>
      <c r="B39" s="17" t="s">
        <v>100</v>
      </c>
      <c r="C39" s="20">
        <v>0</v>
      </c>
      <c r="D39" s="20">
        <v>4615869</v>
      </c>
      <c r="E39" s="20">
        <v>1286697</v>
      </c>
      <c r="F39" s="20">
        <v>30951578</v>
      </c>
      <c r="G39" s="20">
        <f t="shared" si="0"/>
        <v>36854144</v>
      </c>
      <c r="H39" s="20"/>
      <c r="I39" s="20">
        <v>0</v>
      </c>
      <c r="J39" s="20">
        <v>0</v>
      </c>
      <c r="K39" s="20">
        <v>3494528</v>
      </c>
      <c r="L39" s="20">
        <f t="shared" si="1"/>
        <v>3494528</v>
      </c>
      <c r="M39" s="20">
        <v>982735.12999999989</v>
      </c>
      <c r="N39" s="20">
        <v>0</v>
      </c>
      <c r="O39" s="17">
        <v>32</v>
      </c>
    </row>
    <row r="40" spans="1:15" ht="13.8" x14ac:dyDescent="0.3">
      <c r="A40" s="17">
        <v>33</v>
      </c>
      <c r="B40" s="17" t="s">
        <v>101</v>
      </c>
      <c r="C40" s="20">
        <v>0</v>
      </c>
      <c r="D40" s="20">
        <v>4159673</v>
      </c>
      <c r="E40" s="20">
        <v>1268172</v>
      </c>
      <c r="F40" s="20">
        <v>30943808</v>
      </c>
      <c r="G40" s="20">
        <f t="shared" si="0"/>
        <v>36371653</v>
      </c>
      <c r="H40" s="20"/>
      <c r="I40" s="20">
        <v>0</v>
      </c>
      <c r="J40" s="20">
        <v>0</v>
      </c>
      <c r="K40" s="20">
        <v>5143131</v>
      </c>
      <c r="L40" s="20">
        <f t="shared" si="1"/>
        <v>5143131</v>
      </c>
      <c r="M40" s="20">
        <v>778232.116683</v>
      </c>
      <c r="N40" s="20">
        <v>474203.17331700004</v>
      </c>
      <c r="O40" s="17">
        <v>33</v>
      </c>
    </row>
    <row r="41" spans="1:15" ht="13.8" x14ac:dyDescent="0.3">
      <c r="A41" s="17">
        <v>34</v>
      </c>
      <c r="B41" s="17" t="s">
        <v>102</v>
      </c>
      <c r="C41" s="20">
        <v>0</v>
      </c>
      <c r="D41" s="20">
        <v>16939207</v>
      </c>
      <c r="E41" s="20">
        <v>3126949</v>
      </c>
      <c r="F41" s="20">
        <v>120880361</v>
      </c>
      <c r="G41" s="20">
        <f t="shared" si="0"/>
        <v>140946517</v>
      </c>
      <c r="H41" s="20"/>
      <c r="I41" s="20">
        <v>0</v>
      </c>
      <c r="J41" s="20">
        <v>0</v>
      </c>
      <c r="K41" s="20">
        <v>20566336</v>
      </c>
      <c r="L41" s="20">
        <f t="shared" si="1"/>
        <v>20566336</v>
      </c>
      <c r="M41" s="20">
        <v>6317287.0531399995</v>
      </c>
      <c r="N41" s="20">
        <v>1324326.96686</v>
      </c>
      <c r="O41" s="17">
        <v>34</v>
      </c>
    </row>
    <row r="42" spans="1:15" ht="13.8" x14ac:dyDescent="0.3">
      <c r="A42" s="17">
        <v>35</v>
      </c>
      <c r="B42" s="17" t="s">
        <v>103</v>
      </c>
      <c r="C42" s="20">
        <v>0</v>
      </c>
      <c r="D42" s="20">
        <v>95057010</v>
      </c>
      <c r="E42" s="20">
        <v>24299500</v>
      </c>
      <c r="F42" s="20">
        <v>450825860</v>
      </c>
      <c r="G42" s="20">
        <f t="shared" si="0"/>
        <v>570182370</v>
      </c>
      <c r="H42" s="20"/>
      <c r="I42" s="20">
        <v>0</v>
      </c>
      <c r="J42" s="20">
        <v>1277881</v>
      </c>
      <c r="K42" s="20">
        <v>121951514</v>
      </c>
      <c r="L42" s="20">
        <f t="shared" si="1"/>
        <v>123229395</v>
      </c>
      <c r="M42" s="20">
        <v>5223206.1780459993</v>
      </c>
      <c r="N42" s="20">
        <v>1852256.041954</v>
      </c>
      <c r="O42" s="17">
        <v>35</v>
      </c>
    </row>
    <row r="43" spans="1:15" ht="13.8" x14ac:dyDescent="0.3">
      <c r="A43" s="17">
        <v>36</v>
      </c>
      <c r="B43" s="17" t="s">
        <v>104</v>
      </c>
      <c r="C43" s="20">
        <v>0</v>
      </c>
      <c r="D43" s="20">
        <v>3867469</v>
      </c>
      <c r="E43" s="20">
        <v>1169527</v>
      </c>
      <c r="F43" s="20">
        <v>28424365</v>
      </c>
      <c r="G43" s="20">
        <f t="shared" si="0"/>
        <v>33461361</v>
      </c>
      <c r="H43" s="20"/>
      <c r="I43" s="20">
        <v>0</v>
      </c>
      <c r="J43" s="20">
        <v>0</v>
      </c>
      <c r="K43" s="20">
        <v>5669739</v>
      </c>
      <c r="L43" s="20">
        <f t="shared" si="1"/>
        <v>5669739</v>
      </c>
      <c r="M43" s="20">
        <v>511904.09766700002</v>
      </c>
      <c r="N43" s="20">
        <v>464920.31233299995</v>
      </c>
      <c r="O43" s="17">
        <v>36</v>
      </c>
    </row>
    <row r="44" spans="1:15" ht="13.8" x14ac:dyDescent="0.3">
      <c r="A44" s="17">
        <v>37</v>
      </c>
      <c r="B44" s="17" t="s">
        <v>105</v>
      </c>
      <c r="C44" s="20">
        <v>0</v>
      </c>
      <c r="D44" s="20">
        <v>1588563</v>
      </c>
      <c r="E44" s="20">
        <v>131399</v>
      </c>
      <c r="F44" s="20">
        <v>6759332</v>
      </c>
      <c r="G44" s="20">
        <f t="shared" si="0"/>
        <v>8479294</v>
      </c>
      <c r="H44" s="20"/>
      <c r="I44" s="20">
        <v>0</v>
      </c>
      <c r="J44" s="20">
        <v>0</v>
      </c>
      <c r="K44" s="20">
        <v>1775202</v>
      </c>
      <c r="L44" s="20">
        <f t="shared" si="1"/>
        <v>1775202</v>
      </c>
      <c r="M44" s="20">
        <v>245412.51790000001</v>
      </c>
      <c r="N44" s="20">
        <v>58123.182099999991</v>
      </c>
      <c r="O44" s="17">
        <v>37</v>
      </c>
    </row>
    <row r="45" spans="1:15" ht="13.8" x14ac:dyDescent="0.3">
      <c r="A45" s="131">
        <v>38</v>
      </c>
      <c r="B45" s="17" t="s">
        <v>106</v>
      </c>
      <c r="C45" s="21">
        <v>0</v>
      </c>
      <c r="D45" s="21">
        <v>5869402</v>
      </c>
      <c r="E45" s="21">
        <v>1763537</v>
      </c>
      <c r="F45" s="21">
        <v>35713153</v>
      </c>
      <c r="G45" s="21">
        <f t="shared" si="0"/>
        <v>43346092</v>
      </c>
      <c r="H45" s="20"/>
      <c r="I45" s="21">
        <v>0</v>
      </c>
      <c r="J45" s="21">
        <v>0</v>
      </c>
      <c r="K45" s="21">
        <v>8854451</v>
      </c>
      <c r="L45" s="21">
        <f t="shared" si="1"/>
        <v>8854451</v>
      </c>
      <c r="M45" s="21">
        <v>725448.65963200002</v>
      </c>
      <c r="N45" s="21">
        <v>277937.83036800002</v>
      </c>
      <c r="O45" s="131">
        <v>38</v>
      </c>
    </row>
    <row r="46" spans="1:15" ht="13.8" x14ac:dyDescent="0.3">
      <c r="A46" s="131">
        <f>A45</f>
        <v>38</v>
      </c>
      <c r="B46" s="126" t="s">
        <v>107</v>
      </c>
      <c r="C46" s="22">
        <f>SUM(C8:C45)</f>
        <v>5233246</v>
      </c>
      <c r="D46" s="22">
        <f>SUM(D8:D45)</f>
        <v>480218209</v>
      </c>
      <c r="E46" s="22">
        <f>SUM(E8:E45)</f>
        <v>148859913</v>
      </c>
      <c r="F46" s="22">
        <f>SUM(F8:F45)</f>
        <v>2945727220</v>
      </c>
      <c r="G46" s="22">
        <f>SUM(G8:G45)</f>
        <v>3580038588</v>
      </c>
      <c r="H46" s="20"/>
      <c r="I46" s="22">
        <f t="shared" ref="I46:N46" si="2">SUM(I8:I45)</f>
        <v>31641</v>
      </c>
      <c r="J46" s="22">
        <f t="shared" si="2"/>
        <v>12969233</v>
      </c>
      <c r="K46" s="22">
        <f t="shared" si="2"/>
        <v>856180918</v>
      </c>
      <c r="L46" s="22">
        <f t="shared" si="2"/>
        <v>869181792</v>
      </c>
      <c r="M46" s="22">
        <f t="shared" si="2"/>
        <v>113195477.642206</v>
      </c>
      <c r="N46" s="22">
        <f t="shared" si="2"/>
        <v>37211625.917794012</v>
      </c>
      <c r="O46" s="131">
        <f>O45</f>
        <v>38</v>
      </c>
    </row>
    <row r="47" spans="1:15" ht="9.75" customHeight="1" x14ac:dyDescent="0.3">
      <c r="H47" s="20"/>
    </row>
    <row r="48" spans="1:15" ht="9.75" customHeight="1" x14ac:dyDescent="0.3">
      <c r="H48" s="20"/>
    </row>
    <row r="49" spans="8:8" ht="10.5" customHeight="1" x14ac:dyDescent="0.3">
      <c r="H49" s="20"/>
    </row>
    <row r="50" spans="8:8" ht="10.5" customHeight="1" x14ac:dyDescent="0.3">
      <c r="H50" s="20"/>
    </row>
    <row r="51" spans="8:8" ht="10.5" customHeight="1" x14ac:dyDescent="0.3">
      <c r="H51" s="20"/>
    </row>
    <row r="52" spans="8:8" ht="10.5" customHeight="1" x14ac:dyDescent="0.3"/>
    <row r="53" spans="8:8" ht="10.5" customHeight="1" x14ac:dyDescent="0.3"/>
    <row r="54" spans="8:8" ht="10.5" customHeight="1" x14ac:dyDescent="0.3"/>
    <row r="55" spans="8:8" ht="10.5" customHeight="1" x14ac:dyDescent="0.3"/>
    <row r="56" spans="8:8" ht="10.5" customHeight="1" x14ac:dyDescent="0.3"/>
    <row r="57" spans="8:8" ht="10.5" customHeight="1" x14ac:dyDescent="0.3"/>
    <row r="58" spans="8:8" ht="10.5" customHeight="1" x14ac:dyDescent="0.3"/>
    <row r="59" spans="8:8" ht="10.5" customHeight="1" x14ac:dyDescent="0.3"/>
    <row r="60" spans="8:8" ht="10.5" customHeight="1" x14ac:dyDescent="0.3"/>
    <row r="61" spans="8:8" ht="10.5" customHeight="1" x14ac:dyDescent="0.3"/>
    <row r="62" spans="8:8" ht="10.5" customHeight="1" x14ac:dyDescent="0.3"/>
    <row r="106" s="17" customFormat="1" ht="10.5" customHeight="1" x14ac:dyDescent="0.3"/>
    <row r="108" s="17" customFormat="1" ht="10.5" customHeight="1" x14ac:dyDescent="0.3"/>
    <row r="125" s="17" customFormat="1" ht="10.5" customHeight="1" x14ac:dyDescent="0.3"/>
  </sheetData>
  <mergeCells count="1">
    <mergeCell ref="M6:N6"/>
  </mergeCells>
  <printOptions gridLines="1" gridLinesSet="0"/>
  <pageMargins left="0.59" right="0.5" top="0.5" bottom="0.18" header="0.5" footer="0.17"/>
  <pageSetup paperSize="5" scale="92" fitToWidth="0" orientation="landscape" r:id="rId1"/>
  <headerFooter alignWithMargins="0"/>
  <rowBreaks count="1" manualBreakCount="1">
    <brk id="4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0F87C-E874-4A49-9932-D91DC8338791}">
  <dimension ref="A1:O103"/>
  <sheetViews>
    <sheetView workbookViewId="0"/>
  </sheetViews>
  <sheetFormatPr defaultColWidth="7.21875" defaultRowHeight="13.8" x14ac:dyDescent="0.3"/>
  <cols>
    <col min="1" max="1" width="4.21875" style="17" bestFit="1" customWidth="1"/>
    <col min="2" max="2" width="12.77734375" style="17" bestFit="1" customWidth="1"/>
    <col min="3" max="3" width="10.109375" style="17" customWidth="1"/>
    <col min="4" max="4" width="13.21875" style="17" customWidth="1"/>
    <col min="5" max="5" width="13.33203125" style="17" customWidth="1"/>
    <col min="6" max="7" width="14.5546875" style="17" bestFit="1" customWidth="1"/>
    <col min="8" max="8" width="1.6640625" style="17" customWidth="1"/>
    <col min="9" max="9" width="11.109375" style="17" customWidth="1"/>
    <col min="10" max="10" width="11" style="17" bestFit="1" customWidth="1"/>
    <col min="11" max="11" width="14.5546875" style="17" bestFit="1" customWidth="1"/>
    <col min="12" max="12" width="14.33203125" style="17" customWidth="1"/>
    <col min="13" max="13" width="13.109375" style="17" bestFit="1" customWidth="1"/>
    <col min="14" max="14" width="12" style="17" customWidth="1"/>
    <col min="15" max="15" width="4.5546875" style="17" bestFit="1" customWidth="1"/>
    <col min="16" max="256" width="7.21875" style="17"/>
    <col min="257" max="257" width="4.109375" style="17" bestFit="1" customWidth="1"/>
    <col min="258" max="258" width="12.77734375" style="17" bestFit="1" customWidth="1"/>
    <col min="259" max="259" width="10.109375" style="17" customWidth="1"/>
    <col min="260" max="260" width="11.88671875" style="17" customWidth="1"/>
    <col min="261" max="261" width="12.33203125" style="17" customWidth="1"/>
    <col min="262" max="263" width="13.21875" style="17" bestFit="1" customWidth="1"/>
    <col min="264" max="264" width="1.6640625" style="17" customWidth="1"/>
    <col min="265" max="265" width="10.109375" style="17" customWidth="1"/>
    <col min="266" max="266" width="10" style="17" bestFit="1" customWidth="1"/>
    <col min="267" max="267" width="13.21875" style="17" bestFit="1" customWidth="1"/>
    <col min="268" max="268" width="12.77734375" style="17" customWidth="1"/>
    <col min="269" max="269" width="11.88671875" style="17" bestFit="1" customWidth="1"/>
    <col min="270" max="270" width="12" style="17" customWidth="1"/>
    <col min="271" max="271" width="3.21875" style="17" bestFit="1" customWidth="1"/>
    <col min="272" max="512" width="7.21875" style="17"/>
    <col min="513" max="513" width="4.109375" style="17" bestFit="1" customWidth="1"/>
    <col min="514" max="514" width="12.77734375" style="17" bestFit="1" customWidth="1"/>
    <col min="515" max="515" width="10.109375" style="17" customWidth="1"/>
    <col min="516" max="516" width="11.88671875" style="17" customWidth="1"/>
    <col min="517" max="517" width="12.33203125" style="17" customWidth="1"/>
    <col min="518" max="519" width="13.21875" style="17" bestFit="1" customWidth="1"/>
    <col min="520" max="520" width="1.6640625" style="17" customWidth="1"/>
    <col min="521" max="521" width="10.109375" style="17" customWidth="1"/>
    <col min="522" max="522" width="10" style="17" bestFit="1" customWidth="1"/>
    <col min="523" max="523" width="13.21875" style="17" bestFit="1" customWidth="1"/>
    <col min="524" max="524" width="12.77734375" style="17" customWidth="1"/>
    <col min="525" max="525" width="11.88671875" style="17" bestFit="1" customWidth="1"/>
    <col min="526" max="526" width="12" style="17" customWidth="1"/>
    <col min="527" max="527" width="3.21875" style="17" bestFit="1" customWidth="1"/>
    <col min="528" max="768" width="7.21875" style="17"/>
    <col min="769" max="769" width="4.109375" style="17" bestFit="1" customWidth="1"/>
    <col min="770" max="770" width="12.77734375" style="17" bestFit="1" customWidth="1"/>
    <col min="771" max="771" width="10.109375" style="17" customWidth="1"/>
    <col min="772" max="772" width="11.88671875" style="17" customWidth="1"/>
    <col min="773" max="773" width="12.33203125" style="17" customWidth="1"/>
    <col min="774" max="775" width="13.21875" style="17" bestFit="1" customWidth="1"/>
    <col min="776" max="776" width="1.6640625" style="17" customWidth="1"/>
    <col min="777" max="777" width="10.109375" style="17" customWidth="1"/>
    <col min="778" max="778" width="10" style="17" bestFit="1" customWidth="1"/>
    <col min="779" max="779" width="13.21875" style="17" bestFit="1" customWidth="1"/>
    <col min="780" max="780" width="12.77734375" style="17" customWidth="1"/>
    <col min="781" max="781" width="11.88671875" style="17" bestFit="1" customWidth="1"/>
    <col min="782" max="782" width="12" style="17" customWidth="1"/>
    <col min="783" max="783" width="3.21875" style="17" bestFit="1" customWidth="1"/>
    <col min="784" max="1024" width="7.21875" style="17"/>
    <col min="1025" max="1025" width="4.109375" style="17" bestFit="1" customWidth="1"/>
    <col min="1026" max="1026" width="12.77734375" style="17" bestFit="1" customWidth="1"/>
    <col min="1027" max="1027" width="10.109375" style="17" customWidth="1"/>
    <col min="1028" max="1028" width="11.88671875" style="17" customWidth="1"/>
    <col min="1029" max="1029" width="12.33203125" style="17" customWidth="1"/>
    <col min="1030" max="1031" width="13.21875" style="17" bestFit="1" customWidth="1"/>
    <col min="1032" max="1032" width="1.6640625" style="17" customWidth="1"/>
    <col min="1033" max="1033" width="10.109375" style="17" customWidth="1"/>
    <col min="1034" max="1034" width="10" style="17" bestFit="1" customWidth="1"/>
    <col min="1035" max="1035" width="13.21875" style="17" bestFit="1" customWidth="1"/>
    <col min="1036" max="1036" width="12.77734375" style="17" customWidth="1"/>
    <col min="1037" max="1037" width="11.88671875" style="17" bestFit="1" customWidth="1"/>
    <col min="1038" max="1038" width="12" style="17" customWidth="1"/>
    <col min="1039" max="1039" width="3.21875" style="17" bestFit="1" customWidth="1"/>
    <col min="1040" max="1280" width="7.21875" style="17"/>
    <col min="1281" max="1281" width="4.109375" style="17" bestFit="1" customWidth="1"/>
    <col min="1282" max="1282" width="12.77734375" style="17" bestFit="1" customWidth="1"/>
    <col min="1283" max="1283" width="10.109375" style="17" customWidth="1"/>
    <col min="1284" max="1284" width="11.88671875" style="17" customWidth="1"/>
    <col min="1285" max="1285" width="12.33203125" style="17" customWidth="1"/>
    <col min="1286" max="1287" width="13.21875" style="17" bestFit="1" customWidth="1"/>
    <col min="1288" max="1288" width="1.6640625" style="17" customWidth="1"/>
    <col min="1289" max="1289" width="10.109375" style="17" customWidth="1"/>
    <col min="1290" max="1290" width="10" style="17" bestFit="1" customWidth="1"/>
    <col min="1291" max="1291" width="13.21875" style="17" bestFit="1" customWidth="1"/>
    <col min="1292" max="1292" width="12.77734375" style="17" customWidth="1"/>
    <col min="1293" max="1293" width="11.88671875" style="17" bestFit="1" customWidth="1"/>
    <col min="1294" max="1294" width="12" style="17" customWidth="1"/>
    <col min="1295" max="1295" width="3.21875" style="17" bestFit="1" customWidth="1"/>
    <col min="1296" max="1536" width="7.21875" style="17"/>
    <col min="1537" max="1537" width="4.109375" style="17" bestFit="1" customWidth="1"/>
    <col min="1538" max="1538" width="12.77734375" style="17" bestFit="1" customWidth="1"/>
    <col min="1539" max="1539" width="10.109375" style="17" customWidth="1"/>
    <col min="1540" max="1540" width="11.88671875" style="17" customWidth="1"/>
    <col min="1541" max="1541" width="12.33203125" style="17" customWidth="1"/>
    <col min="1542" max="1543" width="13.21875" style="17" bestFit="1" customWidth="1"/>
    <col min="1544" max="1544" width="1.6640625" style="17" customWidth="1"/>
    <col min="1545" max="1545" width="10.109375" style="17" customWidth="1"/>
    <col min="1546" max="1546" width="10" style="17" bestFit="1" customWidth="1"/>
    <col min="1547" max="1547" width="13.21875" style="17" bestFit="1" customWidth="1"/>
    <col min="1548" max="1548" width="12.77734375" style="17" customWidth="1"/>
    <col min="1549" max="1549" width="11.88671875" style="17" bestFit="1" customWidth="1"/>
    <col min="1550" max="1550" width="12" style="17" customWidth="1"/>
    <col min="1551" max="1551" width="3.21875" style="17" bestFit="1" customWidth="1"/>
    <col min="1552" max="1792" width="7.21875" style="17"/>
    <col min="1793" max="1793" width="4.109375" style="17" bestFit="1" customWidth="1"/>
    <col min="1794" max="1794" width="12.77734375" style="17" bestFit="1" customWidth="1"/>
    <col min="1795" max="1795" width="10.109375" style="17" customWidth="1"/>
    <col min="1796" max="1796" width="11.88671875" style="17" customWidth="1"/>
    <col min="1797" max="1797" width="12.33203125" style="17" customWidth="1"/>
    <col min="1798" max="1799" width="13.21875" style="17" bestFit="1" customWidth="1"/>
    <col min="1800" max="1800" width="1.6640625" style="17" customWidth="1"/>
    <col min="1801" max="1801" width="10.109375" style="17" customWidth="1"/>
    <col min="1802" max="1802" width="10" style="17" bestFit="1" customWidth="1"/>
    <col min="1803" max="1803" width="13.21875" style="17" bestFit="1" customWidth="1"/>
    <col min="1804" max="1804" width="12.77734375" style="17" customWidth="1"/>
    <col min="1805" max="1805" width="11.88671875" style="17" bestFit="1" customWidth="1"/>
    <col min="1806" max="1806" width="12" style="17" customWidth="1"/>
    <col min="1807" max="1807" width="3.21875" style="17" bestFit="1" customWidth="1"/>
    <col min="1808" max="2048" width="7.21875" style="17"/>
    <col min="2049" max="2049" width="4.109375" style="17" bestFit="1" customWidth="1"/>
    <col min="2050" max="2050" width="12.77734375" style="17" bestFit="1" customWidth="1"/>
    <col min="2051" max="2051" width="10.109375" style="17" customWidth="1"/>
    <col min="2052" max="2052" width="11.88671875" style="17" customWidth="1"/>
    <col min="2053" max="2053" width="12.33203125" style="17" customWidth="1"/>
    <col min="2054" max="2055" width="13.21875" style="17" bestFit="1" customWidth="1"/>
    <col min="2056" max="2056" width="1.6640625" style="17" customWidth="1"/>
    <col min="2057" max="2057" width="10.109375" style="17" customWidth="1"/>
    <col min="2058" max="2058" width="10" style="17" bestFit="1" customWidth="1"/>
    <col min="2059" max="2059" width="13.21875" style="17" bestFit="1" customWidth="1"/>
    <col min="2060" max="2060" width="12.77734375" style="17" customWidth="1"/>
    <col min="2061" max="2061" width="11.88671875" style="17" bestFit="1" customWidth="1"/>
    <col min="2062" max="2062" width="12" style="17" customWidth="1"/>
    <col min="2063" max="2063" width="3.21875" style="17" bestFit="1" customWidth="1"/>
    <col min="2064" max="2304" width="7.21875" style="17"/>
    <col min="2305" max="2305" width="4.109375" style="17" bestFit="1" customWidth="1"/>
    <col min="2306" max="2306" width="12.77734375" style="17" bestFit="1" customWidth="1"/>
    <col min="2307" max="2307" width="10.109375" style="17" customWidth="1"/>
    <col min="2308" max="2308" width="11.88671875" style="17" customWidth="1"/>
    <col min="2309" max="2309" width="12.33203125" style="17" customWidth="1"/>
    <col min="2310" max="2311" width="13.21875" style="17" bestFit="1" customWidth="1"/>
    <col min="2312" max="2312" width="1.6640625" style="17" customWidth="1"/>
    <col min="2313" max="2313" width="10.109375" style="17" customWidth="1"/>
    <col min="2314" max="2314" width="10" style="17" bestFit="1" customWidth="1"/>
    <col min="2315" max="2315" width="13.21875" style="17" bestFit="1" customWidth="1"/>
    <col min="2316" max="2316" width="12.77734375" style="17" customWidth="1"/>
    <col min="2317" max="2317" width="11.88671875" style="17" bestFit="1" customWidth="1"/>
    <col min="2318" max="2318" width="12" style="17" customWidth="1"/>
    <col min="2319" max="2319" width="3.21875" style="17" bestFit="1" customWidth="1"/>
    <col min="2320" max="2560" width="7.21875" style="17"/>
    <col min="2561" max="2561" width="4.109375" style="17" bestFit="1" customWidth="1"/>
    <col min="2562" max="2562" width="12.77734375" style="17" bestFit="1" customWidth="1"/>
    <col min="2563" max="2563" width="10.109375" style="17" customWidth="1"/>
    <col min="2564" max="2564" width="11.88671875" style="17" customWidth="1"/>
    <col min="2565" max="2565" width="12.33203125" style="17" customWidth="1"/>
    <col min="2566" max="2567" width="13.21875" style="17" bestFit="1" customWidth="1"/>
    <col min="2568" max="2568" width="1.6640625" style="17" customWidth="1"/>
    <col min="2569" max="2569" width="10.109375" style="17" customWidth="1"/>
    <col min="2570" max="2570" width="10" style="17" bestFit="1" customWidth="1"/>
    <col min="2571" max="2571" width="13.21875" style="17" bestFit="1" customWidth="1"/>
    <col min="2572" max="2572" width="12.77734375" style="17" customWidth="1"/>
    <col min="2573" max="2573" width="11.88671875" style="17" bestFit="1" customWidth="1"/>
    <col min="2574" max="2574" width="12" style="17" customWidth="1"/>
    <col min="2575" max="2575" width="3.21875" style="17" bestFit="1" customWidth="1"/>
    <col min="2576" max="2816" width="7.21875" style="17"/>
    <col min="2817" max="2817" width="4.109375" style="17" bestFit="1" customWidth="1"/>
    <col min="2818" max="2818" width="12.77734375" style="17" bestFit="1" customWidth="1"/>
    <col min="2819" max="2819" width="10.109375" style="17" customWidth="1"/>
    <col min="2820" max="2820" width="11.88671875" style="17" customWidth="1"/>
    <col min="2821" max="2821" width="12.33203125" style="17" customWidth="1"/>
    <col min="2822" max="2823" width="13.21875" style="17" bestFit="1" customWidth="1"/>
    <col min="2824" max="2824" width="1.6640625" style="17" customWidth="1"/>
    <col min="2825" max="2825" width="10.109375" style="17" customWidth="1"/>
    <col min="2826" max="2826" width="10" style="17" bestFit="1" customWidth="1"/>
    <col min="2827" max="2827" width="13.21875" style="17" bestFit="1" customWidth="1"/>
    <col min="2828" max="2828" width="12.77734375" style="17" customWidth="1"/>
    <col min="2829" max="2829" width="11.88671875" style="17" bestFit="1" customWidth="1"/>
    <col min="2830" max="2830" width="12" style="17" customWidth="1"/>
    <col min="2831" max="2831" width="3.21875" style="17" bestFit="1" customWidth="1"/>
    <col min="2832" max="3072" width="7.21875" style="17"/>
    <col min="3073" max="3073" width="4.109375" style="17" bestFit="1" customWidth="1"/>
    <col min="3074" max="3074" width="12.77734375" style="17" bestFit="1" customWidth="1"/>
    <col min="3075" max="3075" width="10.109375" style="17" customWidth="1"/>
    <col min="3076" max="3076" width="11.88671875" style="17" customWidth="1"/>
    <col min="3077" max="3077" width="12.33203125" style="17" customWidth="1"/>
    <col min="3078" max="3079" width="13.21875" style="17" bestFit="1" customWidth="1"/>
    <col min="3080" max="3080" width="1.6640625" style="17" customWidth="1"/>
    <col min="3081" max="3081" width="10.109375" style="17" customWidth="1"/>
    <col min="3082" max="3082" width="10" style="17" bestFit="1" customWidth="1"/>
    <col min="3083" max="3083" width="13.21875" style="17" bestFit="1" customWidth="1"/>
    <col min="3084" max="3084" width="12.77734375" style="17" customWidth="1"/>
    <col min="3085" max="3085" width="11.88671875" style="17" bestFit="1" customWidth="1"/>
    <col min="3086" max="3086" width="12" style="17" customWidth="1"/>
    <col min="3087" max="3087" width="3.21875" style="17" bestFit="1" customWidth="1"/>
    <col min="3088" max="3328" width="7.21875" style="17"/>
    <col min="3329" max="3329" width="4.109375" style="17" bestFit="1" customWidth="1"/>
    <col min="3330" max="3330" width="12.77734375" style="17" bestFit="1" customWidth="1"/>
    <col min="3331" max="3331" width="10.109375" style="17" customWidth="1"/>
    <col min="3332" max="3332" width="11.88671875" style="17" customWidth="1"/>
    <col min="3333" max="3333" width="12.33203125" style="17" customWidth="1"/>
    <col min="3334" max="3335" width="13.21875" style="17" bestFit="1" customWidth="1"/>
    <col min="3336" max="3336" width="1.6640625" style="17" customWidth="1"/>
    <col min="3337" max="3337" width="10.109375" style="17" customWidth="1"/>
    <col min="3338" max="3338" width="10" style="17" bestFit="1" customWidth="1"/>
    <col min="3339" max="3339" width="13.21875" style="17" bestFit="1" customWidth="1"/>
    <col min="3340" max="3340" width="12.77734375" style="17" customWidth="1"/>
    <col min="3341" max="3341" width="11.88671875" style="17" bestFit="1" customWidth="1"/>
    <col min="3342" max="3342" width="12" style="17" customWidth="1"/>
    <col min="3343" max="3343" width="3.21875" style="17" bestFit="1" customWidth="1"/>
    <col min="3344" max="3584" width="7.21875" style="17"/>
    <col min="3585" max="3585" width="4.109375" style="17" bestFit="1" customWidth="1"/>
    <col min="3586" max="3586" width="12.77734375" style="17" bestFit="1" customWidth="1"/>
    <col min="3587" max="3587" width="10.109375" style="17" customWidth="1"/>
    <col min="3588" max="3588" width="11.88671875" style="17" customWidth="1"/>
    <col min="3589" max="3589" width="12.33203125" style="17" customWidth="1"/>
    <col min="3590" max="3591" width="13.21875" style="17" bestFit="1" customWidth="1"/>
    <col min="3592" max="3592" width="1.6640625" style="17" customWidth="1"/>
    <col min="3593" max="3593" width="10.109375" style="17" customWidth="1"/>
    <col min="3594" max="3594" width="10" style="17" bestFit="1" customWidth="1"/>
    <col min="3595" max="3595" width="13.21875" style="17" bestFit="1" customWidth="1"/>
    <col min="3596" max="3596" width="12.77734375" style="17" customWidth="1"/>
    <col min="3597" max="3597" width="11.88671875" style="17" bestFit="1" customWidth="1"/>
    <col min="3598" max="3598" width="12" style="17" customWidth="1"/>
    <col min="3599" max="3599" width="3.21875" style="17" bestFit="1" customWidth="1"/>
    <col min="3600" max="3840" width="7.21875" style="17"/>
    <col min="3841" max="3841" width="4.109375" style="17" bestFit="1" customWidth="1"/>
    <col min="3842" max="3842" width="12.77734375" style="17" bestFit="1" customWidth="1"/>
    <col min="3843" max="3843" width="10.109375" style="17" customWidth="1"/>
    <col min="3844" max="3844" width="11.88671875" style="17" customWidth="1"/>
    <col min="3845" max="3845" width="12.33203125" style="17" customWidth="1"/>
    <col min="3846" max="3847" width="13.21875" style="17" bestFit="1" customWidth="1"/>
    <col min="3848" max="3848" width="1.6640625" style="17" customWidth="1"/>
    <col min="3849" max="3849" width="10.109375" style="17" customWidth="1"/>
    <col min="3850" max="3850" width="10" style="17" bestFit="1" customWidth="1"/>
    <col min="3851" max="3851" width="13.21875" style="17" bestFit="1" customWidth="1"/>
    <col min="3852" max="3852" width="12.77734375" style="17" customWidth="1"/>
    <col min="3853" max="3853" width="11.88671875" style="17" bestFit="1" customWidth="1"/>
    <col min="3854" max="3854" width="12" style="17" customWidth="1"/>
    <col min="3855" max="3855" width="3.21875" style="17" bestFit="1" customWidth="1"/>
    <col min="3856" max="4096" width="7.21875" style="17"/>
    <col min="4097" max="4097" width="4.109375" style="17" bestFit="1" customWidth="1"/>
    <col min="4098" max="4098" width="12.77734375" style="17" bestFit="1" customWidth="1"/>
    <col min="4099" max="4099" width="10.109375" style="17" customWidth="1"/>
    <col min="4100" max="4100" width="11.88671875" style="17" customWidth="1"/>
    <col min="4101" max="4101" width="12.33203125" style="17" customWidth="1"/>
    <col min="4102" max="4103" width="13.21875" style="17" bestFit="1" customWidth="1"/>
    <col min="4104" max="4104" width="1.6640625" style="17" customWidth="1"/>
    <col min="4105" max="4105" width="10.109375" style="17" customWidth="1"/>
    <col min="4106" max="4106" width="10" style="17" bestFit="1" customWidth="1"/>
    <col min="4107" max="4107" width="13.21875" style="17" bestFit="1" customWidth="1"/>
    <col min="4108" max="4108" width="12.77734375" style="17" customWidth="1"/>
    <col min="4109" max="4109" width="11.88671875" style="17" bestFit="1" customWidth="1"/>
    <col min="4110" max="4110" width="12" style="17" customWidth="1"/>
    <col min="4111" max="4111" width="3.21875" style="17" bestFit="1" customWidth="1"/>
    <col min="4112" max="4352" width="7.21875" style="17"/>
    <col min="4353" max="4353" width="4.109375" style="17" bestFit="1" customWidth="1"/>
    <col min="4354" max="4354" width="12.77734375" style="17" bestFit="1" customWidth="1"/>
    <col min="4355" max="4355" width="10.109375" style="17" customWidth="1"/>
    <col min="4356" max="4356" width="11.88671875" style="17" customWidth="1"/>
    <col min="4357" max="4357" width="12.33203125" style="17" customWidth="1"/>
    <col min="4358" max="4359" width="13.21875" style="17" bestFit="1" customWidth="1"/>
    <col min="4360" max="4360" width="1.6640625" style="17" customWidth="1"/>
    <col min="4361" max="4361" width="10.109375" style="17" customWidth="1"/>
    <col min="4362" max="4362" width="10" style="17" bestFit="1" customWidth="1"/>
    <col min="4363" max="4363" width="13.21875" style="17" bestFit="1" customWidth="1"/>
    <col min="4364" max="4364" width="12.77734375" style="17" customWidth="1"/>
    <col min="4365" max="4365" width="11.88671875" style="17" bestFit="1" customWidth="1"/>
    <col min="4366" max="4366" width="12" style="17" customWidth="1"/>
    <col min="4367" max="4367" width="3.21875" style="17" bestFit="1" customWidth="1"/>
    <col min="4368" max="4608" width="7.21875" style="17"/>
    <col min="4609" max="4609" width="4.109375" style="17" bestFit="1" customWidth="1"/>
    <col min="4610" max="4610" width="12.77734375" style="17" bestFit="1" customWidth="1"/>
    <col min="4611" max="4611" width="10.109375" style="17" customWidth="1"/>
    <col min="4612" max="4612" width="11.88671875" style="17" customWidth="1"/>
    <col min="4613" max="4613" width="12.33203125" style="17" customWidth="1"/>
    <col min="4614" max="4615" width="13.21875" style="17" bestFit="1" customWidth="1"/>
    <col min="4616" max="4616" width="1.6640625" style="17" customWidth="1"/>
    <col min="4617" max="4617" width="10.109375" style="17" customWidth="1"/>
    <col min="4618" max="4618" width="10" style="17" bestFit="1" customWidth="1"/>
    <col min="4619" max="4619" width="13.21875" style="17" bestFit="1" customWidth="1"/>
    <col min="4620" max="4620" width="12.77734375" style="17" customWidth="1"/>
    <col min="4621" max="4621" width="11.88671875" style="17" bestFit="1" customWidth="1"/>
    <col min="4622" max="4622" width="12" style="17" customWidth="1"/>
    <col min="4623" max="4623" width="3.21875" style="17" bestFit="1" customWidth="1"/>
    <col min="4624" max="4864" width="7.21875" style="17"/>
    <col min="4865" max="4865" width="4.109375" style="17" bestFit="1" customWidth="1"/>
    <col min="4866" max="4866" width="12.77734375" style="17" bestFit="1" customWidth="1"/>
    <col min="4867" max="4867" width="10.109375" style="17" customWidth="1"/>
    <col min="4868" max="4868" width="11.88671875" style="17" customWidth="1"/>
    <col min="4869" max="4869" width="12.33203125" style="17" customWidth="1"/>
    <col min="4870" max="4871" width="13.21875" style="17" bestFit="1" customWidth="1"/>
    <col min="4872" max="4872" width="1.6640625" style="17" customWidth="1"/>
    <col min="4873" max="4873" width="10.109375" style="17" customWidth="1"/>
    <col min="4874" max="4874" width="10" style="17" bestFit="1" customWidth="1"/>
    <col min="4875" max="4875" width="13.21875" style="17" bestFit="1" customWidth="1"/>
    <col min="4876" max="4876" width="12.77734375" style="17" customWidth="1"/>
    <col min="4877" max="4877" width="11.88671875" style="17" bestFit="1" customWidth="1"/>
    <col min="4878" max="4878" width="12" style="17" customWidth="1"/>
    <col min="4879" max="4879" width="3.21875" style="17" bestFit="1" customWidth="1"/>
    <col min="4880" max="5120" width="7.21875" style="17"/>
    <col min="5121" max="5121" width="4.109375" style="17" bestFit="1" customWidth="1"/>
    <col min="5122" max="5122" width="12.77734375" style="17" bestFit="1" customWidth="1"/>
    <col min="5123" max="5123" width="10.109375" style="17" customWidth="1"/>
    <col min="5124" max="5124" width="11.88671875" style="17" customWidth="1"/>
    <col min="5125" max="5125" width="12.33203125" style="17" customWidth="1"/>
    <col min="5126" max="5127" width="13.21875" style="17" bestFit="1" customWidth="1"/>
    <col min="5128" max="5128" width="1.6640625" style="17" customWidth="1"/>
    <col min="5129" max="5129" width="10.109375" style="17" customWidth="1"/>
    <col min="5130" max="5130" width="10" style="17" bestFit="1" customWidth="1"/>
    <col min="5131" max="5131" width="13.21875" style="17" bestFit="1" customWidth="1"/>
    <col min="5132" max="5132" width="12.77734375" style="17" customWidth="1"/>
    <col min="5133" max="5133" width="11.88671875" style="17" bestFit="1" customWidth="1"/>
    <col min="5134" max="5134" width="12" style="17" customWidth="1"/>
    <col min="5135" max="5135" width="3.21875" style="17" bestFit="1" customWidth="1"/>
    <col min="5136" max="5376" width="7.21875" style="17"/>
    <col min="5377" max="5377" width="4.109375" style="17" bestFit="1" customWidth="1"/>
    <col min="5378" max="5378" width="12.77734375" style="17" bestFit="1" customWidth="1"/>
    <col min="5379" max="5379" width="10.109375" style="17" customWidth="1"/>
    <col min="5380" max="5380" width="11.88671875" style="17" customWidth="1"/>
    <col min="5381" max="5381" width="12.33203125" style="17" customWidth="1"/>
    <col min="5382" max="5383" width="13.21875" style="17" bestFit="1" customWidth="1"/>
    <col min="5384" max="5384" width="1.6640625" style="17" customWidth="1"/>
    <col min="5385" max="5385" width="10.109375" style="17" customWidth="1"/>
    <col min="5386" max="5386" width="10" style="17" bestFit="1" customWidth="1"/>
    <col min="5387" max="5387" width="13.21875" style="17" bestFit="1" customWidth="1"/>
    <col min="5388" max="5388" width="12.77734375" style="17" customWidth="1"/>
    <col min="5389" max="5389" width="11.88671875" style="17" bestFit="1" customWidth="1"/>
    <col min="5390" max="5390" width="12" style="17" customWidth="1"/>
    <col min="5391" max="5391" width="3.21875" style="17" bestFit="1" customWidth="1"/>
    <col min="5392" max="5632" width="7.21875" style="17"/>
    <col min="5633" max="5633" width="4.109375" style="17" bestFit="1" customWidth="1"/>
    <col min="5634" max="5634" width="12.77734375" style="17" bestFit="1" customWidth="1"/>
    <col min="5635" max="5635" width="10.109375" style="17" customWidth="1"/>
    <col min="5636" max="5636" width="11.88671875" style="17" customWidth="1"/>
    <col min="5637" max="5637" width="12.33203125" style="17" customWidth="1"/>
    <col min="5638" max="5639" width="13.21875" style="17" bestFit="1" customWidth="1"/>
    <col min="5640" max="5640" width="1.6640625" style="17" customWidth="1"/>
    <col min="5641" max="5641" width="10.109375" style="17" customWidth="1"/>
    <col min="5642" max="5642" width="10" style="17" bestFit="1" customWidth="1"/>
    <col min="5643" max="5643" width="13.21875" style="17" bestFit="1" customWidth="1"/>
    <col min="5644" max="5644" width="12.77734375" style="17" customWidth="1"/>
    <col min="5645" max="5645" width="11.88671875" style="17" bestFit="1" customWidth="1"/>
    <col min="5646" max="5646" width="12" style="17" customWidth="1"/>
    <col min="5647" max="5647" width="3.21875" style="17" bestFit="1" customWidth="1"/>
    <col min="5648" max="5888" width="7.21875" style="17"/>
    <col min="5889" max="5889" width="4.109375" style="17" bestFit="1" customWidth="1"/>
    <col min="5890" max="5890" width="12.77734375" style="17" bestFit="1" customWidth="1"/>
    <col min="5891" max="5891" width="10.109375" style="17" customWidth="1"/>
    <col min="5892" max="5892" width="11.88671875" style="17" customWidth="1"/>
    <col min="5893" max="5893" width="12.33203125" style="17" customWidth="1"/>
    <col min="5894" max="5895" width="13.21875" style="17" bestFit="1" customWidth="1"/>
    <col min="5896" max="5896" width="1.6640625" style="17" customWidth="1"/>
    <col min="5897" max="5897" width="10.109375" style="17" customWidth="1"/>
    <col min="5898" max="5898" width="10" style="17" bestFit="1" customWidth="1"/>
    <col min="5899" max="5899" width="13.21875" style="17" bestFit="1" customWidth="1"/>
    <col min="5900" max="5900" width="12.77734375" style="17" customWidth="1"/>
    <col min="5901" max="5901" width="11.88671875" style="17" bestFit="1" customWidth="1"/>
    <col min="5902" max="5902" width="12" style="17" customWidth="1"/>
    <col min="5903" max="5903" width="3.21875" style="17" bestFit="1" customWidth="1"/>
    <col min="5904" max="6144" width="7.21875" style="17"/>
    <col min="6145" max="6145" width="4.109375" style="17" bestFit="1" customWidth="1"/>
    <col min="6146" max="6146" width="12.77734375" style="17" bestFit="1" customWidth="1"/>
    <col min="6147" max="6147" width="10.109375" style="17" customWidth="1"/>
    <col min="6148" max="6148" width="11.88671875" style="17" customWidth="1"/>
    <col min="6149" max="6149" width="12.33203125" style="17" customWidth="1"/>
    <col min="6150" max="6151" width="13.21875" style="17" bestFit="1" customWidth="1"/>
    <col min="6152" max="6152" width="1.6640625" style="17" customWidth="1"/>
    <col min="6153" max="6153" width="10.109375" style="17" customWidth="1"/>
    <col min="6154" max="6154" width="10" style="17" bestFit="1" customWidth="1"/>
    <col min="6155" max="6155" width="13.21875" style="17" bestFit="1" customWidth="1"/>
    <col min="6156" max="6156" width="12.77734375" style="17" customWidth="1"/>
    <col min="6157" max="6157" width="11.88671875" style="17" bestFit="1" customWidth="1"/>
    <col min="6158" max="6158" width="12" style="17" customWidth="1"/>
    <col min="6159" max="6159" width="3.21875" style="17" bestFit="1" customWidth="1"/>
    <col min="6160" max="6400" width="7.21875" style="17"/>
    <col min="6401" max="6401" width="4.109375" style="17" bestFit="1" customWidth="1"/>
    <col min="6402" max="6402" width="12.77734375" style="17" bestFit="1" customWidth="1"/>
    <col min="6403" max="6403" width="10.109375" style="17" customWidth="1"/>
    <col min="6404" max="6404" width="11.88671875" style="17" customWidth="1"/>
    <col min="6405" max="6405" width="12.33203125" style="17" customWidth="1"/>
    <col min="6406" max="6407" width="13.21875" style="17" bestFit="1" customWidth="1"/>
    <col min="6408" max="6408" width="1.6640625" style="17" customWidth="1"/>
    <col min="6409" max="6409" width="10.109375" style="17" customWidth="1"/>
    <col min="6410" max="6410" width="10" style="17" bestFit="1" customWidth="1"/>
    <col min="6411" max="6411" width="13.21875" style="17" bestFit="1" customWidth="1"/>
    <col min="6412" max="6412" width="12.77734375" style="17" customWidth="1"/>
    <col min="6413" max="6413" width="11.88671875" style="17" bestFit="1" customWidth="1"/>
    <col min="6414" max="6414" width="12" style="17" customWidth="1"/>
    <col min="6415" max="6415" width="3.21875" style="17" bestFit="1" customWidth="1"/>
    <col min="6416" max="6656" width="7.21875" style="17"/>
    <col min="6657" max="6657" width="4.109375" style="17" bestFit="1" customWidth="1"/>
    <col min="6658" max="6658" width="12.77734375" style="17" bestFit="1" customWidth="1"/>
    <col min="6659" max="6659" width="10.109375" style="17" customWidth="1"/>
    <col min="6660" max="6660" width="11.88671875" style="17" customWidth="1"/>
    <col min="6661" max="6661" width="12.33203125" style="17" customWidth="1"/>
    <col min="6662" max="6663" width="13.21875" style="17" bestFit="1" customWidth="1"/>
    <col min="6664" max="6664" width="1.6640625" style="17" customWidth="1"/>
    <col min="6665" max="6665" width="10.109375" style="17" customWidth="1"/>
    <col min="6666" max="6666" width="10" style="17" bestFit="1" customWidth="1"/>
    <col min="6667" max="6667" width="13.21875" style="17" bestFit="1" customWidth="1"/>
    <col min="6668" max="6668" width="12.77734375" style="17" customWidth="1"/>
    <col min="6669" max="6669" width="11.88671875" style="17" bestFit="1" customWidth="1"/>
    <col min="6670" max="6670" width="12" style="17" customWidth="1"/>
    <col min="6671" max="6671" width="3.21875" style="17" bestFit="1" customWidth="1"/>
    <col min="6672" max="6912" width="7.21875" style="17"/>
    <col min="6913" max="6913" width="4.109375" style="17" bestFit="1" customWidth="1"/>
    <col min="6914" max="6914" width="12.77734375" style="17" bestFit="1" customWidth="1"/>
    <col min="6915" max="6915" width="10.109375" style="17" customWidth="1"/>
    <col min="6916" max="6916" width="11.88671875" style="17" customWidth="1"/>
    <col min="6917" max="6917" width="12.33203125" style="17" customWidth="1"/>
    <col min="6918" max="6919" width="13.21875" style="17" bestFit="1" customWidth="1"/>
    <col min="6920" max="6920" width="1.6640625" style="17" customWidth="1"/>
    <col min="6921" max="6921" width="10.109375" style="17" customWidth="1"/>
    <col min="6922" max="6922" width="10" style="17" bestFit="1" customWidth="1"/>
    <col min="6923" max="6923" width="13.21875" style="17" bestFit="1" customWidth="1"/>
    <col min="6924" max="6924" width="12.77734375" style="17" customWidth="1"/>
    <col min="6925" max="6925" width="11.88671875" style="17" bestFit="1" customWidth="1"/>
    <col min="6926" max="6926" width="12" style="17" customWidth="1"/>
    <col min="6927" max="6927" width="3.21875" style="17" bestFit="1" customWidth="1"/>
    <col min="6928" max="7168" width="7.21875" style="17"/>
    <col min="7169" max="7169" width="4.109375" style="17" bestFit="1" customWidth="1"/>
    <col min="7170" max="7170" width="12.77734375" style="17" bestFit="1" customWidth="1"/>
    <col min="7171" max="7171" width="10.109375" style="17" customWidth="1"/>
    <col min="7172" max="7172" width="11.88671875" style="17" customWidth="1"/>
    <col min="7173" max="7173" width="12.33203125" style="17" customWidth="1"/>
    <col min="7174" max="7175" width="13.21875" style="17" bestFit="1" customWidth="1"/>
    <col min="7176" max="7176" width="1.6640625" style="17" customWidth="1"/>
    <col min="7177" max="7177" width="10.109375" style="17" customWidth="1"/>
    <col min="7178" max="7178" width="10" style="17" bestFit="1" customWidth="1"/>
    <col min="7179" max="7179" width="13.21875" style="17" bestFit="1" customWidth="1"/>
    <col min="7180" max="7180" width="12.77734375" style="17" customWidth="1"/>
    <col min="7181" max="7181" width="11.88671875" style="17" bestFit="1" customWidth="1"/>
    <col min="7182" max="7182" width="12" style="17" customWidth="1"/>
    <col min="7183" max="7183" width="3.21875" style="17" bestFit="1" customWidth="1"/>
    <col min="7184" max="7424" width="7.21875" style="17"/>
    <col min="7425" max="7425" width="4.109375" style="17" bestFit="1" customWidth="1"/>
    <col min="7426" max="7426" width="12.77734375" style="17" bestFit="1" customWidth="1"/>
    <col min="7427" max="7427" width="10.109375" style="17" customWidth="1"/>
    <col min="7428" max="7428" width="11.88671875" style="17" customWidth="1"/>
    <col min="7429" max="7429" width="12.33203125" style="17" customWidth="1"/>
    <col min="7430" max="7431" width="13.21875" style="17" bestFit="1" customWidth="1"/>
    <col min="7432" max="7432" width="1.6640625" style="17" customWidth="1"/>
    <col min="7433" max="7433" width="10.109375" style="17" customWidth="1"/>
    <col min="7434" max="7434" width="10" style="17" bestFit="1" customWidth="1"/>
    <col min="7435" max="7435" width="13.21875" style="17" bestFit="1" customWidth="1"/>
    <col min="7436" max="7436" width="12.77734375" style="17" customWidth="1"/>
    <col min="7437" max="7437" width="11.88671875" style="17" bestFit="1" customWidth="1"/>
    <col min="7438" max="7438" width="12" style="17" customWidth="1"/>
    <col min="7439" max="7439" width="3.21875" style="17" bestFit="1" customWidth="1"/>
    <col min="7440" max="7680" width="7.21875" style="17"/>
    <col min="7681" max="7681" width="4.109375" style="17" bestFit="1" customWidth="1"/>
    <col min="7682" max="7682" width="12.77734375" style="17" bestFit="1" customWidth="1"/>
    <col min="7683" max="7683" width="10.109375" style="17" customWidth="1"/>
    <col min="7684" max="7684" width="11.88671875" style="17" customWidth="1"/>
    <col min="7685" max="7685" width="12.33203125" style="17" customWidth="1"/>
    <col min="7686" max="7687" width="13.21875" style="17" bestFit="1" customWidth="1"/>
    <col min="7688" max="7688" width="1.6640625" style="17" customWidth="1"/>
    <col min="7689" max="7689" width="10.109375" style="17" customWidth="1"/>
    <col min="7690" max="7690" width="10" style="17" bestFit="1" customWidth="1"/>
    <col min="7691" max="7691" width="13.21875" style="17" bestFit="1" customWidth="1"/>
    <col min="7692" max="7692" width="12.77734375" style="17" customWidth="1"/>
    <col min="7693" max="7693" width="11.88671875" style="17" bestFit="1" customWidth="1"/>
    <col min="7694" max="7694" width="12" style="17" customWidth="1"/>
    <col min="7695" max="7695" width="3.21875" style="17" bestFit="1" customWidth="1"/>
    <col min="7696" max="7936" width="7.21875" style="17"/>
    <col min="7937" max="7937" width="4.109375" style="17" bestFit="1" customWidth="1"/>
    <col min="7938" max="7938" width="12.77734375" style="17" bestFit="1" customWidth="1"/>
    <col min="7939" max="7939" width="10.109375" style="17" customWidth="1"/>
    <col min="7940" max="7940" width="11.88671875" style="17" customWidth="1"/>
    <col min="7941" max="7941" width="12.33203125" style="17" customWidth="1"/>
    <col min="7942" max="7943" width="13.21875" style="17" bestFit="1" customWidth="1"/>
    <col min="7944" max="7944" width="1.6640625" style="17" customWidth="1"/>
    <col min="7945" max="7945" width="10.109375" style="17" customWidth="1"/>
    <col min="7946" max="7946" width="10" style="17" bestFit="1" customWidth="1"/>
    <col min="7947" max="7947" width="13.21875" style="17" bestFit="1" customWidth="1"/>
    <col min="7948" max="7948" width="12.77734375" style="17" customWidth="1"/>
    <col min="7949" max="7949" width="11.88671875" style="17" bestFit="1" customWidth="1"/>
    <col min="7950" max="7950" width="12" style="17" customWidth="1"/>
    <col min="7951" max="7951" width="3.21875" style="17" bestFit="1" customWidth="1"/>
    <col min="7952" max="8192" width="7.21875" style="17"/>
    <col min="8193" max="8193" width="4.109375" style="17" bestFit="1" customWidth="1"/>
    <col min="8194" max="8194" width="12.77734375" style="17" bestFit="1" customWidth="1"/>
    <col min="8195" max="8195" width="10.109375" style="17" customWidth="1"/>
    <col min="8196" max="8196" width="11.88671875" style="17" customWidth="1"/>
    <col min="8197" max="8197" width="12.33203125" style="17" customWidth="1"/>
    <col min="8198" max="8199" width="13.21875" style="17" bestFit="1" customWidth="1"/>
    <col min="8200" max="8200" width="1.6640625" style="17" customWidth="1"/>
    <col min="8201" max="8201" width="10.109375" style="17" customWidth="1"/>
    <col min="8202" max="8202" width="10" style="17" bestFit="1" customWidth="1"/>
    <col min="8203" max="8203" width="13.21875" style="17" bestFit="1" customWidth="1"/>
    <col min="8204" max="8204" width="12.77734375" style="17" customWidth="1"/>
    <col min="8205" max="8205" width="11.88671875" style="17" bestFit="1" customWidth="1"/>
    <col min="8206" max="8206" width="12" style="17" customWidth="1"/>
    <col min="8207" max="8207" width="3.21875" style="17" bestFit="1" customWidth="1"/>
    <col min="8208" max="8448" width="7.21875" style="17"/>
    <col min="8449" max="8449" width="4.109375" style="17" bestFit="1" customWidth="1"/>
    <col min="8450" max="8450" width="12.77734375" style="17" bestFit="1" customWidth="1"/>
    <col min="8451" max="8451" width="10.109375" style="17" customWidth="1"/>
    <col min="8452" max="8452" width="11.88671875" style="17" customWidth="1"/>
    <col min="8453" max="8453" width="12.33203125" style="17" customWidth="1"/>
    <col min="8454" max="8455" width="13.21875" style="17" bestFit="1" customWidth="1"/>
    <col min="8456" max="8456" width="1.6640625" style="17" customWidth="1"/>
    <col min="8457" max="8457" width="10.109375" style="17" customWidth="1"/>
    <col min="8458" max="8458" width="10" style="17" bestFit="1" customWidth="1"/>
    <col min="8459" max="8459" width="13.21875" style="17" bestFit="1" customWidth="1"/>
    <col min="8460" max="8460" width="12.77734375" style="17" customWidth="1"/>
    <col min="8461" max="8461" width="11.88671875" style="17" bestFit="1" customWidth="1"/>
    <col min="8462" max="8462" width="12" style="17" customWidth="1"/>
    <col min="8463" max="8463" width="3.21875" style="17" bestFit="1" customWidth="1"/>
    <col min="8464" max="8704" width="7.21875" style="17"/>
    <col min="8705" max="8705" width="4.109375" style="17" bestFit="1" customWidth="1"/>
    <col min="8706" max="8706" width="12.77734375" style="17" bestFit="1" customWidth="1"/>
    <col min="8707" max="8707" width="10.109375" style="17" customWidth="1"/>
    <col min="8708" max="8708" width="11.88671875" style="17" customWidth="1"/>
    <col min="8709" max="8709" width="12.33203125" style="17" customWidth="1"/>
    <col min="8710" max="8711" width="13.21875" style="17" bestFit="1" customWidth="1"/>
    <col min="8712" max="8712" width="1.6640625" style="17" customWidth="1"/>
    <col min="8713" max="8713" width="10.109375" style="17" customWidth="1"/>
    <col min="8714" max="8714" width="10" style="17" bestFit="1" customWidth="1"/>
    <col min="8715" max="8715" width="13.21875" style="17" bestFit="1" customWidth="1"/>
    <col min="8716" max="8716" width="12.77734375" style="17" customWidth="1"/>
    <col min="8717" max="8717" width="11.88671875" style="17" bestFit="1" customWidth="1"/>
    <col min="8718" max="8718" width="12" style="17" customWidth="1"/>
    <col min="8719" max="8719" width="3.21875" style="17" bestFit="1" customWidth="1"/>
    <col min="8720" max="8960" width="7.21875" style="17"/>
    <col min="8961" max="8961" width="4.109375" style="17" bestFit="1" customWidth="1"/>
    <col min="8962" max="8962" width="12.77734375" style="17" bestFit="1" customWidth="1"/>
    <col min="8963" max="8963" width="10.109375" style="17" customWidth="1"/>
    <col min="8964" max="8964" width="11.88671875" style="17" customWidth="1"/>
    <col min="8965" max="8965" width="12.33203125" style="17" customWidth="1"/>
    <col min="8966" max="8967" width="13.21875" style="17" bestFit="1" customWidth="1"/>
    <col min="8968" max="8968" width="1.6640625" style="17" customWidth="1"/>
    <col min="8969" max="8969" width="10.109375" style="17" customWidth="1"/>
    <col min="8970" max="8970" width="10" style="17" bestFit="1" customWidth="1"/>
    <col min="8971" max="8971" width="13.21875" style="17" bestFit="1" customWidth="1"/>
    <col min="8972" max="8972" width="12.77734375" style="17" customWidth="1"/>
    <col min="8973" max="8973" width="11.88671875" style="17" bestFit="1" customWidth="1"/>
    <col min="8974" max="8974" width="12" style="17" customWidth="1"/>
    <col min="8975" max="8975" width="3.21875" style="17" bestFit="1" customWidth="1"/>
    <col min="8976" max="9216" width="7.21875" style="17"/>
    <col min="9217" max="9217" width="4.109375" style="17" bestFit="1" customWidth="1"/>
    <col min="9218" max="9218" width="12.77734375" style="17" bestFit="1" customWidth="1"/>
    <col min="9219" max="9219" width="10.109375" style="17" customWidth="1"/>
    <col min="9220" max="9220" width="11.88671875" style="17" customWidth="1"/>
    <col min="9221" max="9221" width="12.33203125" style="17" customWidth="1"/>
    <col min="9222" max="9223" width="13.21875" style="17" bestFit="1" customWidth="1"/>
    <col min="9224" max="9224" width="1.6640625" style="17" customWidth="1"/>
    <col min="9225" max="9225" width="10.109375" style="17" customWidth="1"/>
    <col min="9226" max="9226" width="10" style="17" bestFit="1" customWidth="1"/>
    <col min="9227" max="9227" width="13.21875" style="17" bestFit="1" customWidth="1"/>
    <col min="9228" max="9228" width="12.77734375" style="17" customWidth="1"/>
    <col min="9229" max="9229" width="11.88671875" style="17" bestFit="1" customWidth="1"/>
    <col min="9230" max="9230" width="12" style="17" customWidth="1"/>
    <col min="9231" max="9231" width="3.21875" style="17" bestFit="1" customWidth="1"/>
    <col min="9232" max="9472" width="7.21875" style="17"/>
    <col min="9473" max="9473" width="4.109375" style="17" bestFit="1" customWidth="1"/>
    <col min="9474" max="9474" width="12.77734375" style="17" bestFit="1" customWidth="1"/>
    <col min="9475" max="9475" width="10.109375" style="17" customWidth="1"/>
    <col min="9476" max="9476" width="11.88671875" style="17" customWidth="1"/>
    <col min="9477" max="9477" width="12.33203125" style="17" customWidth="1"/>
    <col min="9478" max="9479" width="13.21875" style="17" bestFit="1" customWidth="1"/>
    <col min="9480" max="9480" width="1.6640625" style="17" customWidth="1"/>
    <col min="9481" max="9481" width="10.109375" style="17" customWidth="1"/>
    <col min="9482" max="9482" width="10" style="17" bestFit="1" customWidth="1"/>
    <col min="9483" max="9483" width="13.21875" style="17" bestFit="1" customWidth="1"/>
    <col min="9484" max="9484" width="12.77734375" style="17" customWidth="1"/>
    <col min="9485" max="9485" width="11.88671875" style="17" bestFit="1" customWidth="1"/>
    <col min="9486" max="9486" width="12" style="17" customWidth="1"/>
    <col min="9487" max="9487" width="3.21875" style="17" bestFit="1" customWidth="1"/>
    <col min="9488" max="9728" width="7.21875" style="17"/>
    <col min="9729" max="9729" width="4.109375" style="17" bestFit="1" customWidth="1"/>
    <col min="9730" max="9730" width="12.77734375" style="17" bestFit="1" customWidth="1"/>
    <col min="9731" max="9731" width="10.109375" style="17" customWidth="1"/>
    <col min="9732" max="9732" width="11.88671875" style="17" customWidth="1"/>
    <col min="9733" max="9733" width="12.33203125" style="17" customWidth="1"/>
    <col min="9734" max="9735" width="13.21875" style="17" bestFit="1" customWidth="1"/>
    <col min="9736" max="9736" width="1.6640625" style="17" customWidth="1"/>
    <col min="9737" max="9737" width="10.109375" style="17" customWidth="1"/>
    <col min="9738" max="9738" width="10" style="17" bestFit="1" customWidth="1"/>
    <col min="9739" max="9739" width="13.21875" style="17" bestFit="1" customWidth="1"/>
    <col min="9740" max="9740" width="12.77734375" style="17" customWidth="1"/>
    <col min="9741" max="9741" width="11.88671875" style="17" bestFit="1" customWidth="1"/>
    <col min="9742" max="9742" width="12" style="17" customWidth="1"/>
    <col min="9743" max="9743" width="3.21875" style="17" bestFit="1" customWidth="1"/>
    <col min="9744" max="9984" width="7.21875" style="17"/>
    <col min="9985" max="9985" width="4.109375" style="17" bestFit="1" customWidth="1"/>
    <col min="9986" max="9986" width="12.77734375" style="17" bestFit="1" customWidth="1"/>
    <col min="9987" max="9987" width="10.109375" style="17" customWidth="1"/>
    <col min="9988" max="9988" width="11.88671875" style="17" customWidth="1"/>
    <col min="9989" max="9989" width="12.33203125" style="17" customWidth="1"/>
    <col min="9990" max="9991" width="13.21875" style="17" bestFit="1" customWidth="1"/>
    <col min="9992" max="9992" width="1.6640625" style="17" customWidth="1"/>
    <col min="9993" max="9993" width="10.109375" style="17" customWidth="1"/>
    <col min="9994" max="9994" width="10" style="17" bestFit="1" customWidth="1"/>
    <col min="9995" max="9995" width="13.21875" style="17" bestFit="1" customWidth="1"/>
    <col min="9996" max="9996" width="12.77734375" style="17" customWidth="1"/>
    <col min="9997" max="9997" width="11.88671875" style="17" bestFit="1" customWidth="1"/>
    <col min="9998" max="9998" width="12" style="17" customWidth="1"/>
    <col min="9999" max="9999" width="3.21875" style="17" bestFit="1" customWidth="1"/>
    <col min="10000" max="10240" width="7.21875" style="17"/>
    <col min="10241" max="10241" width="4.109375" style="17" bestFit="1" customWidth="1"/>
    <col min="10242" max="10242" width="12.77734375" style="17" bestFit="1" customWidth="1"/>
    <col min="10243" max="10243" width="10.109375" style="17" customWidth="1"/>
    <col min="10244" max="10244" width="11.88671875" style="17" customWidth="1"/>
    <col min="10245" max="10245" width="12.33203125" style="17" customWidth="1"/>
    <col min="10246" max="10247" width="13.21875" style="17" bestFit="1" customWidth="1"/>
    <col min="10248" max="10248" width="1.6640625" style="17" customWidth="1"/>
    <col min="10249" max="10249" width="10.109375" style="17" customWidth="1"/>
    <col min="10250" max="10250" width="10" style="17" bestFit="1" customWidth="1"/>
    <col min="10251" max="10251" width="13.21875" style="17" bestFit="1" customWidth="1"/>
    <col min="10252" max="10252" width="12.77734375" style="17" customWidth="1"/>
    <col min="10253" max="10253" width="11.88671875" style="17" bestFit="1" customWidth="1"/>
    <col min="10254" max="10254" width="12" style="17" customWidth="1"/>
    <col min="10255" max="10255" width="3.21875" style="17" bestFit="1" customWidth="1"/>
    <col min="10256" max="10496" width="7.21875" style="17"/>
    <col min="10497" max="10497" width="4.109375" style="17" bestFit="1" customWidth="1"/>
    <col min="10498" max="10498" width="12.77734375" style="17" bestFit="1" customWidth="1"/>
    <col min="10499" max="10499" width="10.109375" style="17" customWidth="1"/>
    <col min="10500" max="10500" width="11.88671875" style="17" customWidth="1"/>
    <col min="10501" max="10501" width="12.33203125" style="17" customWidth="1"/>
    <col min="10502" max="10503" width="13.21875" style="17" bestFit="1" customWidth="1"/>
    <col min="10504" max="10504" width="1.6640625" style="17" customWidth="1"/>
    <col min="10505" max="10505" width="10.109375" style="17" customWidth="1"/>
    <col min="10506" max="10506" width="10" style="17" bestFit="1" customWidth="1"/>
    <col min="10507" max="10507" width="13.21875" style="17" bestFit="1" customWidth="1"/>
    <col min="10508" max="10508" width="12.77734375" style="17" customWidth="1"/>
    <col min="10509" max="10509" width="11.88671875" style="17" bestFit="1" customWidth="1"/>
    <col min="10510" max="10510" width="12" style="17" customWidth="1"/>
    <col min="10511" max="10511" width="3.21875" style="17" bestFit="1" customWidth="1"/>
    <col min="10512" max="10752" width="7.21875" style="17"/>
    <col min="10753" max="10753" width="4.109375" style="17" bestFit="1" customWidth="1"/>
    <col min="10754" max="10754" width="12.77734375" style="17" bestFit="1" customWidth="1"/>
    <col min="10755" max="10755" width="10.109375" style="17" customWidth="1"/>
    <col min="10756" max="10756" width="11.88671875" style="17" customWidth="1"/>
    <col min="10757" max="10757" width="12.33203125" style="17" customWidth="1"/>
    <col min="10758" max="10759" width="13.21875" style="17" bestFit="1" customWidth="1"/>
    <col min="10760" max="10760" width="1.6640625" style="17" customWidth="1"/>
    <col min="10761" max="10761" width="10.109375" style="17" customWidth="1"/>
    <col min="10762" max="10762" width="10" style="17" bestFit="1" customWidth="1"/>
    <col min="10763" max="10763" width="13.21875" style="17" bestFit="1" customWidth="1"/>
    <col min="10764" max="10764" width="12.77734375" style="17" customWidth="1"/>
    <col min="10765" max="10765" width="11.88671875" style="17" bestFit="1" customWidth="1"/>
    <col min="10766" max="10766" width="12" style="17" customWidth="1"/>
    <col min="10767" max="10767" width="3.21875" style="17" bestFit="1" customWidth="1"/>
    <col min="10768" max="11008" width="7.21875" style="17"/>
    <col min="11009" max="11009" width="4.109375" style="17" bestFit="1" customWidth="1"/>
    <col min="11010" max="11010" width="12.77734375" style="17" bestFit="1" customWidth="1"/>
    <col min="11011" max="11011" width="10.109375" style="17" customWidth="1"/>
    <col min="11012" max="11012" width="11.88671875" style="17" customWidth="1"/>
    <col min="11013" max="11013" width="12.33203125" style="17" customWidth="1"/>
    <col min="11014" max="11015" width="13.21875" style="17" bestFit="1" customWidth="1"/>
    <col min="11016" max="11016" width="1.6640625" style="17" customWidth="1"/>
    <col min="11017" max="11017" width="10.109375" style="17" customWidth="1"/>
    <col min="11018" max="11018" width="10" style="17" bestFit="1" customWidth="1"/>
    <col min="11019" max="11019" width="13.21875" style="17" bestFit="1" customWidth="1"/>
    <col min="11020" max="11020" width="12.77734375" style="17" customWidth="1"/>
    <col min="11021" max="11021" width="11.88671875" style="17" bestFit="1" customWidth="1"/>
    <col min="11022" max="11022" width="12" style="17" customWidth="1"/>
    <col min="11023" max="11023" width="3.21875" style="17" bestFit="1" customWidth="1"/>
    <col min="11024" max="11264" width="7.21875" style="17"/>
    <col min="11265" max="11265" width="4.109375" style="17" bestFit="1" customWidth="1"/>
    <col min="11266" max="11266" width="12.77734375" style="17" bestFit="1" customWidth="1"/>
    <col min="11267" max="11267" width="10.109375" style="17" customWidth="1"/>
    <col min="11268" max="11268" width="11.88671875" style="17" customWidth="1"/>
    <col min="11269" max="11269" width="12.33203125" style="17" customWidth="1"/>
    <col min="11270" max="11271" width="13.21875" style="17" bestFit="1" customWidth="1"/>
    <col min="11272" max="11272" width="1.6640625" style="17" customWidth="1"/>
    <col min="11273" max="11273" width="10.109375" style="17" customWidth="1"/>
    <col min="11274" max="11274" width="10" style="17" bestFit="1" customWidth="1"/>
    <col min="11275" max="11275" width="13.21875" style="17" bestFit="1" customWidth="1"/>
    <col min="11276" max="11276" width="12.77734375" style="17" customWidth="1"/>
    <col min="11277" max="11277" width="11.88671875" style="17" bestFit="1" customWidth="1"/>
    <col min="11278" max="11278" width="12" style="17" customWidth="1"/>
    <col min="11279" max="11279" width="3.21875" style="17" bestFit="1" customWidth="1"/>
    <col min="11280" max="11520" width="7.21875" style="17"/>
    <col min="11521" max="11521" width="4.109375" style="17" bestFit="1" customWidth="1"/>
    <col min="11522" max="11522" width="12.77734375" style="17" bestFit="1" customWidth="1"/>
    <col min="11523" max="11523" width="10.109375" style="17" customWidth="1"/>
    <col min="11524" max="11524" width="11.88671875" style="17" customWidth="1"/>
    <col min="11525" max="11525" width="12.33203125" style="17" customWidth="1"/>
    <col min="11526" max="11527" width="13.21875" style="17" bestFit="1" customWidth="1"/>
    <col min="11528" max="11528" width="1.6640625" style="17" customWidth="1"/>
    <col min="11529" max="11529" width="10.109375" style="17" customWidth="1"/>
    <col min="11530" max="11530" width="10" style="17" bestFit="1" customWidth="1"/>
    <col min="11531" max="11531" width="13.21875" style="17" bestFit="1" customWidth="1"/>
    <col min="11532" max="11532" width="12.77734375" style="17" customWidth="1"/>
    <col min="11533" max="11533" width="11.88671875" style="17" bestFit="1" customWidth="1"/>
    <col min="11534" max="11534" width="12" style="17" customWidth="1"/>
    <col min="11535" max="11535" width="3.21875" style="17" bestFit="1" customWidth="1"/>
    <col min="11536" max="11776" width="7.21875" style="17"/>
    <col min="11777" max="11777" width="4.109375" style="17" bestFit="1" customWidth="1"/>
    <col min="11778" max="11778" width="12.77734375" style="17" bestFit="1" customWidth="1"/>
    <col min="11779" max="11779" width="10.109375" style="17" customWidth="1"/>
    <col min="11780" max="11780" width="11.88671875" style="17" customWidth="1"/>
    <col min="11781" max="11781" width="12.33203125" style="17" customWidth="1"/>
    <col min="11782" max="11783" width="13.21875" style="17" bestFit="1" customWidth="1"/>
    <col min="11784" max="11784" width="1.6640625" style="17" customWidth="1"/>
    <col min="11785" max="11785" width="10.109375" style="17" customWidth="1"/>
    <col min="11786" max="11786" width="10" style="17" bestFit="1" customWidth="1"/>
    <col min="11787" max="11787" width="13.21875" style="17" bestFit="1" customWidth="1"/>
    <col min="11788" max="11788" width="12.77734375" style="17" customWidth="1"/>
    <col min="11789" max="11789" width="11.88671875" style="17" bestFit="1" customWidth="1"/>
    <col min="11790" max="11790" width="12" style="17" customWidth="1"/>
    <col min="11791" max="11791" width="3.21875" style="17" bestFit="1" customWidth="1"/>
    <col min="11792" max="12032" width="7.21875" style="17"/>
    <col min="12033" max="12033" width="4.109375" style="17" bestFit="1" customWidth="1"/>
    <col min="12034" max="12034" width="12.77734375" style="17" bestFit="1" customWidth="1"/>
    <col min="12035" max="12035" width="10.109375" style="17" customWidth="1"/>
    <col min="12036" max="12036" width="11.88671875" style="17" customWidth="1"/>
    <col min="12037" max="12037" width="12.33203125" style="17" customWidth="1"/>
    <col min="12038" max="12039" width="13.21875" style="17" bestFit="1" customWidth="1"/>
    <col min="12040" max="12040" width="1.6640625" style="17" customWidth="1"/>
    <col min="12041" max="12041" width="10.109375" style="17" customWidth="1"/>
    <col min="12042" max="12042" width="10" style="17" bestFit="1" customWidth="1"/>
    <col min="12043" max="12043" width="13.21875" style="17" bestFit="1" customWidth="1"/>
    <col min="12044" max="12044" width="12.77734375" style="17" customWidth="1"/>
    <col min="12045" max="12045" width="11.88671875" style="17" bestFit="1" customWidth="1"/>
    <col min="12046" max="12046" width="12" style="17" customWidth="1"/>
    <col min="12047" max="12047" width="3.21875" style="17" bestFit="1" customWidth="1"/>
    <col min="12048" max="12288" width="7.21875" style="17"/>
    <col min="12289" max="12289" width="4.109375" style="17" bestFit="1" customWidth="1"/>
    <col min="12290" max="12290" width="12.77734375" style="17" bestFit="1" customWidth="1"/>
    <col min="12291" max="12291" width="10.109375" style="17" customWidth="1"/>
    <col min="12292" max="12292" width="11.88671875" style="17" customWidth="1"/>
    <col min="12293" max="12293" width="12.33203125" style="17" customWidth="1"/>
    <col min="12294" max="12295" width="13.21875" style="17" bestFit="1" customWidth="1"/>
    <col min="12296" max="12296" width="1.6640625" style="17" customWidth="1"/>
    <col min="12297" max="12297" width="10.109375" style="17" customWidth="1"/>
    <col min="12298" max="12298" width="10" style="17" bestFit="1" customWidth="1"/>
    <col min="12299" max="12299" width="13.21875" style="17" bestFit="1" customWidth="1"/>
    <col min="12300" max="12300" width="12.77734375" style="17" customWidth="1"/>
    <col min="12301" max="12301" width="11.88671875" style="17" bestFit="1" customWidth="1"/>
    <col min="12302" max="12302" width="12" style="17" customWidth="1"/>
    <col min="12303" max="12303" width="3.21875" style="17" bestFit="1" customWidth="1"/>
    <col min="12304" max="12544" width="7.21875" style="17"/>
    <col min="12545" max="12545" width="4.109375" style="17" bestFit="1" customWidth="1"/>
    <col min="12546" max="12546" width="12.77734375" style="17" bestFit="1" customWidth="1"/>
    <col min="12547" max="12547" width="10.109375" style="17" customWidth="1"/>
    <col min="12548" max="12548" width="11.88671875" style="17" customWidth="1"/>
    <col min="12549" max="12549" width="12.33203125" style="17" customWidth="1"/>
    <col min="12550" max="12551" width="13.21875" style="17" bestFit="1" customWidth="1"/>
    <col min="12552" max="12552" width="1.6640625" style="17" customWidth="1"/>
    <col min="12553" max="12553" width="10.109375" style="17" customWidth="1"/>
    <col min="12554" max="12554" width="10" style="17" bestFit="1" customWidth="1"/>
    <col min="12555" max="12555" width="13.21875" style="17" bestFit="1" customWidth="1"/>
    <col min="12556" max="12556" width="12.77734375" style="17" customWidth="1"/>
    <col min="12557" max="12557" width="11.88671875" style="17" bestFit="1" customWidth="1"/>
    <col min="12558" max="12558" width="12" style="17" customWidth="1"/>
    <col min="12559" max="12559" width="3.21875" style="17" bestFit="1" customWidth="1"/>
    <col min="12560" max="12800" width="7.21875" style="17"/>
    <col min="12801" max="12801" width="4.109375" style="17" bestFit="1" customWidth="1"/>
    <col min="12802" max="12802" width="12.77734375" style="17" bestFit="1" customWidth="1"/>
    <col min="12803" max="12803" width="10.109375" style="17" customWidth="1"/>
    <col min="12804" max="12804" width="11.88671875" style="17" customWidth="1"/>
    <col min="12805" max="12805" width="12.33203125" style="17" customWidth="1"/>
    <col min="12806" max="12807" width="13.21875" style="17" bestFit="1" customWidth="1"/>
    <col min="12808" max="12808" width="1.6640625" style="17" customWidth="1"/>
    <col min="12809" max="12809" width="10.109375" style="17" customWidth="1"/>
    <col min="12810" max="12810" width="10" style="17" bestFit="1" customWidth="1"/>
    <col min="12811" max="12811" width="13.21875" style="17" bestFit="1" customWidth="1"/>
    <col min="12812" max="12812" width="12.77734375" style="17" customWidth="1"/>
    <col min="12813" max="12813" width="11.88671875" style="17" bestFit="1" customWidth="1"/>
    <col min="12814" max="12814" width="12" style="17" customWidth="1"/>
    <col min="12815" max="12815" width="3.21875" style="17" bestFit="1" customWidth="1"/>
    <col min="12816" max="13056" width="7.21875" style="17"/>
    <col min="13057" max="13057" width="4.109375" style="17" bestFit="1" customWidth="1"/>
    <col min="13058" max="13058" width="12.77734375" style="17" bestFit="1" customWidth="1"/>
    <col min="13059" max="13059" width="10.109375" style="17" customWidth="1"/>
    <col min="13060" max="13060" width="11.88671875" style="17" customWidth="1"/>
    <col min="13061" max="13061" width="12.33203125" style="17" customWidth="1"/>
    <col min="13062" max="13063" width="13.21875" style="17" bestFit="1" customWidth="1"/>
    <col min="13064" max="13064" width="1.6640625" style="17" customWidth="1"/>
    <col min="13065" max="13065" width="10.109375" style="17" customWidth="1"/>
    <col min="13066" max="13066" width="10" style="17" bestFit="1" customWidth="1"/>
    <col min="13067" max="13067" width="13.21875" style="17" bestFit="1" customWidth="1"/>
    <col min="13068" max="13068" width="12.77734375" style="17" customWidth="1"/>
    <col min="13069" max="13069" width="11.88671875" style="17" bestFit="1" customWidth="1"/>
    <col min="13070" max="13070" width="12" style="17" customWidth="1"/>
    <col min="13071" max="13071" width="3.21875" style="17" bestFit="1" customWidth="1"/>
    <col min="13072" max="13312" width="7.21875" style="17"/>
    <col min="13313" max="13313" width="4.109375" style="17" bestFit="1" customWidth="1"/>
    <col min="13314" max="13314" width="12.77734375" style="17" bestFit="1" customWidth="1"/>
    <col min="13315" max="13315" width="10.109375" style="17" customWidth="1"/>
    <col min="13316" max="13316" width="11.88671875" style="17" customWidth="1"/>
    <col min="13317" max="13317" width="12.33203125" style="17" customWidth="1"/>
    <col min="13318" max="13319" width="13.21875" style="17" bestFit="1" customWidth="1"/>
    <col min="13320" max="13320" width="1.6640625" style="17" customWidth="1"/>
    <col min="13321" max="13321" width="10.109375" style="17" customWidth="1"/>
    <col min="13322" max="13322" width="10" style="17" bestFit="1" customWidth="1"/>
    <col min="13323" max="13323" width="13.21875" style="17" bestFit="1" customWidth="1"/>
    <col min="13324" max="13324" width="12.77734375" style="17" customWidth="1"/>
    <col min="13325" max="13325" width="11.88671875" style="17" bestFit="1" customWidth="1"/>
    <col min="13326" max="13326" width="12" style="17" customWidth="1"/>
    <col min="13327" max="13327" width="3.21875" style="17" bestFit="1" customWidth="1"/>
    <col min="13328" max="13568" width="7.21875" style="17"/>
    <col min="13569" max="13569" width="4.109375" style="17" bestFit="1" customWidth="1"/>
    <col min="13570" max="13570" width="12.77734375" style="17" bestFit="1" customWidth="1"/>
    <col min="13571" max="13571" width="10.109375" style="17" customWidth="1"/>
    <col min="13572" max="13572" width="11.88671875" style="17" customWidth="1"/>
    <col min="13573" max="13573" width="12.33203125" style="17" customWidth="1"/>
    <col min="13574" max="13575" width="13.21875" style="17" bestFit="1" customWidth="1"/>
    <col min="13576" max="13576" width="1.6640625" style="17" customWidth="1"/>
    <col min="13577" max="13577" width="10.109375" style="17" customWidth="1"/>
    <col min="13578" max="13578" width="10" style="17" bestFit="1" customWidth="1"/>
    <col min="13579" max="13579" width="13.21875" style="17" bestFit="1" customWidth="1"/>
    <col min="13580" max="13580" width="12.77734375" style="17" customWidth="1"/>
    <col min="13581" max="13581" width="11.88671875" style="17" bestFit="1" customWidth="1"/>
    <col min="13582" max="13582" width="12" style="17" customWidth="1"/>
    <col min="13583" max="13583" width="3.21875" style="17" bestFit="1" customWidth="1"/>
    <col min="13584" max="13824" width="7.21875" style="17"/>
    <col min="13825" max="13825" width="4.109375" style="17" bestFit="1" customWidth="1"/>
    <col min="13826" max="13826" width="12.77734375" style="17" bestFit="1" customWidth="1"/>
    <col min="13827" max="13827" width="10.109375" style="17" customWidth="1"/>
    <col min="13828" max="13828" width="11.88671875" style="17" customWidth="1"/>
    <col min="13829" max="13829" width="12.33203125" style="17" customWidth="1"/>
    <col min="13830" max="13831" width="13.21875" style="17" bestFit="1" customWidth="1"/>
    <col min="13832" max="13832" width="1.6640625" style="17" customWidth="1"/>
    <col min="13833" max="13833" width="10.109375" style="17" customWidth="1"/>
    <col min="13834" max="13834" width="10" style="17" bestFit="1" customWidth="1"/>
    <col min="13835" max="13835" width="13.21875" style="17" bestFit="1" customWidth="1"/>
    <col min="13836" max="13836" width="12.77734375" style="17" customWidth="1"/>
    <col min="13837" max="13837" width="11.88671875" style="17" bestFit="1" customWidth="1"/>
    <col min="13838" max="13838" width="12" style="17" customWidth="1"/>
    <col min="13839" max="13839" width="3.21875" style="17" bestFit="1" customWidth="1"/>
    <col min="13840" max="14080" width="7.21875" style="17"/>
    <col min="14081" max="14081" width="4.109375" style="17" bestFit="1" customWidth="1"/>
    <col min="14082" max="14082" width="12.77734375" style="17" bestFit="1" customWidth="1"/>
    <col min="14083" max="14083" width="10.109375" style="17" customWidth="1"/>
    <col min="14084" max="14084" width="11.88671875" style="17" customWidth="1"/>
    <col min="14085" max="14085" width="12.33203125" style="17" customWidth="1"/>
    <col min="14086" max="14087" width="13.21875" style="17" bestFit="1" customWidth="1"/>
    <col min="14088" max="14088" width="1.6640625" style="17" customWidth="1"/>
    <col min="14089" max="14089" width="10.109375" style="17" customWidth="1"/>
    <col min="14090" max="14090" width="10" style="17" bestFit="1" customWidth="1"/>
    <col min="14091" max="14091" width="13.21875" style="17" bestFit="1" customWidth="1"/>
    <col min="14092" max="14092" width="12.77734375" style="17" customWidth="1"/>
    <col min="14093" max="14093" width="11.88671875" style="17" bestFit="1" customWidth="1"/>
    <col min="14094" max="14094" width="12" style="17" customWidth="1"/>
    <col min="14095" max="14095" width="3.21875" style="17" bestFit="1" customWidth="1"/>
    <col min="14096" max="14336" width="7.21875" style="17"/>
    <col min="14337" max="14337" width="4.109375" style="17" bestFit="1" customWidth="1"/>
    <col min="14338" max="14338" width="12.77734375" style="17" bestFit="1" customWidth="1"/>
    <col min="14339" max="14339" width="10.109375" style="17" customWidth="1"/>
    <col min="14340" max="14340" width="11.88671875" style="17" customWidth="1"/>
    <col min="14341" max="14341" width="12.33203125" style="17" customWidth="1"/>
    <col min="14342" max="14343" width="13.21875" style="17" bestFit="1" customWidth="1"/>
    <col min="14344" max="14344" width="1.6640625" style="17" customWidth="1"/>
    <col min="14345" max="14345" width="10.109375" style="17" customWidth="1"/>
    <col min="14346" max="14346" width="10" style="17" bestFit="1" customWidth="1"/>
    <col min="14347" max="14347" width="13.21875" style="17" bestFit="1" customWidth="1"/>
    <col min="14348" max="14348" width="12.77734375" style="17" customWidth="1"/>
    <col min="14349" max="14349" width="11.88671875" style="17" bestFit="1" customWidth="1"/>
    <col min="14350" max="14350" width="12" style="17" customWidth="1"/>
    <col min="14351" max="14351" width="3.21875" style="17" bestFit="1" customWidth="1"/>
    <col min="14352" max="14592" width="7.21875" style="17"/>
    <col min="14593" max="14593" width="4.109375" style="17" bestFit="1" customWidth="1"/>
    <col min="14594" max="14594" width="12.77734375" style="17" bestFit="1" customWidth="1"/>
    <col min="14595" max="14595" width="10.109375" style="17" customWidth="1"/>
    <col min="14596" max="14596" width="11.88671875" style="17" customWidth="1"/>
    <col min="14597" max="14597" width="12.33203125" style="17" customWidth="1"/>
    <col min="14598" max="14599" width="13.21875" style="17" bestFit="1" customWidth="1"/>
    <col min="14600" max="14600" width="1.6640625" style="17" customWidth="1"/>
    <col min="14601" max="14601" width="10.109375" style="17" customWidth="1"/>
    <col min="14602" max="14602" width="10" style="17" bestFit="1" customWidth="1"/>
    <col min="14603" max="14603" width="13.21875" style="17" bestFit="1" customWidth="1"/>
    <col min="14604" max="14604" width="12.77734375" style="17" customWidth="1"/>
    <col min="14605" max="14605" width="11.88671875" style="17" bestFit="1" customWidth="1"/>
    <col min="14606" max="14606" width="12" style="17" customWidth="1"/>
    <col min="14607" max="14607" width="3.21875" style="17" bestFit="1" customWidth="1"/>
    <col min="14608" max="14848" width="7.21875" style="17"/>
    <col min="14849" max="14849" width="4.109375" style="17" bestFit="1" customWidth="1"/>
    <col min="14850" max="14850" width="12.77734375" style="17" bestFit="1" customWidth="1"/>
    <col min="14851" max="14851" width="10.109375" style="17" customWidth="1"/>
    <col min="14852" max="14852" width="11.88671875" style="17" customWidth="1"/>
    <col min="14853" max="14853" width="12.33203125" style="17" customWidth="1"/>
    <col min="14854" max="14855" width="13.21875" style="17" bestFit="1" customWidth="1"/>
    <col min="14856" max="14856" width="1.6640625" style="17" customWidth="1"/>
    <col min="14857" max="14857" width="10.109375" style="17" customWidth="1"/>
    <col min="14858" max="14858" width="10" style="17" bestFit="1" customWidth="1"/>
    <col min="14859" max="14859" width="13.21875" style="17" bestFit="1" customWidth="1"/>
    <col min="14860" max="14860" width="12.77734375" style="17" customWidth="1"/>
    <col min="14861" max="14861" width="11.88671875" style="17" bestFit="1" customWidth="1"/>
    <col min="14862" max="14862" width="12" style="17" customWidth="1"/>
    <col min="14863" max="14863" width="3.21875" style="17" bestFit="1" customWidth="1"/>
    <col min="14864" max="15104" width="7.21875" style="17"/>
    <col min="15105" max="15105" width="4.109375" style="17" bestFit="1" customWidth="1"/>
    <col min="15106" max="15106" width="12.77734375" style="17" bestFit="1" customWidth="1"/>
    <col min="15107" max="15107" width="10.109375" style="17" customWidth="1"/>
    <col min="15108" max="15108" width="11.88671875" style="17" customWidth="1"/>
    <col min="15109" max="15109" width="12.33203125" style="17" customWidth="1"/>
    <col min="15110" max="15111" width="13.21875" style="17" bestFit="1" customWidth="1"/>
    <col min="15112" max="15112" width="1.6640625" style="17" customWidth="1"/>
    <col min="15113" max="15113" width="10.109375" style="17" customWidth="1"/>
    <col min="15114" max="15114" width="10" style="17" bestFit="1" customWidth="1"/>
    <col min="15115" max="15115" width="13.21875" style="17" bestFit="1" customWidth="1"/>
    <col min="15116" max="15116" width="12.77734375" style="17" customWidth="1"/>
    <col min="15117" max="15117" width="11.88671875" style="17" bestFit="1" customWidth="1"/>
    <col min="15118" max="15118" width="12" style="17" customWidth="1"/>
    <col min="15119" max="15119" width="3.21875" style="17" bestFit="1" customWidth="1"/>
    <col min="15120" max="15360" width="7.21875" style="17"/>
    <col min="15361" max="15361" width="4.109375" style="17" bestFit="1" customWidth="1"/>
    <col min="15362" max="15362" width="12.77734375" style="17" bestFit="1" customWidth="1"/>
    <col min="15363" max="15363" width="10.109375" style="17" customWidth="1"/>
    <col min="15364" max="15364" width="11.88671875" style="17" customWidth="1"/>
    <col min="15365" max="15365" width="12.33203125" style="17" customWidth="1"/>
    <col min="15366" max="15367" width="13.21875" style="17" bestFit="1" customWidth="1"/>
    <col min="15368" max="15368" width="1.6640625" style="17" customWidth="1"/>
    <col min="15369" max="15369" width="10.109375" style="17" customWidth="1"/>
    <col min="15370" max="15370" width="10" style="17" bestFit="1" customWidth="1"/>
    <col min="15371" max="15371" width="13.21875" style="17" bestFit="1" customWidth="1"/>
    <col min="15372" max="15372" width="12.77734375" style="17" customWidth="1"/>
    <col min="15373" max="15373" width="11.88671875" style="17" bestFit="1" customWidth="1"/>
    <col min="15374" max="15374" width="12" style="17" customWidth="1"/>
    <col min="15375" max="15375" width="3.21875" style="17" bestFit="1" customWidth="1"/>
    <col min="15376" max="15616" width="7.21875" style="17"/>
    <col min="15617" max="15617" width="4.109375" style="17" bestFit="1" customWidth="1"/>
    <col min="15618" max="15618" width="12.77734375" style="17" bestFit="1" customWidth="1"/>
    <col min="15619" max="15619" width="10.109375" style="17" customWidth="1"/>
    <col min="15620" max="15620" width="11.88671875" style="17" customWidth="1"/>
    <col min="15621" max="15621" width="12.33203125" style="17" customWidth="1"/>
    <col min="15622" max="15623" width="13.21875" style="17" bestFit="1" customWidth="1"/>
    <col min="15624" max="15624" width="1.6640625" style="17" customWidth="1"/>
    <col min="15625" max="15625" width="10.109375" style="17" customWidth="1"/>
    <col min="15626" max="15626" width="10" style="17" bestFit="1" customWidth="1"/>
    <col min="15627" max="15627" width="13.21875" style="17" bestFit="1" customWidth="1"/>
    <col min="15628" max="15628" width="12.77734375" style="17" customWidth="1"/>
    <col min="15629" max="15629" width="11.88671875" style="17" bestFit="1" customWidth="1"/>
    <col min="15630" max="15630" width="12" style="17" customWidth="1"/>
    <col min="15631" max="15631" width="3.21875" style="17" bestFit="1" customWidth="1"/>
    <col min="15632" max="15872" width="7.21875" style="17"/>
    <col min="15873" max="15873" width="4.109375" style="17" bestFit="1" customWidth="1"/>
    <col min="15874" max="15874" width="12.77734375" style="17" bestFit="1" customWidth="1"/>
    <col min="15875" max="15875" width="10.109375" style="17" customWidth="1"/>
    <col min="15876" max="15876" width="11.88671875" style="17" customWidth="1"/>
    <col min="15877" max="15877" width="12.33203125" style="17" customWidth="1"/>
    <col min="15878" max="15879" width="13.21875" style="17" bestFit="1" customWidth="1"/>
    <col min="15880" max="15880" width="1.6640625" style="17" customWidth="1"/>
    <col min="15881" max="15881" width="10.109375" style="17" customWidth="1"/>
    <col min="15882" max="15882" width="10" style="17" bestFit="1" customWidth="1"/>
    <col min="15883" max="15883" width="13.21875" style="17" bestFit="1" customWidth="1"/>
    <col min="15884" max="15884" width="12.77734375" style="17" customWidth="1"/>
    <col min="15885" max="15885" width="11.88671875" style="17" bestFit="1" customWidth="1"/>
    <col min="15886" max="15886" width="12" style="17" customWidth="1"/>
    <col min="15887" max="15887" width="3.21875" style="17" bestFit="1" customWidth="1"/>
    <col min="15888" max="16128" width="7.21875" style="17"/>
    <col min="16129" max="16129" width="4.109375" style="17" bestFit="1" customWidth="1"/>
    <col min="16130" max="16130" width="12.77734375" style="17" bestFit="1" customWidth="1"/>
    <col min="16131" max="16131" width="10.109375" style="17" customWidth="1"/>
    <col min="16132" max="16132" width="11.88671875" style="17" customWidth="1"/>
    <col min="16133" max="16133" width="12.33203125" style="17" customWidth="1"/>
    <col min="16134" max="16135" width="13.21875" style="17" bestFit="1" customWidth="1"/>
    <col min="16136" max="16136" width="1.6640625" style="17" customWidth="1"/>
    <col min="16137" max="16137" width="10.109375" style="17" customWidth="1"/>
    <col min="16138" max="16138" width="10" style="17" bestFit="1" customWidth="1"/>
    <col min="16139" max="16139" width="13.21875" style="17" bestFit="1" customWidth="1"/>
    <col min="16140" max="16140" width="12.77734375" style="17" customWidth="1"/>
    <col min="16141" max="16141" width="11.88671875" style="17" bestFit="1" customWidth="1"/>
    <col min="16142" max="16142" width="12" style="17" customWidth="1"/>
    <col min="16143" max="16143" width="3.21875" style="17" bestFit="1" customWidth="1"/>
    <col min="16144" max="16384" width="7.21875" style="17"/>
  </cols>
  <sheetData>
    <row r="1" spans="1:15" x14ac:dyDescent="0.3">
      <c r="A1" s="133" t="s">
        <v>45</v>
      </c>
    </row>
    <row r="2" spans="1:15" x14ac:dyDescent="0.3">
      <c r="A2" s="17" t="s">
        <v>251</v>
      </c>
    </row>
    <row r="3" spans="1:15" x14ac:dyDescent="0.3">
      <c r="A3" s="26" t="s">
        <v>47</v>
      </c>
      <c r="C3" s="23"/>
      <c r="D3" s="23"/>
      <c r="E3" s="23"/>
      <c r="F3" s="23"/>
      <c r="G3" s="23"/>
      <c r="H3" s="23"/>
      <c r="I3" s="23"/>
      <c r="J3" s="23"/>
      <c r="K3" s="23"/>
      <c r="L3" s="23"/>
      <c r="N3" s="123"/>
    </row>
    <row r="4" spans="1:15" x14ac:dyDescent="0.3">
      <c r="M4" s="23"/>
      <c r="N4" s="23"/>
    </row>
    <row r="5" spans="1:15" x14ac:dyDescent="0.3">
      <c r="C5" s="126"/>
      <c r="D5" s="126"/>
      <c r="E5" s="126"/>
      <c r="F5" s="126"/>
      <c r="G5" s="126"/>
      <c r="H5" s="126"/>
      <c r="I5" s="126"/>
      <c r="J5" s="126"/>
      <c r="K5" s="126"/>
      <c r="L5" s="126"/>
      <c r="M5" s="134" t="s">
        <v>252</v>
      </c>
      <c r="N5" s="135"/>
    </row>
    <row r="6" spans="1:15" ht="24.75" customHeight="1" x14ac:dyDescent="0.3">
      <c r="A6" s="126"/>
      <c r="B6" s="126"/>
      <c r="C6" s="135" t="s">
        <v>57</v>
      </c>
      <c r="D6" s="135"/>
      <c r="E6" s="135"/>
      <c r="F6" s="135"/>
      <c r="G6" s="23"/>
      <c r="H6" s="23"/>
      <c r="I6" s="134" t="s">
        <v>253</v>
      </c>
      <c r="J6" s="134"/>
      <c r="K6" s="134"/>
      <c r="L6" s="134"/>
      <c r="M6" s="145" t="s">
        <v>254</v>
      </c>
      <c r="N6" s="145"/>
    </row>
    <row r="7" spans="1:15" s="18" customFormat="1" ht="41.4" x14ac:dyDescent="0.3">
      <c r="A7" s="127" t="s">
        <v>54</v>
      </c>
      <c r="B7" s="127" t="s">
        <v>56</v>
      </c>
      <c r="C7" s="127" t="s">
        <v>255</v>
      </c>
      <c r="D7" s="127" t="s">
        <v>256</v>
      </c>
      <c r="E7" s="127" t="s">
        <v>257</v>
      </c>
      <c r="F7" s="127" t="s">
        <v>258</v>
      </c>
      <c r="G7" s="130" t="s">
        <v>259</v>
      </c>
      <c r="H7" s="136"/>
      <c r="I7" s="127" t="s">
        <v>255</v>
      </c>
      <c r="J7" s="127" t="s">
        <v>260</v>
      </c>
      <c r="K7" s="127" t="s">
        <v>261</v>
      </c>
      <c r="L7" s="127" t="s">
        <v>262</v>
      </c>
      <c r="M7" s="127" t="s">
        <v>263</v>
      </c>
      <c r="N7" s="127" t="s">
        <v>264</v>
      </c>
      <c r="O7" s="127" t="s">
        <v>54</v>
      </c>
    </row>
    <row r="8" spans="1:15" x14ac:dyDescent="0.3">
      <c r="A8" s="17">
        <v>1</v>
      </c>
      <c r="B8" s="17" t="s">
        <v>108</v>
      </c>
      <c r="C8" s="19">
        <v>0</v>
      </c>
      <c r="D8" s="19">
        <v>4173042</v>
      </c>
      <c r="E8" s="19">
        <v>3720711</v>
      </c>
      <c r="F8" s="19">
        <v>38087423</v>
      </c>
      <c r="G8" s="19">
        <f>C8+D8+E8+F8</f>
        <v>45981176</v>
      </c>
      <c r="H8" s="19"/>
      <c r="I8" s="19">
        <v>28330</v>
      </c>
      <c r="J8" s="19">
        <v>138864</v>
      </c>
      <c r="K8" s="19">
        <v>9132844</v>
      </c>
      <c r="L8" s="19">
        <f>I8+J8+K8</f>
        <v>9300038</v>
      </c>
      <c r="M8" s="19">
        <v>9670651.9680900015</v>
      </c>
      <c r="N8" s="19">
        <v>1008096.37191</v>
      </c>
      <c r="O8" s="17">
        <v>1</v>
      </c>
    </row>
    <row r="9" spans="1:15" x14ac:dyDescent="0.3">
      <c r="A9" s="17">
        <v>2</v>
      </c>
      <c r="B9" s="17" t="s">
        <v>109</v>
      </c>
      <c r="C9" s="20">
        <v>154816</v>
      </c>
      <c r="D9" s="20">
        <v>20620218</v>
      </c>
      <c r="E9" s="20">
        <v>3885696</v>
      </c>
      <c r="F9" s="20">
        <v>67912086</v>
      </c>
      <c r="G9" s="20">
        <f>C9+D9+E9+F9</f>
        <v>92572816</v>
      </c>
      <c r="H9" s="20"/>
      <c r="I9" s="20">
        <v>39088</v>
      </c>
      <c r="J9" s="20">
        <v>0</v>
      </c>
      <c r="K9" s="20">
        <v>20720627</v>
      </c>
      <c r="L9" s="20">
        <f>I9+J9+K9</f>
        <v>20759715</v>
      </c>
      <c r="M9" s="20">
        <v>15421880.466665</v>
      </c>
      <c r="N9" s="20">
        <v>612404.94333499996</v>
      </c>
      <c r="O9" s="17">
        <v>2</v>
      </c>
    </row>
    <row r="10" spans="1:15" x14ac:dyDescent="0.3">
      <c r="A10" s="17">
        <v>3</v>
      </c>
      <c r="B10" s="17" t="s">
        <v>110</v>
      </c>
      <c r="C10" s="20">
        <v>0</v>
      </c>
      <c r="D10" s="20">
        <v>2047050</v>
      </c>
      <c r="E10" s="20">
        <v>3329978</v>
      </c>
      <c r="F10" s="20">
        <v>18097293</v>
      </c>
      <c r="G10" s="20">
        <f t="shared" ref="G10:G73" si="0">C10+D10+E10+F10</f>
        <v>23474321</v>
      </c>
      <c r="H10" s="20"/>
      <c r="I10" s="20">
        <v>383672</v>
      </c>
      <c r="J10" s="20">
        <v>0</v>
      </c>
      <c r="K10" s="20">
        <v>4276506</v>
      </c>
      <c r="L10" s="20">
        <f t="shared" ref="L10:L73" si="1">I10+J10+K10</f>
        <v>4660178</v>
      </c>
      <c r="M10" s="20">
        <v>2369082.5847689994</v>
      </c>
      <c r="N10" s="20">
        <v>406921.72523099999</v>
      </c>
      <c r="O10" s="17">
        <v>3</v>
      </c>
    </row>
    <row r="11" spans="1:15" x14ac:dyDescent="0.3">
      <c r="A11" s="17">
        <v>4</v>
      </c>
      <c r="B11" s="17" t="s">
        <v>111</v>
      </c>
      <c r="C11" s="20">
        <v>0</v>
      </c>
      <c r="D11" s="20">
        <v>1314606</v>
      </c>
      <c r="E11" s="20">
        <v>1384059</v>
      </c>
      <c r="F11" s="20">
        <v>12794179</v>
      </c>
      <c r="G11" s="20">
        <f t="shared" si="0"/>
        <v>15492844</v>
      </c>
      <c r="H11" s="20"/>
      <c r="I11" s="20">
        <v>0</v>
      </c>
      <c r="J11" s="20">
        <v>0</v>
      </c>
      <c r="K11" s="20">
        <v>2325670</v>
      </c>
      <c r="L11" s="20">
        <f t="shared" si="1"/>
        <v>2325670</v>
      </c>
      <c r="M11" s="20">
        <v>2860632.2675999999</v>
      </c>
      <c r="N11" s="20">
        <v>194719.43240000002</v>
      </c>
      <c r="O11" s="17">
        <v>4</v>
      </c>
    </row>
    <row r="12" spans="1:15" x14ac:dyDescent="0.3">
      <c r="A12" s="17">
        <v>5</v>
      </c>
      <c r="B12" s="17" t="s">
        <v>112</v>
      </c>
      <c r="C12" s="20">
        <v>0</v>
      </c>
      <c r="D12" s="20">
        <v>3558792</v>
      </c>
      <c r="E12" s="20">
        <v>2534117</v>
      </c>
      <c r="F12" s="20">
        <v>31388961</v>
      </c>
      <c r="G12" s="20">
        <f t="shared" si="0"/>
        <v>37481870</v>
      </c>
      <c r="H12" s="20"/>
      <c r="I12" s="20">
        <v>129747</v>
      </c>
      <c r="J12" s="20">
        <v>0</v>
      </c>
      <c r="K12" s="20">
        <v>5813744</v>
      </c>
      <c r="L12" s="20">
        <f t="shared" si="1"/>
        <v>5943491</v>
      </c>
      <c r="M12" s="20">
        <v>6847837.6133000003</v>
      </c>
      <c r="N12" s="20">
        <v>620943.3567</v>
      </c>
      <c r="O12" s="17">
        <v>5</v>
      </c>
    </row>
    <row r="13" spans="1:15" x14ac:dyDescent="0.3">
      <c r="A13" s="17">
        <v>6</v>
      </c>
      <c r="B13" s="17" t="s">
        <v>113</v>
      </c>
      <c r="C13" s="20">
        <v>0</v>
      </c>
      <c r="D13" s="20">
        <v>1691058</v>
      </c>
      <c r="E13" s="20">
        <v>1502264</v>
      </c>
      <c r="F13" s="20">
        <v>18008113</v>
      </c>
      <c r="G13" s="20">
        <f t="shared" si="0"/>
        <v>21201435</v>
      </c>
      <c r="H13" s="20"/>
      <c r="I13" s="20">
        <v>4569</v>
      </c>
      <c r="J13" s="20">
        <v>0</v>
      </c>
      <c r="K13" s="20">
        <v>3303291</v>
      </c>
      <c r="L13" s="20">
        <f t="shared" si="1"/>
        <v>3307860</v>
      </c>
      <c r="M13" s="20">
        <v>3946365.7301610005</v>
      </c>
      <c r="N13" s="20">
        <v>394385.27983899997</v>
      </c>
      <c r="O13" s="17">
        <v>6</v>
      </c>
    </row>
    <row r="14" spans="1:15" x14ac:dyDescent="0.3">
      <c r="A14" s="17">
        <v>7</v>
      </c>
      <c r="B14" s="17" t="s">
        <v>114</v>
      </c>
      <c r="C14" s="20">
        <v>0</v>
      </c>
      <c r="D14" s="20">
        <v>46366962</v>
      </c>
      <c r="E14" s="20">
        <v>10859369</v>
      </c>
      <c r="F14" s="20">
        <v>114840071</v>
      </c>
      <c r="G14" s="20">
        <f t="shared" si="0"/>
        <v>172066402</v>
      </c>
      <c r="H14" s="20"/>
      <c r="I14" s="20">
        <v>0</v>
      </c>
      <c r="J14" s="20">
        <v>267389</v>
      </c>
      <c r="K14" s="20">
        <v>53175645</v>
      </c>
      <c r="L14" s="20">
        <f t="shared" si="1"/>
        <v>53443034</v>
      </c>
      <c r="M14" s="20">
        <v>9630169.3087299988</v>
      </c>
      <c r="N14" s="20">
        <v>667075.02127000003</v>
      </c>
      <c r="O14" s="17">
        <v>7</v>
      </c>
    </row>
    <row r="15" spans="1:15" x14ac:dyDescent="0.3">
      <c r="A15" s="17">
        <v>8</v>
      </c>
      <c r="B15" s="17" t="s">
        <v>115</v>
      </c>
      <c r="C15" s="20">
        <v>0</v>
      </c>
      <c r="D15" s="20">
        <v>6989185</v>
      </c>
      <c r="E15" s="20">
        <v>4337273</v>
      </c>
      <c r="F15" s="20">
        <v>69482273</v>
      </c>
      <c r="G15" s="20">
        <f t="shared" si="0"/>
        <v>80808731</v>
      </c>
      <c r="H15" s="20"/>
      <c r="I15" s="20">
        <v>393632</v>
      </c>
      <c r="J15" s="20">
        <v>0</v>
      </c>
      <c r="K15" s="20">
        <v>19307041</v>
      </c>
      <c r="L15" s="20">
        <f t="shared" si="1"/>
        <v>19700673</v>
      </c>
      <c r="M15" s="20">
        <v>15085275.080326002</v>
      </c>
      <c r="N15" s="20">
        <v>1005319.8096739999</v>
      </c>
      <c r="O15" s="17">
        <v>8</v>
      </c>
    </row>
    <row r="16" spans="1:15" x14ac:dyDescent="0.3">
      <c r="A16" s="17">
        <v>9</v>
      </c>
      <c r="B16" s="17" t="s">
        <v>116</v>
      </c>
      <c r="C16" s="20">
        <v>0</v>
      </c>
      <c r="D16" s="20">
        <v>251674</v>
      </c>
      <c r="E16" s="20">
        <v>927961</v>
      </c>
      <c r="F16" s="20">
        <v>2600180</v>
      </c>
      <c r="G16" s="20">
        <f t="shared" si="0"/>
        <v>3779815</v>
      </c>
      <c r="H16" s="20"/>
      <c r="I16" s="20">
        <v>280346</v>
      </c>
      <c r="J16" s="20">
        <v>0</v>
      </c>
      <c r="K16" s="20">
        <v>1086230</v>
      </c>
      <c r="L16" s="20">
        <f t="shared" si="1"/>
        <v>1366576</v>
      </c>
      <c r="M16" s="20">
        <v>2951174.0222000005</v>
      </c>
      <c r="N16" s="20">
        <v>57636.057799999995</v>
      </c>
      <c r="O16" s="17">
        <v>9</v>
      </c>
    </row>
    <row r="17" spans="1:15" x14ac:dyDescent="0.3">
      <c r="A17" s="17">
        <v>10</v>
      </c>
      <c r="B17" s="17" t="s">
        <v>117</v>
      </c>
      <c r="C17" s="20">
        <v>0</v>
      </c>
      <c r="D17" s="20">
        <v>8330026</v>
      </c>
      <c r="E17" s="20">
        <v>3978720</v>
      </c>
      <c r="F17" s="20">
        <v>67315493</v>
      </c>
      <c r="G17" s="20">
        <f t="shared" si="0"/>
        <v>79624239</v>
      </c>
      <c r="H17" s="20"/>
      <c r="I17" s="20">
        <v>74089</v>
      </c>
      <c r="J17" s="20">
        <v>0</v>
      </c>
      <c r="K17" s="20">
        <v>12329653</v>
      </c>
      <c r="L17" s="20">
        <f t="shared" si="1"/>
        <v>12403742</v>
      </c>
      <c r="M17" s="20">
        <v>12783153.714688001</v>
      </c>
      <c r="N17" s="20">
        <v>796433.55531199998</v>
      </c>
      <c r="O17" s="17">
        <v>10</v>
      </c>
    </row>
    <row r="18" spans="1:15" x14ac:dyDescent="0.3">
      <c r="A18" s="17">
        <v>11</v>
      </c>
      <c r="B18" s="17" t="s">
        <v>118</v>
      </c>
      <c r="C18" s="20">
        <v>0</v>
      </c>
      <c r="D18" s="20">
        <v>471561</v>
      </c>
      <c r="E18" s="20">
        <v>1004415</v>
      </c>
      <c r="F18" s="20">
        <v>6691711</v>
      </c>
      <c r="G18" s="20">
        <f t="shared" si="0"/>
        <v>8167687</v>
      </c>
      <c r="H18" s="20"/>
      <c r="I18" s="20">
        <v>207011</v>
      </c>
      <c r="J18" s="20">
        <v>0</v>
      </c>
      <c r="K18" s="20">
        <v>1552975</v>
      </c>
      <c r="L18" s="20">
        <f t="shared" si="1"/>
        <v>1759986</v>
      </c>
      <c r="M18" s="20">
        <v>6865427.0412999978</v>
      </c>
      <c r="N18" s="20">
        <v>95671.818700000003</v>
      </c>
      <c r="O18" s="17">
        <v>11</v>
      </c>
    </row>
    <row r="19" spans="1:15" x14ac:dyDescent="0.3">
      <c r="A19" s="17">
        <v>12</v>
      </c>
      <c r="B19" s="17" t="s">
        <v>119</v>
      </c>
      <c r="C19" s="20">
        <v>0</v>
      </c>
      <c r="D19" s="20">
        <v>4463889</v>
      </c>
      <c r="E19" s="20">
        <v>4486031</v>
      </c>
      <c r="F19" s="20">
        <v>27566461</v>
      </c>
      <c r="G19" s="20">
        <f t="shared" si="0"/>
        <v>36516381</v>
      </c>
      <c r="H19" s="20"/>
      <c r="I19" s="20">
        <v>231929</v>
      </c>
      <c r="J19" s="20">
        <v>0</v>
      </c>
      <c r="K19" s="20">
        <v>3640738</v>
      </c>
      <c r="L19" s="20">
        <f t="shared" si="1"/>
        <v>3872667</v>
      </c>
      <c r="M19" s="20">
        <v>9016206.7620000001</v>
      </c>
      <c r="N19" s="20">
        <v>189628.46799999999</v>
      </c>
      <c r="O19" s="17">
        <v>12</v>
      </c>
    </row>
    <row r="20" spans="1:15" x14ac:dyDescent="0.3">
      <c r="A20" s="17">
        <v>13</v>
      </c>
      <c r="B20" s="17" t="s">
        <v>120</v>
      </c>
      <c r="C20" s="20">
        <v>0</v>
      </c>
      <c r="D20" s="20">
        <v>1890959</v>
      </c>
      <c r="E20" s="20">
        <v>1763047</v>
      </c>
      <c r="F20" s="20">
        <v>18288324</v>
      </c>
      <c r="G20" s="20">
        <f t="shared" si="0"/>
        <v>21942330</v>
      </c>
      <c r="H20" s="20"/>
      <c r="I20" s="20">
        <v>0</v>
      </c>
      <c r="J20" s="20">
        <v>0</v>
      </c>
      <c r="K20" s="20">
        <v>4657443</v>
      </c>
      <c r="L20" s="20">
        <f t="shared" si="1"/>
        <v>4657443</v>
      </c>
      <c r="M20" s="20">
        <v>9286362.8054999989</v>
      </c>
      <c r="N20" s="20">
        <v>703989.28450000007</v>
      </c>
      <c r="O20" s="17">
        <v>13</v>
      </c>
    </row>
    <row r="21" spans="1:15" x14ac:dyDescent="0.3">
      <c r="A21" s="17">
        <v>14</v>
      </c>
      <c r="B21" s="17" t="s">
        <v>121</v>
      </c>
      <c r="C21" s="20">
        <v>0</v>
      </c>
      <c r="D21" s="20">
        <v>2617629</v>
      </c>
      <c r="E21" s="20">
        <v>2507760</v>
      </c>
      <c r="F21" s="20">
        <v>25397041</v>
      </c>
      <c r="G21" s="20">
        <f t="shared" si="0"/>
        <v>30522430</v>
      </c>
      <c r="H21" s="20"/>
      <c r="I21" s="20">
        <v>0</v>
      </c>
      <c r="J21" s="20">
        <v>0</v>
      </c>
      <c r="K21" s="20">
        <v>9584836</v>
      </c>
      <c r="L21" s="20">
        <f t="shared" si="1"/>
        <v>9584836</v>
      </c>
      <c r="M21" s="20">
        <v>16453022.916180002</v>
      </c>
      <c r="N21" s="20">
        <v>1668547.07382</v>
      </c>
      <c r="O21" s="17">
        <v>14</v>
      </c>
    </row>
    <row r="22" spans="1:15" x14ac:dyDescent="0.3">
      <c r="A22" s="17">
        <v>15</v>
      </c>
      <c r="B22" s="17" t="s">
        <v>122</v>
      </c>
      <c r="C22" s="20">
        <v>0</v>
      </c>
      <c r="D22" s="20">
        <v>1587349</v>
      </c>
      <c r="E22" s="20">
        <v>1447785</v>
      </c>
      <c r="F22" s="20">
        <v>16327164</v>
      </c>
      <c r="G22" s="20">
        <f t="shared" si="0"/>
        <v>19362298</v>
      </c>
      <c r="H22" s="20"/>
      <c r="I22" s="20">
        <v>0</v>
      </c>
      <c r="J22" s="20">
        <v>0</v>
      </c>
      <c r="K22" s="20">
        <v>4176641</v>
      </c>
      <c r="L22" s="20">
        <f t="shared" si="1"/>
        <v>4176641</v>
      </c>
      <c r="M22" s="20">
        <v>5183472.179556001</v>
      </c>
      <c r="N22" s="20">
        <v>453592.32044399995</v>
      </c>
      <c r="O22" s="17">
        <v>15</v>
      </c>
    </row>
    <row r="23" spans="1:15" x14ac:dyDescent="0.3">
      <c r="A23" s="17">
        <v>16</v>
      </c>
      <c r="B23" s="17" t="s">
        <v>123</v>
      </c>
      <c r="C23" s="20">
        <v>0</v>
      </c>
      <c r="D23" s="20">
        <v>5310861</v>
      </c>
      <c r="E23" s="20">
        <v>3574532</v>
      </c>
      <c r="F23" s="20">
        <v>58175730</v>
      </c>
      <c r="G23" s="20">
        <f t="shared" si="0"/>
        <v>67061123</v>
      </c>
      <c r="H23" s="20"/>
      <c r="I23" s="20">
        <v>0</v>
      </c>
      <c r="J23" s="20">
        <v>0</v>
      </c>
      <c r="K23" s="20">
        <v>10551712</v>
      </c>
      <c r="L23" s="20">
        <f t="shared" si="1"/>
        <v>10551712</v>
      </c>
      <c r="M23" s="20">
        <v>10720651.378719999</v>
      </c>
      <c r="N23" s="20">
        <v>1180021.8512800001</v>
      </c>
      <c r="O23" s="17">
        <v>16</v>
      </c>
    </row>
    <row r="24" spans="1:15" x14ac:dyDescent="0.3">
      <c r="A24" s="17">
        <v>17</v>
      </c>
      <c r="B24" s="17" t="s">
        <v>124</v>
      </c>
      <c r="C24" s="20">
        <v>0</v>
      </c>
      <c r="D24" s="20">
        <v>3019856</v>
      </c>
      <c r="E24" s="20">
        <v>2041986</v>
      </c>
      <c r="F24" s="20">
        <v>30587504</v>
      </c>
      <c r="G24" s="20">
        <f t="shared" si="0"/>
        <v>35649346</v>
      </c>
      <c r="H24" s="20"/>
      <c r="I24" s="20">
        <v>1800</v>
      </c>
      <c r="J24" s="20">
        <v>0</v>
      </c>
      <c r="K24" s="20">
        <v>5597356</v>
      </c>
      <c r="L24" s="20">
        <f t="shared" si="1"/>
        <v>5599156</v>
      </c>
      <c r="M24" s="20">
        <v>7614204.3125909995</v>
      </c>
      <c r="N24" s="20">
        <v>396606.85740900005</v>
      </c>
      <c r="O24" s="17">
        <v>17</v>
      </c>
    </row>
    <row r="25" spans="1:15" x14ac:dyDescent="0.3">
      <c r="A25" s="17">
        <v>18</v>
      </c>
      <c r="B25" s="17" t="s">
        <v>125</v>
      </c>
      <c r="C25" s="20">
        <v>0</v>
      </c>
      <c r="D25" s="20">
        <v>2135510</v>
      </c>
      <c r="E25" s="20">
        <v>2426204</v>
      </c>
      <c r="F25" s="20">
        <v>35556600</v>
      </c>
      <c r="G25" s="20">
        <f t="shared" si="0"/>
        <v>40118314</v>
      </c>
      <c r="H25" s="20"/>
      <c r="I25" s="20">
        <v>29737</v>
      </c>
      <c r="J25" s="20">
        <v>0</v>
      </c>
      <c r="K25" s="20">
        <v>6911769</v>
      </c>
      <c r="L25" s="20">
        <f t="shared" si="1"/>
        <v>6941506</v>
      </c>
      <c r="M25" s="20">
        <v>11793944.950953998</v>
      </c>
      <c r="N25" s="20">
        <v>854489.14904599998</v>
      </c>
      <c r="O25" s="17">
        <v>18</v>
      </c>
    </row>
    <row r="26" spans="1:15" x14ac:dyDescent="0.3">
      <c r="A26" s="17">
        <v>19</v>
      </c>
      <c r="B26" s="17" t="s">
        <v>126</v>
      </c>
      <c r="C26" s="20">
        <v>0</v>
      </c>
      <c r="D26" s="20">
        <v>861198</v>
      </c>
      <c r="E26" s="20">
        <v>984935</v>
      </c>
      <c r="F26" s="20">
        <v>4591074</v>
      </c>
      <c r="G26" s="20">
        <f t="shared" si="0"/>
        <v>6437207</v>
      </c>
      <c r="H26" s="20"/>
      <c r="I26" s="20">
        <v>2613</v>
      </c>
      <c r="J26" s="20">
        <v>0</v>
      </c>
      <c r="K26" s="20">
        <v>1392018</v>
      </c>
      <c r="L26" s="20">
        <f t="shared" si="1"/>
        <v>1394631</v>
      </c>
      <c r="M26" s="20">
        <v>1917363.4657000001</v>
      </c>
      <c r="N26" s="20">
        <v>118032.41429999999</v>
      </c>
      <c r="O26" s="17">
        <v>19</v>
      </c>
    </row>
    <row r="27" spans="1:15" x14ac:dyDescent="0.3">
      <c r="A27" s="17">
        <v>20</v>
      </c>
      <c r="B27" s="17" t="s">
        <v>127</v>
      </c>
      <c r="C27" s="20">
        <v>0</v>
      </c>
      <c r="D27" s="20">
        <v>913004</v>
      </c>
      <c r="E27" s="20">
        <v>1810881</v>
      </c>
      <c r="F27" s="20">
        <v>15794573</v>
      </c>
      <c r="G27" s="20">
        <f t="shared" si="0"/>
        <v>18518458</v>
      </c>
      <c r="H27" s="20"/>
      <c r="I27" s="20">
        <v>9344</v>
      </c>
      <c r="J27" s="20">
        <v>63750</v>
      </c>
      <c r="K27" s="20">
        <v>4993344</v>
      </c>
      <c r="L27" s="20">
        <f t="shared" si="1"/>
        <v>5066438</v>
      </c>
      <c r="M27" s="20">
        <v>5315016.1735999985</v>
      </c>
      <c r="N27" s="20">
        <v>422318.90639999998</v>
      </c>
      <c r="O27" s="17">
        <v>20</v>
      </c>
    </row>
    <row r="28" spans="1:15" x14ac:dyDescent="0.3">
      <c r="A28" s="17">
        <v>21</v>
      </c>
      <c r="B28" s="17" t="s">
        <v>128</v>
      </c>
      <c r="C28" s="20">
        <v>0</v>
      </c>
      <c r="D28" s="20">
        <v>59911707</v>
      </c>
      <c r="E28" s="20">
        <v>8061893</v>
      </c>
      <c r="F28" s="20">
        <v>381472960</v>
      </c>
      <c r="G28" s="20">
        <f t="shared" si="0"/>
        <v>449446560</v>
      </c>
      <c r="H28" s="20"/>
      <c r="I28" s="20">
        <v>0</v>
      </c>
      <c r="J28" s="20">
        <v>117236</v>
      </c>
      <c r="K28" s="20">
        <v>55146450</v>
      </c>
      <c r="L28" s="20">
        <f t="shared" si="1"/>
        <v>55263686</v>
      </c>
      <c r="M28" s="20">
        <v>31708074.438438997</v>
      </c>
      <c r="N28" s="20">
        <v>1698918.5915609999</v>
      </c>
      <c r="O28" s="17">
        <v>21</v>
      </c>
    </row>
    <row r="29" spans="1:15" x14ac:dyDescent="0.3">
      <c r="A29" s="17">
        <v>22</v>
      </c>
      <c r="B29" s="17" t="s">
        <v>129</v>
      </c>
      <c r="C29" s="20">
        <v>0</v>
      </c>
      <c r="D29" s="20">
        <v>2984844</v>
      </c>
      <c r="E29" s="20">
        <v>1351521</v>
      </c>
      <c r="F29" s="20">
        <v>10030099</v>
      </c>
      <c r="G29" s="20">
        <f t="shared" si="0"/>
        <v>14366464</v>
      </c>
      <c r="H29" s="20"/>
      <c r="I29" s="20">
        <v>6342</v>
      </c>
      <c r="J29" s="20">
        <v>0</v>
      </c>
      <c r="K29" s="20">
        <v>1968457</v>
      </c>
      <c r="L29" s="20">
        <f t="shared" si="1"/>
        <v>1974799</v>
      </c>
      <c r="M29" s="20">
        <v>2925244.9975000001</v>
      </c>
      <c r="N29" s="20">
        <v>53525.732499999998</v>
      </c>
      <c r="O29" s="17">
        <v>22</v>
      </c>
    </row>
    <row r="30" spans="1:15" x14ac:dyDescent="0.3">
      <c r="A30" s="17">
        <v>23</v>
      </c>
      <c r="B30" s="17" t="s">
        <v>130</v>
      </c>
      <c r="C30" s="20">
        <v>0</v>
      </c>
      <c r="D30" s="20">
        <v>473839</v>
      </c>
      <c r="E30" s="20">
        <v>871515</v>
      </c>
      <c r="F30" s="20">
        <v>5197635</v>
      </c>
      <c r="G30" s="20">
        <f t="shared" si="0"/>
        <v>6542989</v>
      </c>
      <c r="H30" s="20"/>
      <c r="I30" s="20">
        <v>317638</v>
      </c>
      <c r="J30" s="20">
        <v>0</v>
      </c>
      <c r="K30" s="20">
        <v>1237435</v>
      </c>
      <c r="L30" s="20">
        <f t="shared" si="1"/>
        <v>1555073</v>
      </c>
      <c r="M30" s="20">
        <v>2325391.5359999994</v>
      </c>
      <c r="N30" s="20">
        <v>109292.56399999998</v>
      </c>
      <c r="O30" s="17">
        <v>23</v>
      </c>
    </row>
    <row r="31" spans="1:15" x14ac:dyDescent="0.3">
      <c r="A31" s="17">
        <v>24</v>
      </c>
      <c r="B31" s="17" t="s">
        <v>131</v>
      </c>
      <c r="C31" s="20">
        <v>0</v>
      </c>
      <c r="D31" s="20">
        <v>5564604</v>
      </c>
      <c r="E31" s="20">
        <v>3850567</v>
      </c>
      <c r="F31" s="20">
        <v>54071582</v>
      </c>
      <c r="G31" s="20">
        <f t="shared" si="0"/>
        <v>63486753</v>
      </c>
      <c r="H31" s="20"/>
      <c r="I31" s="20">
        <v>0</v>
      </c>
      <c r="J31" s="20">
        <v>0</v>
      </c>
      <c r="K31" s="20">
        <v>12732780</v>
      </c>
      <c r="L31" s="20">
        <f t="shared" si="1"/>
        <v>12732780</v>
      </c>
      <c r="M31" s="20">
        <v>6457122.9400209999</v>
      </c>
      <c r="N31" s="20">
        <v>457057.82997899997</v>
      </c>
      <c r="O31" s="17">
        <v>24</v>
      </c>
    </row>
    <row r="32" spans="1:15" x14ac:dyDescent="0.3">
      <c r="A32" s="17">
        <v>25</v>
      </c>
      <c r="B32" s="17" t="s">
        <v>132</v>
      </c>
      <c r="C32" s="20">
        <v>84382</v>
      </c>
      <c r="D32" s="20">
        <v>1285090</v>
      </c>
      <c r="E32" s="20">
        <v>1159072</v>
      </c>
      <c r="F32" s="20">
        <v>10957552</v>
      </c>
      <c r="G32" s="20">
        <f t="shared" si="0"/>
        <v>13486096</v>
      </c>
      <c r="H32" s="20"/>
      <c r="I32" s="20">
        <v>0</v>
      </c>
      <c r="J32" s="20">
        <v>0</v>
      </c>
      <c r="K32" s="20">
        <v>2462840</v>
      </c>
      <c r="L32" s="20">
        <f t="shared" si="1"/>
        <v>2462840</v>
      </c>
      <c r="M32" s="20">
        <v>2339464.5106980004</v>
      </c>
      <c r="N32" s="20">
        <v>264521.329302</v>
      </c>
      <c r="O32" s="17">
        <v>25</v>
      </c>
    </row>
    <row r="33" spans="1:15" x14ac:dyDescent="0.3">
      <c r="A33" s="17">
        <v>26</v>
      </c>
      <c r="B33" s="17" t="s">
        <v>133</v>
      </c>
      <c r="C33" s="20">
        <v>0</v>
      </c>
      <c r="D33" s="20">
        <v>1353296</v>
      </c>
      <c r="E33" s="20">
        <v>1804308</v>
      </c>
      <c r="F33" s="20">
        <v>19300456</v>
      </c>
      <c r="G33" s="20">
        <f t="shared" si="0"/>
        <v>22458060</v>
      </c>
      <c r="H33" s="20"/>
      <c r="I33" s="20">
        <v>46235</v>
      </c>
      <c r="J33" s="20">
        <v>0</v>
      </c>
      <c r="K33" s="20">
        <v>5928916</v>
      </c>
      <c r="L33" s="20">
        <f t="shared" si="1"/>
        <v>5975151</v>
      </c>
      <c r="M33" s="20">
        <v>6821628.2816510005</v>
      </c>
      <c r="N33" s="20">
        <v>784178.76834900002</v>
      </c>
      <c r="O33" s="17">
        <v>26</v>
      </c>
    </row>
    <row r="34" spans="1:15" x14ac:dyDescent="0.3">
      <c r="A34" s="17">
        <v>27</v>
      </c>
      <c r="B34" s="17" t="s">
        <v>134</v>
      </c>
      <c r="C34" s="20">
        <v>0</v>
      </c>
      <c r="D34" s="20">
        <v>4650410</v>
      </c>
      <c r="E34" s="20">
        <v>2301580</v>
      </c>
      <c r="F34" s="20">
        <v>33641106</v>
      </c>
      <c r="G34" s="20">
        <f t="shared" si="0"/>
        <v>40593096</v>
      </c>
      <c r="H34" s="20"/>
      <c r="I34" s="20">
        <v>923</v>
      </c>
      <c r="J34" s="20">
        <v>0</v>
      </c>
      <c r="K34" s="20">
        <v>5190687</v>
      </c>
      <c r="L34" s="20">
        <f t="shared" si="1"/>
        <v>5191610</v>
      </c>
      <c r="M34" s="20">
        <v>10537098.8651</v>
      </c>
      <c r="N34" s="20">
        <v>472957.61489999999</v>
      </c>
      <c r="O34" s="17">
        <v>27</v>
      </c>
    </row>
    <row r="35" spans="1:15" x14ac:dyDescent="0.3">
      <c r="A35" s="17">
        <v>28</v>
      </c>
      <c r="B35" s="17" t="s">
        <v>135</v>
      </c>
      <c r="C35" s="20">
        <v>0</v>
      </c>
      <c r="D35" s="20">
        <v>1501603</v>
      </c>
      <c r="E35" s="20">
        <v>1244869</v>
      </c>
      <c r="F35" s="20">
        <v>10054573</v>
      </c>
      <c r="G35" s="20">
        <f t="shared" si="0"/>
        <v>12801045</v>
      </c>
      <c r="H35" s="20"/>
      <c r="I35" s="20">
        <v>3298</v>
      </c>
      <c r="J35" s="20">
        <v>0</v>
      </c>
      <c r="K35" s="20">
        <v>3132983</v>
      </c>
      <c r="L35" s="20">
        <f t="shared" si="1"/>
        <v>3136281</v>
      </c>
      <c r="M35" s="20">
        <v>3308517.8825000003</v>
      </c>
      <c r="N35" s="20">
        <v>318661.84749999997</v>
      </c>
      <c r="O35" s="17">
        <v>28</v>
      </c>
    </row>
    <row r="36" spans="1:15" x14ac:dyDescent="0.3">
      <c r="A36" s="17">
        <v>29</v>
      </c>
      <c r="B36" s="17" t="s">
        <v>77</v>
      </c>
      <c r="C36" s="20">
        <v>0</v>
      </c>
      <c r="D36" s="20">
        <v>271615014</v>
      </c>
      <c r="E36" s="20">
        <v>24874342</v>
      </c>
      <c r="F36" s="20">
        <v>819891462</v>
      </c>
      <c r="G36" s="20">
        <f t="shared" si="0"/>
        <v>1116380818</v>
      </c>
      <c r="H36" s="20"/>
      <c r="I36" s="20">
        <v>87435</v>
      </c>
      <c r="J36" s="20">
        <v>2761796</v>
      </c>
      <c r="K36" s="20">
        <v>308063317</v>
      </c>
      <c r="L36" s="20">
        <f t="shared" si="1"/>
        <v>310912548</v>
      </c>
      <c r="M36" s="20">
        <v>118257130.86766501</v>
      </c>
      <c r="N36" s="20">
        <v>1977725.7123349998</v>
      </c>
      <c r="O36" s="17">
        <v>29</v>
      </c>
    </row>
    <row r="37" spans="1:15" x14ac:dyDescent="0.3">
      <c r="A37" s="17">
        <v>30</v>
      </c>
      <c r="B37" s="17" t="s">
        <v>136</v>
      </c>
      <c r="C37" s="20">
        <v>0</v>
      </c>
      <c r="D37" s="20">
        <v>16879645</v>
      </c>
      <c r="E37" s="20">
        <v>3121358</v>
      </c>
      <c r="F37" s="20">
        <v>58270590</v>
      </c>
      <c r="G37" s="20">
        <f t="shared" si="0"/>
        <v>78271593</v>
      </c>
      <c r="H37" s="20"/>
      <c r="I37" s="20">
        <v>2778</v>
      </c>
      <c r="J37" s="20">
        <v>0</v>
      </c>
      <c r="K37" s="20">
        <v>11392323</v>
      </c>
      <c r="L37" s="20">
        <f t="shared" si="1"/>
        <v>11395101</v>
      </c>
      <c r="M37" s="20">
        <v>12705338.033442</v>
      </c>
      <c r="N37" s="20">
        <v>283721.446558</v>
      </c>
      <c r="O37" s="17">
        <v>30</v>
      </c>
    </row>
    <row r="38" spans="1:15" x14ac:dyDescent="0.3">
      <c r="A38" s="17">
        <v>31</v>
      </c>
      <c r="B38" s="17" t="s">
        <v>137</v>
      </c>
      <c r="C38" s="20">
        <v>0</v>
      </c>
      <c r="D38" s="20">
        <v>1553883</v>
      </c>
      <c r="E38" s="20">
        <v>1402151</v>
      </c>
      <c r="F38" s="20">
        <v>14894783</v>
      </c>
      <c r="G38" s="20">
        <f t="shared" si="0"/>
        <v>17850817</v>
      </c>
      <c r="H38" s="20"/>
      <c r="I38" s="20">
        <v>10867</v>
      </c>
      <c r="J38" s="20">
        <v>0</v>
      </c>
      <c r="K38" s="20">
        <v>2803838</v>
      </c>
      <c r="L38" s="20">
        <f t="shared" si="1"/>
        <v>2814705</v>
      </c>
      <c r="M38" s="20">
        <v>5406219.3951010006</v>
      </c>
      <c r="N38" s="20">
        <v>313757.16489900002</v>
      </c>
      <c r="O38" s="17">
        <v>31</v>
      </c>
    </row>
    <row r="39" spans="1:15" x14ac:dyDescent="0.3">
      <c r="A39" s="17">
        <v>32</v>
      </c>
      <c r="B39" s="17" t="s">
        <v>138</v>
      </c>
      <c r="C39" s="20">
        <v>0</v>
      </c>
      <c r="D39" s="20">
        <v>3909452</v>
      </c>
      <c r="E39" s="20">
        <v>1875593</v>
      </c>
      <c r="F39" s="20">
        <v>24556153</v>
      </c>
      <c r="G39" s="20">
        <f t="shared" si="0"/>
        <v>30341198</v>
      </c>
      <c r="H39" s="20"/>
      <c r="I39" s="20">
        <v>0</v>
      </c>
      <c r="J39" s="20">
        <v>0</v>
      </c>
      <c r="K39" s="20">
        <v>3561915</v>
      </c>
      <c r="L39" s="20">
        <f t="shared" si="1"/>
        <v>3561915</v>
      </c>
      <c r="M39" s="20">
        <v>3432499.4590000003</v>
      </c>
      <c r="N39" s="20">
        <v>206666.49099999998</v>
      </c>
      <c r="O39" s="17">
        <v>32</v>
      </c>
    </row>
    <row r="40" spans="1:15" x14ac:dyDescent="0.3">
      <c r="A40" s="17">
        <v>33</v>
      </c>
      <c r="B40" s="17" t="s">
        <v>79</v>
      </c>
      <c r="C40" s="20">
        <v>0</v>
      </c>
      <c r="D40" s="20">
        <v>5175878</v>
      </c>
      <c r="E40" s="20">
        <v>4596296</v>
      </c>
      <c r="F40" s="20">
        <v>51692595</v>
      </c>
      <c r="G40" s="20">
        <f t="shared" si="0"/>
        <v>61464769</v>
      </c>
      <c r="H40" s="20"/>
      <c r="I40" s="20">
        <v>19137</v>
      </c>
      <c r="J40" s="20">
        <v>0</v>
      </c>
      <c r="K40" s="20">
        <v>11436350</v>
      </c>
      <c r="L40" s="20">
        <f t="shared" si="1"/>
        <v>11455487</v>
      </c>
      <c r="M40" s="20">
        <v>9348910.8853599969</v>
      </c>
      <c r="N40" s="20">
        <v>953016.66464000009</v>
      </c>
      <c r="O40" s="17">
        <v>33</v>
      </c>
    </row>
    <row r="41" spans="1:15" x14ac:dyDescent="0.3">
      <c r="A41" s="17">
        <v>34</v>
      </c>
      <c r="B41" s="17" t="s">
        <v>139</v>
      </c>
      <c r="C41" s="20">
        <v>0</v>
      </c>
      <c r="D41" s="20">
        <v>14640797</v>
      </c>
      <c r="E41" s="20">
        <v>4035104</v>
      </c>
      <c r="F41" s="20">
        <v>86210183</v>
      </c>
      <c r="G41" s="20">
        <f t="shared" si="0"/>
        <v>104886084</v>
      </c>
      <c r="H41" s="20"/>
      <c r="I41" s="20">
        <v>14762</v>
      </c>
      <c r="J41" s="20">
        <v>0</v>
      </c>
      <c r="K41" s="20">
        <v>12807429</v>
      </c>
      <c r="L41" s="20">
        <f t="shared" si="1"/>
        <v>12822191</v>
      </c>
      <c r="M41" s="20">
        <v>9081837.4851290006</v>
      </c>
      <c r="N41" s="20">
        <v>292990.56487100007</v>
      </c>
      <c r="O41" s="17">
        <v>34</v>
      </c>
    </row>
    <row r="42" spans="1:15" x14ac:dyDescent="0.3">
      <c r="A42" s="17">
        <v>35</v>
      </c>
      <c r="B42" s="17" t="s">
        <v>140</v>
      </c>
      <c r="C42" s="20">
        <v>0</v>
      </c>
      <c r="D42" s="20">
        <v>1532898</v>
      </c>
      <c r="E42" s="20">
        <v>1820494</v>
      </c>
      <c r="F42" s="20">
        <v>21502643</v>
      </c>
      <c r="G42" s="20">
        <f t="shared" si="0"/>
        <v>24856035</v>
      </c>
      <c r="H42" s="20"/>
      <c r="I42" s="20">
        <v>181935</v>
      </c>
      <c r="J42" s="20">
        <v>0</v>
      </c>
      <c r="K42" s="20">
        <v>4484902</v>
      </c>
      <c r="L42" s="20">
        <f t="shared" si="1"/>
        <v>4666837</v>
      </c>
      <c r="M42" s="20">
        <v>4629861.7275999999</v>
      </c>
      <c r="N42" s="20">
        <v>461475.79239999992</v>
      </c>
      <c r="O42" s="17">
        <v>35</v>
      </c>
    </row>
    <row r="43" spans="1:15" x14ac:dyDescent="0.3">
      <c r="A43" s="17">
        <v>36</v>
      </c>
      <c r="B43" s="17" t="s">
        <v>141</v>
      </c>
      <c r="C43" s="20">
        <v>16773</v>
      </c>
      <c r="D43" s="20">
        <v>4423702</v>
      </c>
      <c r="E43" s="20">
        <v>3572032</v>
      </c>
      <c r="F43" s="20">
        <v>35045429</v>
      </c>
      <c r="G43" s="20">
        <f t="shared" si="0"/>
        <v>43057936</v>
      </c>
      <c r="H43" s="20"/>
      <c r="I43" s="20">
        <v>0</v>
      </c>
      <c r="J43" s="20">
        <v>0</v>
      </c>
      <c r="K43" s="20">
        <v>5941908</v>
      </c>
      <c r="L43" s="20">
        <f t="shared" si="1"/>
        <v>5941908</v>
      </c>
      <c r="M43" s="20">
        <v>3759637.7282979991</v>
      </c>
      <c r="N43" s="20">
        <v>415074.50170200004</v>
      </c>
      <c r="O43" s="17">
        <v>36</v>
      </c>
    </row>
    <row r="44" spans="1:15" x14ac:dyDescent="0.3">
      <c r="A44" s="17">
        <v>37</v>
      </c>
      <c r="B44" s="17" t="s">
        <v>142</v>
      </c>
      <c r="C44" s="20">
        <v>0</v>
      </c>
      <c r="D44" s="20">
        <v>3813619</v>
      </c>
      <c r="E44" s="20">
        <v>1684458</v>
      </c>
      <c r="F44" s="20">
        <v>9750272</v>
      </c>
      <c r="G44" s="20">
        <f t="shared" si="0"/>
        <v>15248349</v>
      </c>
      <c r="H44" s="20"/>
      <c r="I44" s="20">
        <v>0</v>
      </c>
      <c r="J44" s="20">
        <v>0</v>
      </c>
      <c r="K44" s="20">
        <v>3487367</v>
      </c>
      <c r="L44" s="20">
        <f t="shared" si="1"/>
        <v>3487367</v>
      </c>
      <c r="M44" s="20">
        <v>5109804.9679999994</v>
      </c>
      <c r="N44" s="20">
        <v>125802.01199999999</v>
      </c>
      <c r="O44" s="17">
        <v>37</v>
      </c>
    </row>
    <row r="45" spans="1:15" x14ac:dyDescent="0.3">
      <c r="A45" s="17">
        <v>38</v>
      </c>
      <c r="B45" s="17" t="s">
        <v>143</v>
      </c>
      <c r="C45" s="20">
        <v>0</v>
      </c>
      <c r="D45" s="20">
        <v>830384</v>
      </c>
      <c r="E45" s="20">
        <v>1765972</v>
      </c>
      <c r="F45" s="20">
        <v>15467172</v>
      </c>
      <c r="G45" s="20">
        <f t="shared" si="0"/>
        <v>18063528</v>
      </c>
      <c r="H45" s="20"/>
      <c r="I45" s="20">
        <v>91635</v>
      </c>
      <c r="J45" s="20">
        <v>0</v>
      </c>
      <c r="K45" s="20">
        <v>3938107</v>
      </c>
      <c r="L45" s="20">
        <f t="shared" si="1"/>
        <v>4029742</v>
      </c>
      <c r="M45" s="20">
        <v>7750576.3723999979</v>
      </c>
      <c r="N45" s="20">
        <v>513624.37760000001</v>
      </c>
      <c r="O45" s="17">
        <v>38</v>
      </c>
    </row>
    <row r="46" spans="1:15" x14ac:dyDescent="0.3">
      <c r="A46" s="17">
        <v>39</v>
      </c>
      <c r="B46" s="17" t="s">
        <v>144</v>
      </c>
      <c r="C46" s="20">
        <v>0</v>
      </c>
      <c r="D46" s="20">
        <v>2816123</v>
      </c>
      <c r="E46" s="20">
        <v>1456431</v>
      </c>
      <c r="F46" s="20">
        <v>21574683</v>
      </c>
      <c r="G46" s="20">
        <f t="shared" si="0"/>
        <v>25847237</v>
      </c>
      <c r="H46" s="20"/>
      <c r="I46" s="20">
        <v>45846</v>
      </c>
      <c r="J46" s="20">
        <v>0</v>
      </c>
      <c r="K46" s="20">
        <v>3286725</v>
      </c>
      <c r="L46" s="20">
        <f t="shared" si="1"/>
        <v>3332571</v>
      </c>
      <c r="M46" s="20">
        <v>2792207.481048</v>
      </c>
      <c r="N46" s="20">
        <v>239190.22895199998</v>
      </c>
      <c r="O46" s="17">
        <v>39</v>
      </c>
    </row>
    <row r="47" spans="1:15" x14ac:dyDescent="0.3">
      <c r="A47" s="17">
        <v>40</v>
      </c>
      <c r="B47" s="17" t="s">
        <v>145</v>
      </c>
      <c r="C47" s="24">
        <v>19606</v>
      </c>
      <c r="D47" s="24">
        <v>1307984</v>
      </c>
      <c r="E47" s="24">
        <v>1692438</v>
      </c>
      <c r="F47" s="24">
        <v>11890200</v>
      </c>
      <c r="G47" s="20">
        <f t="shared" si="0"/>
        <v>14910228</v>
      </c>
      <c r="H47" s="24"/>
      <c r="I47" s="24">
        <v>0</v>
      </c>
      <c r="J47" s="24">
        <v>0</v>
      </c>
      <c r="K47" s="24">
        <v>3010850</v>
      </c>
      <c r="L47" s="20">
        <f t="shared" si="1"/>
        <v>3010850</v>
      </c>
      <c r="M47" s="20">
        <v>3215186.7546729995</v>
      </c>
      <c r="N47" s="20">
        <v>238354.14532699998</v>
      </c>
      <c r="O47" s="17">
        <v>40</v>
      </c>
    </row>
    <row r="48" spans="1:15" x14ac:dyDescent="0.3">
      <c r="A48" s="17">
        <v>41</v>
      </c>
      <c r="B48" s="17" t="s">
        <v>146</v>
      </c>
      <c r="C48" s="20">
        <v>0</v>
      </c>
      <c r="D48" s="20">
        <v>2738386</v>
      </c>
      <c r="E48" s="20">
        <v>2726541</v>
      </c>
      <c r="F48" s="20">
        <v>43659658</v>
      </c>
      <c r="G48" s="20">
        <f t="shared" si="0"/>
        <v>49124585</v>
      </c>
      <c r="H48" s="20"/>
      <c r="I48" s="20">
        <v>45153</v>
      </c>
      <c r="J48" s="20">
        <v>0</v>
      </c>
      <c r="K48" s="20">
        <v>8827816</v>
      </c>
      <c r="L48" s="20">
        <f t="shared" si="1"/>
        <v>8872969</v>
      </c>
      <c r="M48" s="20">
        <v>10263929.478694003</v>
      </c>
      <c r="N48" s="20">
        <v>1257913.2613059999</v>
      </c>
      <c r="O48" s="17">
        <v>41</v>
      </c>
    </row>
    <row r="49" spans="1:15" x14ac:dyDescent="0.3">
      <c r="A49" s="17">
        <v>42</v>
      </c>
      <c r="B49" s="17" t="s">
        <v>147</v>
      </c>
      <c r="C49" s="20">
        <v>0</v>
      </c>
      <c r="D49" s="20">
        <v>20022432</v>
      </c>
      <c r="E49" s="20">
        <v>5432570</v>
      </c>
      <c r="F49" s="20">
        <v>101255077</v>
      </c>
      <c r="G49" s="20">
        <f t="shared" si="0"/>
        <v>126710079</v>
      </c>
      <c r="H49" s="20"/>
      <c r="I49" s="20">
        <v>23570</v>
      </c>
      <c r="J49" s="20">
        <v>0</v>
      </c>
      <c r="K49" s="20">
        <v>13425364</v>
      </c>
      <c r="L49" s="20">
        <f t="shared" si="1"/>
        <v>13448934</v>
      </c>
      <c r="M49" s="20">
        <v>11683080.6274</v>
      </c>
      <c r="N49" s="20">
        <v>423499.48260000005</v>
      </c>
      <c r="O49" s="17">
        <v>42</v>
      </c>
    </row>
    <row r="50" spans="1:15" x14ac:dyDescent="0.3">
      <c r="A50" s="17">
        <v>43</v>
      </c>
      <c r="B50" s="17" t="s">
        <v>148</v>
      </c>
      <c r="C50" s="20">
        <v>0</v>
      </c>
      <c r="D50" s="20">
        <v>62943961</v>
      </c>
      <c r="E50" s="20">
        <v>18827729</v>
      </c>
      <c r="F50" s="20">
        <v>350015901</v>
      </c>
      <c r="G50" s="20">
        <f t="shared" si="0"/>
        <v>431787591</v>
      </c>
      <c r="H50" s="20"/>
      <c r="I50" s="20">
        <v>0</v>
      </c>
      <c r="J50" s="20">
        <v>2525432</v>
      </c>
      <c r="K50" s="20">
        <v>62233547</v>
      </c>
      <c r="L50" s="20">
        <f t="shared" si="1"/>
        <v>64758979</v>
      </c>
      <c r="M50" s="20">
        <v>12791163.510169003</v>
      </c>
      <c r="N50" s="20">
        <v>2808982.1298310002</v>
      </c>
      <c r="O50" s="17">
        <v>43</v>
      </c>
    </row>
    <row r="51" spans="1:15" x14ac:dyDescent="0.3">
      <c r="A51" s="17">
        <v>44</v>
      </c>
      <c r="B51" s="17" t="s">
        <v>149</v>
      </c>
      <c r="C51" s="20">
        <v>0</v>
      </c>
      <c r="D51" s="20">
        <v>4090457</v>
      </c>
      <c r="E51" s="20">
        <v>5989955</v>
      </c>
      <c r="F51" s="20">
        <v>61896477</v>
      </c>
      <c r="G51" s="20">
        <f t="shared" si="0"/>
        <v>71976889</v>
      </c>
      <c r="H51" s="20"/>
      <c r="I51" s="20">
        <v>3580</v>
      </c>
      <c r="J51" s="20">
        <v>0</v>
      </c>
      <c r="K51" s="20">
        <v>13801862</v>
      </c>
      <c r="L51" s="20">
        <f t="shared" si="1"/>
        <v>13805442</v>
      </c>
      <c r="M51" s="20">
        <v>8141935.2847000025</v>
      </c>
      <c r="N51" s="20">
        <v>1563364.4053</v>
      </c>
      <c r="O51" s="17">
        <v>44</v>
      </c>
    </row>
    <row r="52" spans="1:15" x14ac:dyDescent="0.3">
      <c r="A52" s="17">
        <v>45</v>
      </c>
      <c r="B52" s="17" t="s">
        <v>150</v>
      </c>
      <c r="C52" s="20">
        <v>0</v>
      </c>
      <c r="D52" s="20">
        <v>255661</v>
      </c>
      <c r="E52" s="20">
        <v>891009</v>
      </c>
      <c r="F52" s="20">
        <v>2068927</v>
      </c>
      <c r="G52" s="20">
        <f t="shared" si="0"/>
        <v>3215597</v>
      </c>
      <c r="H52" s="20"/>
      <c r="I52" s="20">
        <v>150205</v>
      </c>
      <c r="J52" s="20">
        <v>0</v>
      </c>
      <c r="K52" s="20">
        <v>581525</v>
      </c>
      <c r="L52" s="20">
        <f t="shared" si="1"/>
        <v>731730</v>
      </c>
      <c r="M52" s="20">
        <v>3446561.9524999997</v>
      </c>
      <c r="N52" s="20">
        <v>22986.497499999998</v>
      </c>
      <c r="O52" s="17">
        <v>45</v>
      </c>
    </row>
    <row r="53" spans="1:15" x14ac:dyDescent="0.3">
      <c r="A53" s="17">
        <v>46</v>
      </c>
      <c r="B53" s="17" t="s">
        <v>151</v>
      </c>
      <c r="C53" s="20">
        <v>0</v>
      </c>
      <c r="D53" s="20">
        <v>6325291</v>
      </c>
      <c r="E53" s="20">
        <v>2095208</v>
      </c>
      <c r="F53" s="20">
        <v>34977473</v>
      </c>
      <c r="G53" s="20">
        <f t="shared" si="0"/>
        <v>43397972</v>
      </c>
      <c r="H53" s="20"/>
      <c r="I53" s="20">
        <v>0</v>
      </c>
      <c r="J53" s="20">
        <v>0</v>
      </c>
      <c r="K53" s="20">
        <v>5632494</v>
      </c>
      <c r="L53" s="20">
        <f t="shared" si="1"/>
        <v>5632494</v>
      </c>
      <c r="M53" s="20">
        <v>6471012.6842109999</v>
      </c>
      <c r="N53" s="20">
        <v>419718.35578899994</v>
      </c>
      <c r="O53" s="17">
        <v>46</v>
      </c>
    </row>
    <row r="54" spans="1:15" x14ac:dyDescent="0.3">
      <c r="A54" s="17">
        <v>47</v>
      </c>
      <c r="B54" s="17" t="s">
        <v>152</v>
      </c>
      <c r="C54" s="20">
        <v>0</v>
      </c>
      <c r="D54" s="20">
        <v>11943654</v>
      </c>
      <c r="E54" s="20">
        <v>2192077</v>
      </c>
      <c r="F54" s="20">
        <v>54389991</v>
      </c>
      <c r="G54" s="20">
        <f t="shared" si="0"/>
        <v>68525722</v>
      </c>
      <c r="H54" s="20"/>
      <c r="I54" s="20">
        <v>7882</v>
      </c>
      <c r="J54" s="20">
        <v>0</v>
      </c>
      <c r="K54" s="20">
        <v>10292987</v>
      </c>
      <c r="L54" s="20">
        <f t="shared" si="1"/>
        <v>10300869</v>
      </c>
      <c r="M54" s="20">
        <v>8323733.4927500002</v>
      </c>
      <c r="N54" s="20">
        <v>408576.88725000003</v>
      </c>
      <c r="O54" s="17">
        <v>47</v>
      </c>
    </row>
    <row r="55" spans="1:15" x14ac:dyDescent="0.3">
      <c r="A55" s="17">
        <v>48</v>
      </c>
      <c r="B55" s="17" t="s">
        <v>153</v>
      </c>
      <c r="C55" s="20">
        <v>0</v>
      </c>
      <c r="D55" s="20">
        <v>1159328</v>
      </c>
      <c r="E55" s="20">
        <v>950915</v>
      </c>
      <c r="F55" s="20">
        <v>6664561</v>
      </c>
      <c r="G55" s="20">
        <f t="shared" si="0"/>
        <v>8774804</v>
      </c>
      <c r="H55" s="20"/>
      <c r="I55" s="20">
        <v>0</v>
      </c>
      <c r="J55" s="20">
        <v>0</v>
      </c>
      <c r="K55" s="20">
        <v>1645798</v>
      </c>
      <c r="L55" s="20">
        <f t="shared" si="1"/>
        <v>1645798</v>
      </c>
      <c r="M55" s="20">
        <v>3345014.6489200001</v>
      </c>
      <c r="N55" s="20">
        <v>148351.70108</v>
      </c>
      <c r="O55" s="17">
        <v>48</v>
      </c>
    </row>
    <row r="56" spans="1:15" x14ac:dyDescent="0.3">
      <c r="A56" s="17">
        <v>49</v>
      </c>
      <c r="B56" s="17" t="s">
        <v>154</v>
      </c>
      <c r="C56" s="20">
        <v>0</v>
      </c>
      <c r="D56" s="20">
        <v>2654336</v>
      </c>
      <c r="E56" s="20">
        <v>1767790</v>
      </c>
      <c r="F56" s="20">
        <v>29481250</v>
      </c>
      <c r="G56" s="20">
        <f t="shared" si="0"/>
        <v>33903376</v>
      </c>
      <c r="H56" s="20"/>
      <c r="I56" s="20">
        <v>0</v>
      </c>
      <c r="J56" s="20">
        <v>0</v>
      </c>
      <c r="K56" s="20">
        <v>4316406</v>
      </c>
      <c r="L56" s="20">
        <f t="shared" si="1"/>
        <v>4316406</v>
      </c>
      <c r="M56" s="20">
        <v>3536216.9639670001</v>
      </c>
      <c r="N56" s="20">
        <v>236448.43603300001</v>
      </c>
      <c r="O56" s="17">
        <v>49</v>
      </c>
    </row>
    <row r="57" spans="1:15" x14ac:dyDescent="0.3">
      <c r="A57" s="17">
        <v>50</v>
      </c>
      <c r="B57" s="17" t="s">
        <v>155</v>
      </c>
      <c r="C57" s="24">
        <v>0</v>
      </c>
      <c r="D57" s="24">
        <v>1633589</v>
      </c>
      <c r="E57" s="24">
        <v>1384944</v>
      </c>
      <c r="F57" s="24">
        <v>15110840</v>
      </c>
      <c r="G57" s="20">
        <f t="shared" si="0"/>
        <v>18129373</v>
      </c>
      <c r="H57" s="24"/>
      <c r="I57" s="24">
        <v>0</v>
      </c>
      <c r="J57" s="24">
        <v>0</v>
      </c>
      <c r="K57" s="24">
        <v>2128644</v>
      </c>
      <c r="L57" s="20">
        <f t="shared" si="1"/>
        <v>2128644</v>
      </c>
      <c r="M57" s="20">
        <v>4542726.7560999999</v>
      </c>
      <c r="N57" s="20">
        <v>145984.4039</v>
      </c>
      <c r="O57" s="17">
        <v>50</v>
      </c>
    </row>
    <row r="58" spans="1:15" x14ac:dyDescent="0.3">
      <c r="A58" s="17">
        <v>51</v>
      </c>
      <c r="B58" s="17" t="s">
        <v>156</v>
      </c>
      <c r="C58" s="20">
        <v>0</v>
      </c>
      <c r="D58" s="20">
        <v>1318972</v>
      </c>
      <c r="E58" s="20">
        <v>1920328</v>
      </c>
      <c r="F58" s="20">
        <v>5495660</v>
      </c>
      <c r="G58" s="20">
        <f t="shared" si="0"/>
        <v>8734960</v>
      </c>
      <c r="H58" s="20"/>
      <c r="I58" s="20">
        <v>0</v>
      </c>
      <c r="J58" s="20">
        <v>0</v>
      </c>
      <c r="K58" s="20">
        <v>2278717</v>
      </c>
      <c r="L58" s="20">
        <f t="shared" si="1"/>
        <v>2278717</v>
      </c>
      <c r="M58" s="20">
        <v>2596488.5732999998</v>
      </c>
      <c r="N58" s="20">
        <v>274203.7267</v>
      </c>
      <c r="O58" s="17">
        <v>51</v>
      </c>
    </row>
    <row r="59" spans="1:15" x14ac:dyDescent="0.3">
      <c r="A59" s="17">
        <v>52</v>
      </c>
      <c r="B59" s="17" t="s">
        <v>157</v>
      </c>
      <c r="C59" s="20">
        <v>0</v>
      </c>
      <c r="D59" s="20">
        <v>1402027</v>
      </c>
      <c r="E59" s="20">
        <v>2465315</v>
      </c>
      <c r="F59" s="20">
        <v>34512703</v>
      </c>
      <c r="G59" s="20">
        <f t="shared" si="0"/>
        <v>38380045</v>
      </c>
      <c r="H59" s="20"/>
      <c r="I59" s="20">
        <v>207106</v>
      </c>
      <c r="J59" s="20">
        <v>0</v>
      </c>
      <c r="K59" s="20">
        <v>11075869</v>
      </c>
      <c r="L59" s="20">
        <f t="shared" si="1"/>
        <v>11282975</v>
      </c>
      <c r="M59" s="20">
        <v>6734025.2889799997</v>
      </c>
      <c r="N59" s="20">
        <v>1861205.8410199999</v>
      </c>
      <c r="O59" s="17">
        <v>52</v>
      </c>
    </row>
    <row r="60" spans="1:15" x14ac:dyDescent="0.3">
      <c r="A60" s="17">
        <v>53</v>
      </c>
      <c r="B60" s="17" t="s">
        <v>158</v>
      </c>
      <c r="C60" s="20">
        <v>0</v>
      </c>
      <c r="D60" s="20">
        <v>69017163</v>
      </c>
      <c r="E60" s="20">
        <v>16153368</v>
      </c>
      <c r="F60" s="20">
        <v>352839194</v>
      </c>
      <c r="G60" s="20">
        <f t="shared" si="0"/>
        <v>438009725</v>
      </c>
      <c r="H60" s="20"/>
      <c r="I60" s="20">
        <v>3360</v>
      </c>
      <c r="J60" s="20">
        <v>0</v>
      </c>
      <c r="K60" s="20">
        <v>46087206</v>
      </c>
      <c r="L60" s="20">
        <f t="shared" si="1"/>
        <v>46090566</v>
      </c>
      <c r="M60" s="20">
        <v>28941453.013575003</v>
      </c>
      <c r="N60" s="20">
        <v>307151.75642499997</v>
      </c>
      <c r="O60" s="17">
        <v>53</v>
      </c>
    </row>
    <row r="61" spans="1:15" x14ac:dyDescent="0.3">
      <c r="A61" s="17">
        <v>54</v>
      </c>
      <c r="B61" s="17" t="s">
        <v>159</v>
      </c>
      <c r="C61" s="20">
        <v>0</v>
      </c>
      <c r="D61" s="20">
        <v>2171542</v>
      </c>
      <c r="E61" s="20">
        <v>2253955</v>
      </c>
      <c r="F61" s="20">
        <v>28126732</v>
      </c>
      <c r="G61" s="20">
        <f t="shared" si="0"/>
        <v>32552229</v>
      </c>
      <c r="H61" s="20"/>
      <c r="I61" s="20">
        <v>0</v>
      </c>
      <c r="J61" s="20">
        <v>0</v>
      </c>
      <c r="K61" s="20">
        <v>5948231</v>
      </c>
      <c r="L61" s="20">
        <f t="shared" si="1"/>
        <v>5948231</v>
      </c>
      <c r="M61" s="20">
        <v>8149432.7171780001</v>
      </c>
      <c r="N61" s="20">
        <v>503720.42282199999</v>
      </c>
      <c r="O61" s="17">
        <v>54</v>
      </c>
    </row>
    <row r="62" spans="1:15" x14ac:dyDescent="0.3">
      <c r="A62" s="17">
        <v>55</v>
      </c>
      <c r="B62" s="17" t="s">
        <v>160</v>
      </c>
      <c r="C62" s="20">
        <v>0</v>
      </c>
      <c r="D62" s="20">
        <v>1287127</v>
      </c>
      <c r="E62" s="20">
        <v>1350961</v>
      </c>
      <c r="F62" s="20">
        <v>13160172</v>
      </c>
      <c r="G62" s="20">
        <f t="shared" si="0"/>
        <v>15798260</v>
      </c>
      <c r="H62" s="20"/>
      <c r="I62" s="20">
        <v>0</v>
      </c>
      <c r="J62" s="20">
        <v>0</v>
      </c>
      <c r="K62" s="20">
        <v>2606362</v>
      </c>
      <c r="L62" s="20">
        <f t="shared" si="1"/>
        <v>2606362</v>
      </c>
      <c r="M62" s="20">
        <v>4212287.0887000011</v>
      </c>
      <c r="N62" s="20">
        <v>480231.0013</v>
      </c>
      <c r="O62" s="17">
        <v>55</v>
      </c>
    </row>
    <row r="63" spans="1:15" x14ac:dyDescent="0.3">
      <c r="A63" s="17">
        <v>56</v>
      </c>
      <c r="B63" s="17" t="s">
        <v>161</v>
      </c>
      <c r="C63" s="20">
        <v>0</v>
      </c>
      <c r="D63" s="20">
        <v>1619752</v>
      </c>
      <c r="E63" s="20">
        <v>1319665</v>
      </c>
      <c r="F63" s="20">
        <v>13083430</v>
      </c>
      <c r="G63" s="20">
        <f t="shared" si="0"/>
        <v>16022847</v>
      </c>
      <c r="H63" s="20"/>
      <c r="I63" s="20">
        <v>90216</v>
      </c>
      <c r="J63" s="20">
        <v>0</v>
      </c>
      <c r="K63" s="20">
        <v>2872600</v>
      </c>
      <c r="L63" s="20">
        <f t="shared" si="1"/>
        <v>2962816</v>
      </c>
      <c r="M63" s="20">
        <v>3065272.0984239997</v>
      </c>
      <c r="N63" s="20">
        <v>119570.18157599999</v>
      </c>
      <c r="O63" s="17">
        <v>56</v>
      </c>
    </row>
    <row r="64" spans="1:15" x14ac:dyDescent="0.3">
      <c r="A64" s="17">
        <v>57</v>
      </c>
      <c r="B64" s="17" t="s">
        <v>162</v>
      </c>
      <c r="C64" s="20">
        <v>0</v>
      </c>
      <c r="D64" s="20">
        <v>1485618</v>
      </c>
      <c r="E64" s="20">
        <v>1116868</v>
      </c>
      <c r="F64" s="20">
        <v>6898763</v>
      </c>
      <c r="G64" s="20">
        <f t="shared" si="0"/>
        <v>9501249</v>
      </c>
      <c r="H64" s="20"/>
      <c r="I64" s="20">
        <v>0</v>
      </c>
      <c r="J64" s="20">
        <v>0</v>
      </c>
      <c r="K64" s="20">
        <v>2953221</v>
      </c>
      <c r="L64" s="20">
        <f t="shared" si="1"/>
        <v>2953221</v>
      </c>
      <c r="M64" s="20">
        <v>2514563.7027000003</v>
      </c>
      <c r="N64" s="20">
        <v>113950.45730000001</v>
      </c>
      <c r="O64" s="17">
        <v>57</v>
      </c>
    </row>
    <row r="65" spans="1:15" x14ac:dyDescent="0.3">
      <c r="A65" s="17">
        <v>58</v>
      </c>
      <c r="B65" s="17" t="s">
        <v>163</v>
      </c>
      <c r="C65" s="20">
        <v>0</v>
      </c>
      <c r="D65" s="20">
        <v>2127628</v>
      </c>
      <c r="E65" s="20">
        <v>2711661</v>
      </c>
      <c r="F65" s="20">
        <v>33809919</v>
      </c>
      <c r="G65" s="20">
        <f t="shared" si="0"/>
        <v>38649208</v>
      </c>
      <c r="H65" s="20"/>
      <c r="I65" s="20">
        <v>161330</v>
      </c>
      <c r="J65" s="20">
        <v>0</v>
      </c>
      <c r="K65" s="20">
        <v>7170586</v>
      </c>
      <c r="L65" s="20">
        <f t="shared" si="1"/>
        <v>7331916</v>
      </c>
      <c r="M65" s="20">
        <v>9818015.9010099992</v>
      </c>
      <c r="N65" s="20">
        <v>989104.05899000017</v>
      </c>
      <c r="O65" s="17">
        <v>58</v>
      </c>
    </row>
    <row r="66" spans="1:15" x14ac:dyDescent="0.3">
      <c r="A66" s="17">
        <v>59</v>
      </c>
      <c r="B66" s="17" t="s">
        <v>164</v>
      </c>
      <c r="C66" s="20">
        <v>0</v>
      </c>
      <c r="D66" s="20">
        <v>1205153</v>
      </c>
      <c r="E66" s="20">
        <v>1302049</v>
      </c>
      <c r="F66" s="20">
        <v>6448720</v>
      </c>
      <c r="G66" s="20">
        <f t="shared" si="0"/>
        <v>8955922</v>
      </c>
      <c r="H66" s="20"/>
      <c r="I66" s="20">
        <v>0</v>
      </c>
      <c r="J66" s="20">
        <v>0</v>
      </c>
      <c r="K66" s="20">
        <v>2159226</v>
      </c>
      <c r="L66" s="20">
        <f t="shared" si="1"/>
        <v>2159226</v>
      </c>
      <c r="M66" s="20">
        <v>3811987.7218589997</v>
      </c>
      <c r="N66" s="20">
        <v>217270.07814100001</v>
      </c>
      <c r="O66" s="17">
        <v>59</v>
      </c>
    </row>
    <row r="67" spans="1:15" x14ac:dyDescent="0.3">
      <c r="A67" s="17">
        <v>60</v>
      </c>
      <c r="B67" s="17" t="s">
        <v>165</v>
      </c>
      <c r="C67" s="20">
        <v>0</v>
      </c>
      <c r="D67" s="20">
        <v>6192100</v>
      </c>
      <c r="E67" s="20">
        <v>5621805</v>
      </c>
      <c r="F67" s="20">
        <v>68376697</v>
      </c>
      <c r="G67" s="20">
        <f t="shared" si="0"/>
        <v>80190602</v>
      </c>
      <c r="H67" s="20"/>
      <c r="I67" s="20">
        <v>52419</v>
      </c>
      <c r="J67" s="20">
        <v>1258516</v>
      </c>
      <c r="K67" s="20">
        <v>8327622</v>
      </c>
      <c r="L67" s="20">
        <f t="shared" si="1"/>
        <v>9638557</v>
      </c>
      <c r="M67" s="20">
        <v>9229320.6893500015</v>
      </c>
      <c r="N67" s="20">
        <v>1213362.89065</v>
      </c>
      <c r="O67" s="17">
        <v>60</v>
      </c>
    </row>
    <row r="68" spans="1:15" x14ac:dyDescent="0.3">
      <c r="A68" s="17">
        <v>61</v>
      </c>
      <c r="B68" s="17" t="s">
        <v>166</v>
      </c>
      <c r="C68" s="20">
        <v>0</v>
      </c>
      <c r="D68" s="20">
        <v>2217726</v>
      </c>
      <c r="E68" s="20">
        <v>1453455</v>
      </c>
      <c r="F68" s="20">
        <v>11003993</v>
      </c>
      <c r="G68" s="20">
        <f t="shared" si="0"/>
        <v>14675174</v>
      </c>
      <c r="H68" s="20"/>
      <c r="I68" s="20">
        <v>67540</v>
      </c>
      <c r="J68" s="20">
        <v>0</v>
      </c>
      <c r="K68" s="20">
        <v>2583358</v>
      </c>
      <c r="L68" s="20">
        <f t="shared" si="1"/>
        <v>2650898</v>
      </c>
      <c r="M68" s="20">
        <v>5708255.9651569994</v>
      </c>
      <c r="N68" s="20">
        <v>326526.63484299998</v>
      </c>
      <c r="O68" s="17">
        <v>61</v>
      </c>
    </row>
    <row r="69" spans="1:15" x14ac:dyDescent="0.3">
      <c r="A69" s="17">
        <v>62</v>
      </c>
      <c r="B69" s="17" t="s">
        <v>167</v>
      </c>
      <c r="C69" s="20">
        <v>0</v>
      </c>
      <c r="D69" s="20">
        <v>2949803</v>
      </c>
      <c r="E69" s="20">
        <v>1633904</v>
      </c>
      <c r="F69" s="20">
        <v>17435760</v>
      </c>
      <c r="G69" s="20">
        <f t="shared" si="0"/>
        <v>22019467</v>
      </c>
      <c r="H69" s="20"/>
      <c r="I69" s="20">
        <v>0</v>
      </c>
      <c r="J69" s="20">
        <v>0</v>
      </c>
      <c r="K69" s="20">
        <v>2330331</v>
      </c>
      <c r="L69" s="20">
        <f t="shared" si="1"/>
        <v>2330331</v>
      </c>
      <c r="M69" s="20">
        <v>4673848.8294170005</v>
      </c>
      <c r="N69" s="20">
        <v>84677.150582999981</v>
      </c>
      <c r="O69" s="17">
        <v>62</v>
      </c>
    </row>
    <row r="70" spans="1:15" x14ac:dyDescent="0.3">
      <c r="A70" s="17">
        <v>63</v>
      </c>
      <c r="B70" s="17" t="s">
        <v>168</v>
      </c>
      <c r="C70" s="20">
        <v>0</v>
      </c>
      <c r="D70" s="20">
        <v>1953926</v>
      </c>
      <c r="E70" s="20">
        <v>3589115</v>
      </c>
      <c r="F70" s="20">
        <v>11138456</v>
      </c>
      <c r="G70" s="20">
        <f t="shared" si="0"/>
        <v>16681497</v>
      </c>
      <c r="H70" s="20"/>
      <c r="I70" s="20">
        <v>26979</v>
      </c>
      <c r="J70" s="20">
        <v>0</v>
      </c>
      <c r="K70" s="20">
        <v>3926286</v>
      </c>
      <c r="L70" s="20">
        <f t="shared" si="1"/>
        <v>3953265</v>
      </c>
      <c r="M70" s="20">
        <v>3216634.7493799999</v>
      </c>
      <c r="N70" s="20">
        <v>552659.05061999999</v>
      </c>
      <c r="O70" s="17">
        <v>63</v>
      </c>
    </row>
    <row r="71" spans="1:15" x14ac:dyDescent="0.3">
      <c r="A71" s="17">
        <v>64</v>
      </c>
      <c r="B71" s="17" t="s">
        <v>169</v>
      </c>
      <c r="C71" s="20">
        <v>0</v>
      </c>
      <c r="D71" s="20">
        <v>1457415</v>
      </c>
      <c r="E71" s="20">
        <v>1477870</v>
      </c>
      <c r="F71" s="20">
        <v>6299055</v>
      </c>
      <c r="G71" s="20">
        <f t="shared" si="0"/>
        <v>9234340</v>
      </c>
      <c r="H71" s="20"/>
      <c r="I71" s="20">
        <v>0</v>
      </c>
      <c r="J71" s="20">
        <v>0</v>
      </c>
      <c r="K71" s="20">
        <v>2499125</v>
      </c>
      <c r="L71" s="20">
        <f t="shared" si="1"/>
        <v>2499125</v>
      </c>
      <c r="M71" s="20">
        <v>2841123.9775800002</v>
      </c>
      <c r="N71" s="20">
        <v>312901.24242000002</v>
      </c>
      <c r="O71" s="17">
        <v>64</v>
      </c>
    </row>
    <row r="72" spans="1:15" x14ac:dyDescent="0.3">
      <c r="A72" s="17">
        <v>65</v>
      </c>
      <c r="B72" s="17" t="s">
        <v>170</v>
      </c>
      <c r="C72" s="20">
        <v>0</v>
      </c>
      <c r="D72" s="20">
        <v>1424397</v>
      </c>
      <c r="E72" s="20">
        <v>1434338</v>
      </c>
      <c r="F72" s="20">
        <v>17685169</v>
      </c>
      <c r="G72" s="20">
        <f t="shared" si="0"/>
        <v>20543904</v>
      </c>
      <c r="H72" s="20"/>
      <c r="I72" s="20">
        <v>0</v>
      </c>
      <c r="J72" s="20">
        <v>0</v>
      </c>
      <c r="K72" s="20">
        <v>3839995</v>
      </c>
      <c r="L72" s="20">
        <f t="shared" si="1"/>
        <v>3839995</v>
      </c>
      <c r="M72" s="20">
        <v>5143721.0693680011</v>
      </c>
      <c r="N72" s="20">
        <v>500635.70063199999</v>
      </c>
      <c r="O72" s="17">
        <v>65</v>
      </c>
    </row>
    <row r="73" spans="1:15" x14ac:dyDescent="0.3">
      <c r="A73" s="17">
        <v>66</v>
      </c>
      <c r="B73" s="17" t="s">
        <v>171</v>
      </c>
      <c r="C73" s="20">
        <v>0</v>
      </c>
      <c r="D73" s="20">
        <v>4296678</v>
      </c>
      <c r="E73" s="20">
        <v>2135584</v>
      </c>
      <c r="F73" s="20">
        <v>33326532</v>
      </c>
      <c r="G73" s="20">
        <f t="shared" si="0"/>
        <v>39758794</v>
      </c>
      <c r="H73" s="20"/>
      <c r="I73" s="20">
        <v>15205</v>
      </c>
      <c r="J73" s="20">
        <v>0</v>
      </c>
      <c r="K73" s="20">
        <v>7907621</v>
      </c>
      <c r="L73" s="20">
        <f t="shared" si="1"/>
        <v>7922826</v>
      </c>
      <c r="M73" s="20">
        <v>6124935.6103090001</v>
      </c>
      <c r="N73" s="20">
        <v>329023.589691</v>
      </c>
      <c r="O73" s="17">
        <v>66</v>
      </c>
    </row>
    <row r="74" spans="1:15" x14ac:dyDescent="0.3">
      <c r="A74" s="17">
        <v>67</v>
      </c>
      <c r="B74" s="17" t="s">
        <v>172</v>
      </c>
      <c r="C74" s="20">
        <v>0</v>
      </c>
      <c r="D74" s="20">
        <v>2152084</v>
      </c>
      <c r="E74" s="20">
        <v>3058623</v>
      </c>
      <c r="F74" s="20">
        <v>23636463</v>
      </c>
      <c r="G74" s="20">
        <f t="shared" ref="G74:G102" si="2">C74+D74+E74+F74</f>
        <v>28847170</v>
      </c>
      <c r="H74" s="20"/>
      <c r="I74" s="20">
        <v>179266</v>
      </c>
      <c r="J74" s="20">
        <v>0</v>
      </c>
      <c r="K74" s="20">
        <v>6688080</v>
      </c>
      <c r="L74" s="20">
        <f t="shared" ref="L74:L102" si="3">I74+J74+K74</f>
        <v>6867346</v>
      </c>
      <c r="M74" s="20">
        <v>4126513.9043999999</v>
      </c>
      <c r="N74" s="20">
        <v>416507.80559999996</v>
      </c>
      <c r="O74" s="17">
        <v>67</v>
      </c>
    </row>
    <row r="75" spans="1:15" x14ac:dyDescent="0.3">
      <c r="A75" s="17">
        <v>68</v>
      </c>
      <c r="B75" s="17" t="s">
        <v>173</v>
      </c>
      <c r="C75" s="20">
        <v>0</v>
      </c>
      <c r="D75" s="20">
        <v>1203783</v>
      </c>
      <c r="E75" s="20">
        <v>2788492</v>
      </c>
      <c r="F75" s="20">
        <v>21176755</v>
      </c>
      <c r="G75" s="20">
        <f t="shared" si="2"/>
        <v>25169030</v>
      </c>
      <c r="H75" s="20"/>
      <c r="I75" s="20">
        <v>21297</v>
      </c>
      <c r="J75" s="20">
        <v>0</v>
      </c>
      <c r="K75" s="20">
        <v>4168052</v>
      </c>
      <c r="L75" s="20">
        <f t="shared" si="3"/>
        <v>4189349</v>
      </c>
      <c r="M75" s="20">
        <v>5492799.7634109994</v>
      </c>
      <c r="N75" s="20">
        <v>558068.05658900004</v>
      </c>
      <c r="O75" s="17">
        <v>68</v>
      </c>
    </row>
    <row r="76" spans="1:15" x14ac:dyDescent="0.3">
      <c r="A76" s="17">
        <v>69</v>
      </c>
      <c r="B76" s="17" t="s">
        <v>174</v>
      </c>
      <c r="C76" s="20">
        <v>0</v>
      </c>
      <c r="D76" s="20">
        <v>6441139</v>
      </c>
      <c r="E76" s="20">
        <v>5598975</v>
      </c>
      <c r="F76" s="20">
        <v>72607152</v>
      </c>
      <c r="G76" s="20">
        <f t="shared" si="2"/>
        <v>84647266</v>
      </c>
      <c r="H76" s="20"/>
      <c r="I76" s="20">
        <v>0</v>
      </c>
      <c r="J76" s="20">
        <v>0</v>
      </c>
      <c r="K76" s="20">
        <v>15343116</v>
      </c>
      <c r="L76" s="20">
        <f t="shared" si="3"/>
        <v>15343116</v>
      </c>
      <c r="M76" s="20">
        <v>13533027.979077004</v>
      </c>
      <c r="N76" s="20">
        <v>1353936.1709230002</v>
      </c>
      <c r="O76" s="17">
        <v>69</v>
      </c>
    </row>
    <row r="77" spans="1:15" x14ac:dyDescent="0.3">
      <c r="A77" s="17">
        <v>70</v>
      </c>
      <c r="B77" s="17" t="s">
        <v>175</v>
      </c>
      <c r="C77" s="20">
        <v>0</v>
      </c>
      <c r="D77" s="20">
        <v>4090926</v>
      </c>
      <c r="E77" s="20">
        <v>1983487</v>
      </c>
      <c r="F77" s="20">
        <v>25169703</v>
      </c>
      <c r="G77" s="20">
        <f t="shared" si="2"/>
        <v>31244116</v>
      </c>
      <c r="H77" s="20"/>
      <c r="I77" s="20">
        <v>0</v>
      </c>
      <c r="J77" s="20">
        <v>0</v>
      </c>
      <c r="K77" s="20">
        <v>3243001</v>
      </c>
      <c r="L77" s="20">
        <f t="shared" si="3"/>
        <v>3243001</v>
      </c>
      <c r="M77" s="20">
        <v>3050316.7985999999</v>
      </c>
      <c r="N77" s="20">
        <v>103288.95139999999</v>
      </c>
      <c r="O77" s="17">
        <v>70</v>
      </c>
    </row>
    <row r="78" spans="1:15" x14ac:dyDescent="0.3">
      <c r="A78" s="17">
        <v>71</v>
      </c>
      <c r="B78" s="17" t="s">
        <v>176</v>
      </c>
      <c r="C78" s="20">
        <v>0</v>
      </c>
      <c r="D78" s="20">
        <v>1676647</v>
      </c>
      <c r="E78" s="20">
        <v>2034733</v>
      </c>
      <c r="F78" s="20">
        <v>17912069</v>
      </c>
      <c r="G78" s="20">
        <f t="shared" si="2"/>
        <v>21623449</v>
      </c>
      <c r="H78" s="20"/>
      <c r="I78" s="20">
        <v>75544</v>
      </c>
      <c r="J78" s="20">
        <v>0</v>
      </c>
      <c r="K78" s="20">
        <v>4804427</v>
      </c>
      <c r="L78" s="20">
        <f t="shared" si="3"/>
        <v>4879971</v>
      </c>
      <c r="M78" s="20">
        <v>4883234.5456300005</v>
      </c>
      <c r="N78" s="20">
        <v>496501.26436999999</v>
      </c>
      <c r="O78" s="17">
        <v>71</v>
      </c>
    </row>
    <row r="79" spans="1:15" x14ac:dyDescent="0.3">
      <c r="A79" s="17">
        <v>72</v>
      </c>
      <c r="B79" s="17" t="s">
        <v>177</v>
      </c>
      <c r="C79" s="20">
        <v>0</v>
      </c>
      <c r="D79" s="20">
        <v>4973947</v>
      </c>
      <c r="E79" s="20">
        <v>1513973</v>
      </c>
      <c r="F79" s="20">
        <v>46006747</v>
      </c>
      <c r="G79" s="20">
        <f t="shared" si="2"/>
        <v>52494667</v>
      </c>
      <c r="H79" s="20"/>
      <c r="I79" s="20">
        <v>30357</v>
      </c>
      <c r="J79" s="20">
        <v>0</v>
      </c>
      <c r="K79" s="20">
        <v>11348899</v>
      </c>
      <c r="L79" s="20">
        <f t="shared" si="3"/>
        <v>11379256</v>
      </c>
      <c r="M79" s="20">
        <v>7457108.5044820001</v>
      </c>
      <c r="N79" s="20">
        <v>242543.895518</v>
      </c>
      <c r="O79" s="17">
        <v>72</v>
      </c>
    </row>
    <row r="80" spans="1:15" x14ac:dyDescent="0.3">
      <c r="A80" s="17">
        <v>73</v>
      </c>
      <c r="B80" s="17" t="s">
        <v>178</v>
      </c>
      <c r="C80" s="20">
        <v>0</v>
      </c>
      <c r="D80" s="20">
        <v>85019000</v>
      </c>
      <c r="E80" s="20">
        <v>6488000</v>
      </c>
      <c r="F80" s="20">
        <v>554103000</v>
      </c>
      <c r="G80" s="20">
        <f t="shared" si="2"/>
        <v>645610000</v>
      </c>
      <c r="H80" s="20"/>
      <c r="I80" s="20">
        <v>77000</v>
      </c>
      <c r="J80" s="20">
        <v>0</v>
      </c>
      <c r="K80" s="20">
        <v>120412000</v>
      </c>
      <c r="L80" s="20">
        <f t="shared" si="3"/>
        <v>120489000</v>
      </c>
      <c r="M80" s="20">
        <v>36681720.312880009</v>
      </c>
      <c r="N80" s="20">
        <v>1419574.3371199998</v>
      </c>
      <c r="O80" s="17">
        <v>73</v>
      </c>
    </row>
    <row r="81" spans="1:15" x14ac:dyDescent="0.3">
      <c r="A81" s="17">
        <v>74</v>
      </c>
      <c r="B81" s="17" t="s">
        <v>179</v>
      </c>
      <c r="C81" s="20">
        <v>0</v>
      </c>
      <c r="D81" s="20">
        <v>2572670</v>
      </c>
      <c r="E81" s="20">
        <v>3175949</v>
      </c>
      <c r="F81" s="20">
        <v>39206989</v>
      </c>
      <c r="G81" s="20">
        <f t="shared" si="2"/>
        <v>44955608</v>
      </c>
      <c r="H81" s="20"/>
      <c r="I81" s="20">
        <v>51814</v>
      </c>
      <c r="J81" s="20">
        <v>0</v>
      </c>
      <c r="K81" s="20">
        <v>9156206</v>
      </c>
      <c r="L81" s="20">
        <f t="shared" si="3"/>
        <v>9208020</v>
      </c>
      <c r="M81" s="20">
        <v>5025346.3501729993</v>
      </c>
      <c r="N81" s="20">
        <v>992181.34982699994</v>
      </c>
      <c r="O81" s="17">
        <v>74</v>
      </c>
    </row>
    <row r="82" spans="1:15" x14ac:dyDescent="0.3">
      <c r="A82" s="17">
        <v>75</v>
      </c>
      <c r="B82" s="17" t="s">
        <v>180</v>
      </c>
      <c r="C82" s="20">
        <v>0</v>
      </c>
      <c r="D82" s="20">
        <v>1301697</v>
      </c>
      <c r="E82" s="20">
        <v>1105951</v>
      </c>
      <c r="F82" s="20">
        <v>4526662</v>
      </c>
      <c r="G82" s="20">
        <f t="shared" si="2"/>
        <v>6934310</v>
      </c>
      <c r="H82" s="20"/>
      <c r="I82" s="20">
        <v>87049</v>
      </c>
      <c r="J82" s="20">
        <v>0</v>
      </c>
      <c r="K82" s="20">
        <v>1449950</v>
      </c>
      <c r="L82" s="20">
        <f t="shared" si="3"/>
        <v>1536999</v>
      </c>
      <c r="M82" s="20">
        <v>3117344.6612000004</v>
      </c>
      <c r="N82" s="20">
        <v>25894.5288</v>
      </c>
      <c r="O82" s="17">
        <v>75</v>
      </c>
    </row>
    <row r="83" spans="1:15" x14ac:dyDescent="0.3">
      <c r="A83" s="17">
        <v>76</v>
      </c>
      <c r="B83" s="17" t="s">
        <v>98</v>
      </c>
      <c r="C83" s="20">
        <v>0</v>
      </c>
      <c r="D83" s="20">
        <v>1117219</v>
      </c>
      <c r="E83" s="20">
        <v>1186449</v>
      </c>
      <c r="F83" s="20">
        <v>10593807</v>
      </c>
      <c r="G83" s="20">
        <f t="shared" si="2"/>
        <v>12897475</v>
      </c>
      <c r="H83" s="20"/>
      <c r="I83" s="20">
        <v>28465</v>
      </c>
      <c r="J83" s="20">
        <v>0</v>
      </c>
      <c r="K83" s="20">
        <v>4091349</v>
      </c>
      <c r="L83" s="20">
        <f t="shared" si="3"/>
        <v>4119814</v>
      </c>
      <c r="M83" s="20">
        <v>2840693.9665000001</v>
      </c>
      <c r="N83" s="20">
        <v>238484.4835</v>
      </c>
      <c r="O83" s="17">
        <v>76</v>
      </c>
    </row>
    <row r="84" spans="1:15" x14ac:dyDescent="0.3">
      <c r="A84" s="17">
        <v>77</v>
      </c>
      <c r="B84" s="17" t="s">
        <v>99</v>
      </c>
      <c r="C84" s="20">
        <v>0</v>
      </c>
      <c r="D84" s="20">
        <v>16775128</v>
      </c>
      <c r="E84" s="20">
        <v>5110015</v>
      </c>
      <c r="F84" s="20">
        <v>94483736</v>
      </c>
      <c r="G84" s="20">
        <f t="shared" si="2"/>
        <v>116368879</v>
      </c>
      <c r="H84" s="20"/>
      <c r="I84" s="20">
        <v>0</v>
      </c>
      <c r="J84" s="20">
        <v>0</v>
      </c>
      <c r="K84" s="20">
        <v>19059716</v>
      </c>
      <c r="L84" s="20">
        <f t="shared" si="3"/>
        <v>19059716</v>
      </c>
      <c r="M84" s="20">
        <v>16979871.178165</v>
      </c>
      <c r="N84" s="20">
        <v>823196.7618349999</v>
      </c>
      <c r="O84" s="17">
        <v>77</v>
      </c>
    </row>
    <row r="85" spans="1:15" x14ac:dyDescent="0.3">
      <c r="A85" s="17">
        <v>78</v>
      </c>
      <c r="B85" s="17" t="s">
        <v>181</v>
      </c>
      <c r="C85" s="20">
        <v>0</v>
      </c>
      <c r="D85" s="20">
        <v>3437924</v>
      </c>
      <c r="E85" s="20">
        <v>2068726</v>
      </c>
      <c r="F85" s="20">
        <v>21097500</v>
      </c>
      <c r="G85" s="20">
        <f t="shared" si="2"/>
        <v>26604150</v>
      </c>
      <c r="H85" s="20"/>
      <c r="I85" s="20">
        <v>179188</v>
      </c>
      <c r="J85" s="20">
        <v>0</v>
      </c>
      <c r="K85" s="20">
        <v>4133865</v>
      </c>
      <c r="L85" s="20">
        <f t="shared" si="3"/>
        <v>4313053</v>
      </c>
      <c r="M85" s="20">
        <v>8145060.8583999993</v>
      </c>
      <c r="N85" s="20">
        <v>456137.12160000001</v>
      </c>
      <c r="O85" s="17">
        <v>78</v>
      </c>
    </row>
    <row r="86" spans="1:15" x14ac:dyDescent="0.3">
      <c r="A86" s="17">
        <v>79</v>
      </c>
      <c r="B86" s="17" t="s">
        <v>182</v>
      </c>
      <c r="C86" s="20">
        <v>0</v>
      </c>
      <c r="D86" s="20">
        <v>8179930</v>
      </c>
      <c r="E86" s="20">
        <v>8586268</v>
      </c>
      <c r="F86" s="20">
        <v>76866557</v>
      </c>
      <c r="G86" s="20">
        <f t="shared" si="2"/>
        <v>93632755</v>
      </c>
      <c r="H86" s="20"/>
      <c r="I86" s="20">
        <v>477976</v>
      </c>
      <c r="J86" s="20">
        <v>0</v>
      </c>
      <c r="K86" s="20">
        <v>15718775</v>
      </c>
      <c r="L86" s="20">
        <f t="shared" si="3"/>
        <v>16196751</v>
      </c>
      <c r="M86" s="20">
        <v>12851852.35445</v>
      </c>
      <c r="N86" s="20">
        <v>621626.45554999996</v>
      </c>
      <c r="O86" s="17">
        <v>79</v>
      </c>
    </row>
    <row r="87" spans="1:15" x14ac:dyDescent="0.3">
      <c r="A87" s="17">
        <v>80</v>
      </c>
      <c r="B87" s="17" t="s">
        <v>183</v>
      </c>
      <c r="C87" s="20">
        <v>0</v>
      </c>
      <c r="D87" s="20">
        <v>2340315</v>
      </c>
      <c r="E87" s="20">
        <v>2476350</v>
      </c>
      <c r="F87" s="20">
        <v>35360346</v>
      </c>
      <c r="G87" s="20">
        <f t="shared" si="2"/>
        <v>40177011</v>
      </c>
      <c r="H87" s="20"/>
      <c r="I87" s="20">
        <v>0</v>
      </c>
      <c r="J87" s="20">
        <v>0</v>
      </c>
      <c r="K87" s="20">
        <v>11649022</v>
      </c>
      <c r="L87" s="20">
        <f t="shared" si="3"/>
        <v>11649022</v>
      </c>
      <c r="M87" s="20">
        <v>12634625.730959998</v>
      </c>
      <c r="N87" s="20">
        <v>1321970.2290400001</v>
      </c>
      <c r="O87" s="17">
        <v>80</v>
      </c>
    </row>
    <row r="88" spans="1:15" x14ac:dyDescent="0.3">
      <c r="A88" s="17">
        <v>81</v>
      </c>
      <c r="B88" s="17" t="s">
        <v>184</v>
      </c>
      <c r="C88" s="20">
        <v>0</v>
      </c>
      <c r="D88" s="20">
        <v>1683175</v>
      </c>
      <c r="E88" s="20">
        <v>2339664</v>
      </c>
      <c r="F88" s="20">
        <v>32703142</v>
      </c>
      <c r="G88" s="20">
        <f t="shared" si="2"/>
        <v>36725981</v>
      </c>
      <c r="H88" s="20"/>
      <c r="I88" s="20">
        <v>0</v>
      </c>
      <c r="J88" s="20">
        <v>0</v>
      </c>
      <c r="K88" s="20">
        <v>10366888</v>
      </c>
      <c r="L88" s="20">
        <f t="shared" si="3"/>
        <v>10366888</v>
      </c>
      <c r="M88" s="20">
        <v>7433767.5804799991</v>
      </c>
      <c r="N88" s="20">
        <v>867294.43952000001</v>
      </c>
      <c r="O88" s="17">
        <v>81</v>
      </c>
    </row>
    <row r="89" spans="1:15" x14ac:dyDescent="0.3">
      <c r="A89" s="17">
        <v>82</v>
      </c>
      <c r="B89" s="17" t="s">
        <v>185</v>
      </c>
      <c r="C89" s="20">
        <v>0</v>
      </c>
      <c r="D89" s="20">
        <v>4992523</v>
      </c>
      <c r="E89" s="20">
        <v>2784181</v>
      </c>
      <c r="F89" s="20">
        <v>42433348</v>
      </c>
      <c r="G89" s="20">
        <f t="shared" si="2"/>
        <v>50210052</v>
      </c>
      <c r="H89" s="20"/>
      <c r="I89" s="20">
        <v>202133</v>
      </c>
      <c r="J89" s="20">
        <v>0</v>
      </c>
      <c r="K89" s="20">
        <v>6725396</v>
      </c>
      <c r="L89" s="20">
        <f t="shared" si="3"/>
        <v>6927529</v>
      </c>
      <c r="M89" s="20">
        <v>9415581.05473</v>
      </c>
      <c r="N89" s="20">
        <v>510827.76526999997</v>
      </c>
      <c r="O89" s="17">
        <v>82</v>
      </c>
    </row>
    <row r="90" spans="1:15" x14ac:dyDescent="0.3">
      <c r="A90" s="17">
        <v>83</v>
      </c>
      <c r="B90" s="17" t="s">
        <v>186</v>
      </c>
      <c r="C90" s="20">
        <v>0</v>
      </c>
      <c r="D90" s="20">
        <v>2490462</v>
      </c>
      <c r="E90" s="20">
        <v>2776566</v>
      </c>
      <c r="F90" s="20">
        <v>40431708</v>
      </c>
      <c r="G90" s="20">
        <f t="shared" si="2"/>
        <v>45698736</v>
      </c>
      <c r="H90" s="20"/>
      <c r="I90" s="20">
        <v>204514</v>
      </c>
      <c r="J90" s="20">
        <v>0</v>
      </c>
      <c r="K90" s="20">
        <v>8672160</v>
      </c>
      <c r="L90" s="20">
        <f t="shared" si="3"/>
        <v>8876674</v>
      </c>
      <c r="M90" s="20">
        <v>8525120.4303589985</v>
      </c>
      <c r="N90" s="20">
        <v>1235303.5596409999</v>
      </c>
      <c r="O90" s="17">
        <v>83</v>
      </c>
    </row>
    <row r="91" spans="1:15" x14ac:dyDescent="0.3">
      <c r="A91" s="17">
        <v>84</v>
      </c>
      <c r="B91" s="17" t="s">
        <v>187</v>
      </c>
      <c r="C91" s="20">
        <v>0</v>
      </c>
      <c r="D91" s="20">
        <v>3041274</v>
      </c>
      <c r="E91" s="20">
        <v>3815781</v>
      </c>
      <c r="F91" s="20">
        <v>21381459</v>
      </c>
      <c r="G91" s="20">
        <f t="shared" si="2"/>
        <v>28238514</v>
      </c>
      <c r="H91" s="20"/>
      <c r="I91" s="20">
        <v>0</v>
      </c>
      <c r="J91" s="20">
        <v>0</v>
      </c>
      <c r="K91" s="20">
        <v>4278661</v>
      </c>
      <c r="L91" s="20">
        <f t="shared" si="3"/>
        <v>4278661</v>
      </c>
      <c r="M91" s="20">
        <v>7197546.2976800008</v>
      </c>
      <c r="N91" s="20">
        <v>438879.43232000002</v>
      </c>
      <c r="O91" s="17">
        <v>84</v>
      </c>
    </row>
    <row r="92" spans="1:15" x14ac:dyDescent="0.3">
      <c r="A92" s="17">
        <v>85</v>
      </c>
      <c r="B92" s="17" t="s">
        <v>188</v>
      </c>
      <c r="C92" s="20">
        <v>0</v>
      </c>
      <c r="D92" s="20">
        <v>20035783</v>
      </c>
      <c r="E92" s="20">
        <v>5597538</v>
      </c>
      <c r="F92" s="20">
        <v>157747538</v>
      </c>
      <c r="G92" s="20">
        <f t="shared" si="2"/>
        <v>183380859</v>
      </c>
      <c r="H92" s="20"/>
      <c r="I92" s="20">
        <v>22278</v>
      </c>
      <c r="J92" s="20">
        <v>0</v>
      </c>
      <c r="K92" s="20">
        <v>22665233</v>
      </c>
      <c r="L92" s="20">
        <f t="shared" si="3"/>
        <v>22687511</v>
      </c>
      <c r="M92" s="20">
        <v>12217546.531792</v>
      </c>
      <c r="N92" s="20">
        <v>936417.20820799994</v>
      </c>
      <c r="O92" s="17">
        <v>85</v>
      </c>
    </row>
    <row r="93" spans="1:15" x14ac:dyDescent="0.3">
      <c r="A93" s="17">
        <v>86</v>
      </c>
      <c r="B93" s="17" t="s">
        <v>189</v>
      </c>
      <c r="C93" s="20">
        <v>0</v>
      </c>
      <c r="D93" s="20">
        <v>13876551</v>
      </c>
      <c r="E93" s="20">
        <v>6410801</v>
      </c>
      <c r="F93" s="20">
        <v>179704078</v>
      </c>
      <c r="G93" s="20">
        <f t="shared" si="2"/>
        <v>199991430</v>
      </c>
      <c r="H93" s="20"/>
      <c r="I93" s="20">
        <v>0</v>
      </c>
      <c r="J93" s="20">
        <v>0</v>
      </c>
      <c r="K93" s="20">
        <v>25596090</v>
      </c>
      <c r="L93" s="20">
        <f t="shared" si="3"/>
        <v>25596090</v>
      </c>
      <c r="M93" s="20">
        <v>11927132.614330001</v>
      </c>
      <c r="N93" s="20">
        <v>616450.44566999993</v>
      </c>
      <c r="O93" s="17">
        <v>86</v>
      </c>
    </row>
    <row r="94" spans="1:15" x14ac:dyDescent="0.3">
      <c r="A94" s="17">
        <v>87</v>
      </c>
      <c r="B94" s="17" t="s">
        <v>190</v>
      </c>
      <c r="C94" s="20">
        <v>0</v>
      </c>
      <c r="D94" s="20">
        <v>776150</v>
      </c>
      <c r="E94" s="20">
        <v>986720</v>
      </c>
      <c r="F94" s="20">
        <v>3967577</v>
      </c>
      <c r="G94" s="20">
        <f t="shared" si="2"/>
        <v>5730447</v>
      </c>
      <c r="H94" s="20"/>
      <c r="I94" s="20">
        <v>352</v>
      </c>
      <c r="J94" s="20">
        <v>0</v>
      </c>
      <c r="K94" s="20">
        <v>2126368</v>
      </c>
      <c r="L94" s="20">
        <f t="shared" si="3"/>
        <v>2126720</v>
      </c>
      <c r="M94" s="20">
        <v>10816346.146199998</v>
      </c>
      <c r="N94" s="20">
        <v>116993.4538</v>
      </c>
      <c r="O94" s="17">
        <v>87</v>
      </c>
    </row>
    <row r="95" spans="1:15" x14ac:dyDescent="0.3">
      <c r="A95" s="17">
        <v>88</v>
      </c>
      <c r="B95" s="17" t="s">
        <v>191</v>
      </c>
      <c r="C95" s="20">
        <v>41187</v>
      </c>
      <c r="D95" s="20">
        <v>1344243</v>
      </c>
      <c r="E95" s="20">
        <v>2095070</v>
      </c>
      <c r="F95" s="20">
        <v>9616592</v>
      </c>
      <c r="G95" s="20">
        <f t="shared" si="2"/>
        <v>13097092</v>
      </c>
      <c r="H95" s="20"/>
      <c r="I95" s="20">
        <v>0</v>
      </c>
      <c r="J95" s="20">
        <v>0</v>
      </c>
      <c r="K95" s="20">
        <v>3202816</v>
      </c>
      <c r="L95" s="20">
        <f t="shared" si="3"/>
        <v>3202816</v>
      </c>
      <c r="M95" s="20">
        <v>5568403.3128199987</v>
      </c>
      <c r="N95" s="20">
        <v>305498.98718</v>
      </c>
      <c r="O95" s="17">
        <v>88</v>
      </c>
    </row>
    <row r="96" spans="1:15" x14ac:dyDescent="0.3">
      <c r="A96" s="17">
        <v>89</v>
      </c>
      <c r="B96" s="17" t="s">
        <v>192</v>
      </c>
      <c r="C96" s="20">
        <v>0</v>
      </c>
      <c r="D96" s="20">
        <v>3519476</v>
      </c>
      <c r="E96" s="20">
        <v>3474672</v>
      </c>
      <c r="F96" s="20">
        <v>50053579</v>
      </c>
      <c r="G96" s="20">
        <f t="shared" si="2"/>
        <v>57047727</v>
      </c>
      <c r="H96" s="20"/>
      <c r="I96" s="20">
        <v>28957</v>
      </c>
      <c r="J96" s="20">
        <v>0</v>
      </c>
      <c r="K96" s="20">
        <v>11174836</v>
      </c>
      <c r="L96" s="20">
        <f t="shared" si="3"/>
        <v>11203793</v>
      </c>
      <c r="M96" s="20">
        <v>12144888.988290001</v>
      </c>
      <c r="N96" s="20">
        <v>1655465.8617100001</v>
      </c>
      <c r="O96" s="17">
        <v>89</v>
      </c>
    </row>
    <row r="97" spans="1:15" x14ac:dyDescent="0.3">
      <c r="A97" s="17">
        <v>90</v>
      </c>
      <c r="B97" s="17" t="s">
        <v>193</v>
      </c>
      <c r="C97" s="24">
        <v>0</v>
      </c>
      <c r="D97" s="24">
        <v>5573434</v>
      </c>
      <c r="E97" s="24">
        <v>2721473</v>
      </c>
      <c r="F97" s="24">
        <v>37066951</v>
      </c>
      <c r="G97" s="20">
        <f t="shared" si="2"/>
        <v>45361858</v>
      </c>
      <c r="H97" s="24"/>
      <c r="I97" s="24">
        <v>54867</v>
      </c>
      <c r="J97" s="24">
        <v>259974</v>
      </c>
      <c r="K97" s="24">
        <v>6435746</v>
      </c>
      <c r="L97" s="20">
        <f t="shared" si="3"/>
        <v>6750587</v>
      </c>
      <c r="M97" s="20">
        <v>3728305.5979490005</v>
      </c>
      <c r="N97" s="20">
        <v>404364.69205099996</v>
      </c>
      <c r="O97" s="17">
        <v>90</v>
      </c>
    </row>
    <row r="98" spans="1:15" x14ac:dyDescent="0.3">
      <c r="A98" s="17">
        <v>91</v>
      </c>
      <c r="B98" s="17" t="s">
        <v>194</v>
      </c>
      <c r="C98" s="20">
        <v>0</v>
      </c>
      <c r="D98" s="20">
        <v>4276122</v>
      </c>
      <c r="E98" s="20">
        <v>3549463</v>
      </c>
      <c r="F98" s="20">
        <v>51962221</v>
      </c>
      <c r="G98" s="20">
        <f t="shared" si="2"/>
        <v>59787806</v>
      </c>
      <c r="H98" s="20"/>
      <c r="I98" s="20">
        <v>61297</v>
      </c>
      <c r="J98" s="20">
        <v>0</v>
      </c>
      <c r="K98" s="20">
        <v>10655434</v>
      </c>
      <c r="L98" s="20">
        <f t="shared" si="3"/>
        <v>10716731</v>
      </c>
      <c r="M98" s="20">
        <v>18240527.115820002</v>
      </c>
      <c r="N98" s="20">
        <v>1127042.9541799999</v>
      </c>
      <c r="O98" s="17">
        <v>91</v>
      </c>
    </row>
    <row r="99" spans="1:15" x14ac:dyDescent="0.3">
      <c r="A99" s="17">
        <v>92</v>
      </c>
      <c r="B99" s="17" t="s">
        <v>195</v>
      </c>
      <c r="C99" s="20">
        <v>0</v>
      </c>
      <c r="D99" s="20">
        <v>1863506</v>
      </c>
      <c r="E99" s="20">
        <v>1761536</v>
      </c>
      <c r="F99" s="20">
        <v>15861199</v>
      </c>
      <c r="G99" s="20">
        <f t="shared" si="2"/>
        <v>19486241</v>
      </c>
      <c r="H99" s="20"/>
      <c r="I99" s="20">
        <v>1489</v>
      </c>
      <c r="J99" s="20">
        <v>0</v>
      </c>
      <c r="K99" s="20">
        <v>3889054</v>
      </c>
      <c r="L99" s="20">
        <f t="shared" si="3"/>
        <v>3890543</v>
      </c>
      <c r="M99" s="20">
        <v>4494879.3841200005</v>
      </c>
      <c r="N99" s="20">
        <v>448339.88587999996</v>
      </c>
      <c r="O99" s="17">
        <v>92</v>
      </c>
    </row>
    <row r="100" spans="1:15" x14ac:dyDescent="0.3">
      <c r="A100" s="17">
        <v>93</v>
      </c>
      <c r="B100" s="17" t="s">
        <v>196</v>
      </c>
      <c r="C100" s="20">
        <v>0</v>
      </c>
      <c r="D100" s="20">
        <v>2583785</v>
      </c>
      <c r="E100" s="20">
        <v>3820748</v>
      </c>
      <c r="F100" s="20">
        <v>48251790</v>
      </c>
      <c r="G100" s="20">
        <f t="shared" si="2"/>
        <v>54656323</v>
      </c>
      <c r="H100" s="20"/>
      <c r="I100" s="20">
        <v>89950</v>
      </c>
      <c r="J100" s="20">
        <v>0</v>
      </c>
      <c r="K100" s="20">
        <v>12913676</v>
      </c>
      <c r="L100" s="20">
        <f t="shared" si="3"/>
        <v>13003626</v>
      </c>
      <c r="M100" s="20">
        <v>11361097.109951999</v>
      </c>
      <c r="N100" s="20">
        <v>1879156.4600480001</v>
      </c>
      <c r="O100" s="17">
        <v>93</v>
      </c>
    </row>
    <row r="101" spans="1:15" x14ac:dyDescent="0.3">
      <c r="A101" s="17">
        <v>94</v>
      </c>
      <c r="B101" s="17" t="s">
        <v>197</v>
      </c>
      <c r="C101" s="20">
        <v>0</v>
      </c>
      <c r="D101" s="20">
        <v>2384369</v>
      </c>
      <c r="E101" s="20">
        <v>2568564</v>
      </c>
      <c r="F101" s="20">
        <v>33919850</v>
      </c>
      <c r="G101" s="20">
        <f t="shared" si="2"/>
        <v>38872783</v>
      </c>
      <c r="H101" s="20"/>
      <c r="I101" s="20">
        <v>157319</v>
      </c>
      <c r="J101" s="20">
        <v>0</v>
      </c>
      <c r="K101" s="20">
        <v>6599674</v>
      </c>
      <c r="L101" s="20">
        <f t="shared" si="3"/>
        <v>6756993</v>
      </c>
      <c r="M101" s="20">
        <v>10030127.517479999</v>
      </c>
      <c r="N101" s="20">
        <v>628369.23252000008</v>
      </c>
      <c r="O101" s="17">
        <v>94</v>
      </c>
    </row>
    <row r="102" spans="1:15" x14ac:dyDescent="0.3">
      <c r="A102" s="131">
        <v>95</v>
      </c>
      <c r="B102" s="17" t="s">
        <v>198</v>
      </c>
      <c r="C102" s="21">
        <v>0</v>
      </c>
      <c r="D102" s="21">
        <v>10468581</v>
      </c>
      <c r="E102" s="21">
        <v>4191200</v>
      </c>
      <c r="F102" s="21">
        <v>72556987</v>
      </c>
      <c r="G102" s="21">
        <f t="shared" si="2"/>
        <v>87216768</v>
      </c>
      <c r="H102" s="21"/>
      <c r="I102" s="21">
        <v>10728</v>
      </c>
      <c r="J102" s="21">
        <v>0</v>
      </c>
      <c r="K102" s="21">
        <v>19948545</v>
      </c>
      <c r="L102" s="21">
        <f t="shared" si="3"/>
        <v>19959273</v>
      </c>
      <c r="M102" s="21">
        <v>3673439.0121380002</v>
      </c>
      <c r="N102" s="21">
        <v>266169.20786199998</v>
      </c>
      <c r="O102" s="131">
        <v>95</v>
      </c>
    </row>
    <row r="103" spans="1:15" x14ac:dyDescent="0.3">
      <c r="A103" s="131">
        <f>A102</f>
        <v>95</v>
      </c>
      <c r="B103" s="126" t="s">
        <v>107</v>
      </c>
      <c r="C103" s="22">
        <f t="shared" ref="C103:N103" si="4">SUM(C8:C102)</f>
        <v>316764</v>
      </c>
      <c r="D103" s="22">
        <f t="shared" si="4"/>
        <v>960925166</v>
      </c>
      <c r="E103" s="22">
        <f t="shared" si="4"/>
        <v>317318665</v>
      </c>
      <c r="F103" s="22">
        <f t="shared" si="4"/>
        <v>5574540997</v>
      </c>
      <c r="G103" s="22">
        <f t="shared" si="4"/>
        <v>6853101592</v>
      </c>
      <c r="H103" s="22"/>
      <c r="I103" s="22">
        <f t="shared" si="4"/>
        <v>5541123</v>
      </c>
      <c r="J103" s="22">
        <f t="shared" si="4"/>
        <v>7392957</v>
      </c>
      <c r="K103" s="22">
        <f t="shared" si="4"/>
        <v>1270515496</v>
      </c>
      <c r="L103" s="22">
        <f t="shared" si="4"/>
        <v>1283449576</v>
      </c>
      <c r="M103" s="22">
        <f t="shared" si="4"/>
        <v>870564617.35042107</v>
      </c>
      <c r="N103" s="22">
        <f t="shared" si="4"/>
        <v>58155851.419578969</v>
      </c>
      <c r="O103" s="131">
        <f>O102</f>
        <v>95</v>
      </c>
    </row>
  </sheetData>
  <mergeCells count="1">
    <mergeCell ref="M6:N6"/>
  </mergeCells>
  <printOptions gridLines="1"/>
  <pageMargins left="0.59" right="0.5" top="0.5" bottom="0.18" header="0.5" footer="0.17"/>
  <pageSetup paperSize="5" scale="9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F7F25-A747-461D-8FA9-B79CB2FAF1AE}">
  <sheetPr>
    <pageSetUpPr fitToPage="1"/>
  </sheetPr>
  <dimension ref="A1:O46"/>
  <sheetViews>
    <sheetView zoomScaleNormal="100" workbookViewId="0"/>
  </sheetViews>
  <sheetFormatPr defaultColWidth="7.21875" defaultRowHeight="13.8" x14ac:dyDescent="0.3"/>
  <cols>
    <col min="1" max="1" width="3.5546875" style="17" bestFit="1" customWidth="1"/>
    <col min="2" max="2" width="11.77734375" style="17" bestFit="1" customWidth="1"/>
    <col min="3" max="3" width="9.6640625" style="17" customWidth="1"/>
    <col min="4" max="4" width="12.6640625" style="17" customWidth="1"/>
    <col min="5" max="5" width="12.88671875" style="17" bestFit="1" customWidth="1"/>
    <col min="6" max="6" width="11.88671875" style="17" customWidth="1"/>
    <col min="7" max="7" width="13.77734375" style="17" customWidth="1"/>
    <col min="8" max="8" width="1.5546875" style="17" customWidth="1"/>
    <col min="9" max="9" width="10.109375" style="17" bestFit="1" customWidth="1"/>
    <col min="10" max="10" width="9.21875" style="17" bestFit="1" customWidth="1"/>
    <col min="11" max="12" width="13.109375" style="17" customWidth="1"/>
    <col min="13" max="13" width="10.6640625" style="17" customWidth="1"/>
    <col min="14" max="14" width="10.33203125" style="17" customWidth="1"/>
    <col min="15" max="15" width="3.5546875" style="17" bestFit="1" customWidth="1"/>
    <col min="16" max="256" width="7.21875" style="17"/>
    <col min="257" max="257" width="3.21875" style="17" bestFit="1" customWidth="1"/>
    <col min="258" max="258" width="11.77734375" style="17" bestFit="1" customWidth="1"/>
    <col min="259" max="259" width="9.6640625" style="17" customWidth="1"/>
    <col min="260" max="260" width="12.6640625" style="17" customWidth="1"/>
    <col min="261" max="261" width="12.77734375" style="17" bestFit="1" customWidth="1"/>
    <col min="262" max="262" width="11.21875" style="17" customWidth="1"/>
    <col min="263" max="263" width="12.6640625" style="17" customWidth="1"/>
    <col min="264" max="264" width="1.5546875" style="17" customWidth="1"/>
    <col min="265" max="265" width="10" style="17" bestFit="1" customWidth="1"/>
    <col min="266" max="266" width="9.109375" style="17" bestFit="1" customWidth="1"/>
    <col min="267" max="268" width="13.109375" style="17" customWidth="1"/>
    <col min="269" max="269" width="10.6640625" style="17" customWidth="1"/>
    <col min="270" max="270" width="10.33203125" style="17" customWidth="1"/>
    <col min="271" max="271" width="3.21875" style="17" bestFit="1" customWidth="1"/>
    <col min="272" max="512" width="7.21875" style="17"/>
    <col min="513" max="513" width="3.21875" style="17" bestFit="1" customWidth="1"/>
    <col min="514" max="514" width="11.77734375" style="17" bestFit="1" customWidth="1"/>
    <col min="515" max="515" width="9.6640625" style="17" customWidth="1"/>
    <col min="516" max="516" width="12.6640625" style="17" customWidth="1"/>
    <col min="517" max="517" width="12.77734375" style="17" bestFit="1" customWidth="1"/>
    <col min="518" max="518" width="11.21875" style="17" customWidth="1"/>
    <col min="519" max="519" width="12.6640625" style="17" customWidth="1"/>
    <col min="520" max="520" width="1.5546875" style="17" customWidth="1"/>
    <col min="521" max="521" width="10" style="17" bestFit="1" customWidth="1"/>
    <col min="522" max="522" width="9.109375" style="17" bestFit="1" customWidth="1"/>
    <col min="523" max="524" width="13.109375" style="17" customWidth="1"/>
    <col min="525" max="525" width="10.6640625" style="17" customWidth="1"/>
    <col min="526" max="526" width="10.33203125" style="17" customWidth="1"/>
    <col min="527" max="527" width="3.21875" style="17" bestFit="1" customWidth="1"/>
    <col min="528" max="768" width="7.21875" style="17"/>
    <col min="769" max="769" width="3.21875" style="17" bestFit="1" customWidth="1"/>
    <col min="770" max="770" width="11.77734375" style="17" bestFit="1" customWidth="1"/>
    <col min="771" max="771" width="9.6640625" style="17" customWidth="1"/>
    <col min="772" max="772" width="12.6640625" style="17" customWidth="1"/>
    <col min="773" max="773" width="12.77734375" style="17" bestFit="1" customWidth="1"/>
    <col min="774" max="774" width="11.21875" style="17" customWidth="1"/>
    <col min="775" max="775" width="12.6640625" style="17" customWidth="1"/>
    <col min="776" max="776" width="1.5546875" style="17" customWidth="1"/>
    <col min="777" max="777" width="10" style="17" bestFit="1" customWidth="1"/>
    <col min="778" max="778" width="9.109375" style="17" bestFit="1" customWidth="1"/>
    <col min="779" max="780" width="13.109375" style="17" customWidth="1"/>
    <col min="781" max="781" width="10.6640625" style="17" customWidth="1"/>
    <col min="782" max="782" width="10.33203125" style="17" customWidth="1"/>
    <col min="783" max="783" width="3.21875" style="17" bestFit="1" customWidth="1"/>
    <col min="784" max="1024" width="7.21875" style="17"/>
    <col min="1025" max="1025" width="3.21875" style="17" bestFit="1" customWidth="1"/>
    <col min="1026" max="1026" width="11.77734375" style="17" bestFit="1" customWidth="1"/>
    <col min="1027" max="1027" width="9.6640625" style="17" customWidth="1"/>
    <col min="1028" max="1028" width="12.6640625" style="17" customWidth="1"/>
    <col min="1029" max="1029" width="12.77734375" style="17" bestFit="1" customWidth="1"/>
    <col min="1030" max="1030" width="11.21875" style="17" customWidth="1"/>
    <col min="1031" max="1031" width="12.6640625" style="17" customWidth="1"/>
    <col min="1032" max="1032" width="1.5546875" style="17" customWidth="1"/>
    <col min="1033" max="1033" width="10" style="17" bestFit="1" customWidth="1"/>
    <col min="1034" max="1034" width="9.109375" style="17" bestFit="1" customWidth="1"/>
    <col min="1035" max="1036" width="13.109375" style="17" customWidth="1"/>
    <col min="1037" max="1037" width="10.6640625" style="17" customWidth="1"/>
    <col min="1038" max="1038" width="10.33203125" style="17" customWidth="1"/>
    <col min="1039" max="1039" width="3.21875" style="17" bestFit="1" customWidth="1"/>
    <col min="1040" max="1280" width="7.21875" style="17"/>
    <col min="1281" max="1281" width="3.21875" style="17" bestFit="1" customWidth="1"/>
    <col min="1282" max="1282" width="11.77734375" style="17" bestFit="1" customWidth="1"/>
    <col min="1283" max="1283" width="9.6640625" style="17" customWidth="1"/>
    <col min="1284" max="1284" width="12.6640625" style="17" customWidth="1"/>
    <col min="1285" max="1285" width="12.77734375" style="17" bestFit="1" customWidth="1"/>
    <col min="1286" max="1286" width="11.21875" style="17" customWidth="1"/>
    <col min="1287" max="1287" width="12.6640625" style="17" customWidth="1"/>
    <col min="1288" max="1288" width="1.5546875" style="17" customWidth="1"/>
    <col min="1289" max="1289" width="10" style="17" bestFit="1" customWidth="1"/>
    <col min="1290" max="1290" width="9.109375" style="17" bestFit="1" customWidth="1"/>
    <col min="1291" max="1292" width="13.109375" style="17" customWidth="1"/>
    <col min="1293" max="1293" width="10.6640625" style="17" customWidth="1"/>
    <col min="1294" max="1294" width="10.33203125" style="17" customWidth="1"/>
    <col min="1295" max="1295" width="3.21875" style="17" bestFit="1" customWidth="1"/>
    <col min="1296" max="1536" width="7.21875" style="17"/>
    <col min="1537" max="1537" width="3.21875" style="17" bestFit="1" customWidth="1"/>
    <col min="1538" max="1538" width="11.77734375" style="17" bestFit="1" customWidth="1"/>
    <col min="1539" max="1539" width="9.6640625" style="17" customWidth="1"/>
    <col min="1540" max="1540" width="12.6640625" style="17" customWidth="1"/>
    <col min="1541" max="1541" width="12.77734375" style="17" bestFit="1" customWidth="1"/>
    <col min="1542" max="1542" width="11.21875" style="17" customWidth="1"/>
    <col min="1543" max="1543" width="12.6640625" style="17" customWidth="1"/>
    <col min="1544" max="1544" width="1.5546875" style="17" customWidth="1"/>
    <col min="1545" max="1545" width="10" style="17" bestFit="1" customWidth="1"/>
    <col min="1546" max="1546" width="9.109375" style="17" bestFit="1" customWidth="1"/>
    <col min="1547" max="1548" width="13.109375" style="17" customWidth="1"/>
    <col min="1549" max="1549" width="10.6640625" style="17" customWidth="1"/>
    <col min="1550" max="1550" width="10.33203125" style="17" customWidth="1"/>
    <col min="1551" max="1551" width="3.21875" style="17" bestFit="1" customWidth="1"/>
    <col min="1552" max="1792" width="7.21875" style="17"/>
    <col min="1793" max="1793" width="3.21875" style="17" bestFit="1" customWidth="1"/>
    <col min="1794" max="1794" width="11.77734375" style="17" bestFit="1" customWidth="1"/>
    <col min="1795" max="1795" width="9.6640625" style="17" customWidth="1"/>
    <col min="1796" max="1796" width="12.6640625" style="17" customWidth="1"/>
    <col min="1797" max="1797" width="12.77734375" style="17" bestFit="1" customWidth="1"/>
    <col min="1798" max="1798" width="11.21875" style="17" customWidth="1"/>
    <col min="1799" max="1799" width="12.6640625" style="17" customWidth="1"/>
    <col min="1800" max="1800" width="1.5546875" style="17" customWidth="1"/>
    <col min="1801" max="1801" width="10" style="17" bestFit="1" customWidth="1"/>
    <col min="1802" max="1802" width="9.109375" style="17" bestFit="1" customWidth="1"/>
    <col min="1803" max="1804" width="13.109375" style="17" customWidth="1"/>
    <col min="1805" max="1805" width="10.6640625" style="17" customWidth="1"/>
    <col min="1806" max="1806" width="10.33203125" style="17" customWidth="1"/>
    <col min="1807" max="1807" width="3.21875" style="17" bestFit="1" customWidth="1"/>
    <col min="1808" max="2048" width="7.21875" style="17"/>
    <col min="2049" max="2049" width="3.21875" style="17" bestFit="1" customWidth="1"/>
    <col min="2050" max="2050" width="11.77734375" style="17" bestFit="1" customWidth="1"/>
    <col min="2051" max="2051" width="9.6640625" style="17" customWidth="1"/>
    <col min="2052" max="2052" width="12.6640625" style="17" customWidth="1"/>
    <col min="2053" max="2053" width="12.77734375" style="17" bestFit="1" customWidth="1"/>
    <col min="2054" max="2054" width="11.21875" style="17" customWidth="1"/>
    <col min="2055" max="2055" width="12.6640625" style="17" customWidth="1"/>
    <col min="2056" max="2056" width="1.5546875" style="17" customWidth="1"/>
    <col min="2057" max="2057" width="10" style="17" bestFit="1" customWidth="1"/>
    <col min="2058" max="2058" width="9.109375" style="17" bestFit="1" customWidth="1"/>
    <col min="2059" max="2060" width="13.109375" style="17" customWidth="1"/>
    <col min="2061" max="2061" width="10.6640625" style="17" customWidth="1"/>
    <col min="2062" max="2062" width="10.33203125" style="17" customWidth="1"/>
    <col min="2063" max="2063" width="3.21875" style="17" bestFit="1" customWidth="1"/>
    <col min="2064" max="2304" width="7.21875" style="17"/>
    <col min="2305" max="2305" width="3.21875" style="17" bestFit="1" customWidth="1"/>
    <col min="2306" max="2306" width="11.77734375" style="17" bestFit="1" customWidth="1"/>
    <col min="2307" max="2307" width="9.6640625" style="17" customWidth="1"/>
    <col min="2308" max="2308" width="12.6640625" style="17" customWidth="1"/>
    <col min="2309" max="2309" width="12.77734375" style="17" bestFit="1" customWidth="1"/>
    <col min="2310" max="2310" width="11.21875" style="17" customWidth="1"/>
    <col min="2311" max="2311" width="12.6640625" style="17" customWidth="1"/>
    <col min="2312" max="2312" width="1.5546875" style="17" customWidth="1"/>
    <col min="2313" max="2313" width="10" style="17" bestFit="1" customWidth="1"/>
    <col min="2314" max="2314" width="9.109375" style="17" bestFit="1" customWidth="1"/>
    <col min="2315" max="2316" width="13.109375" style="17" customWidth="1"/>
    <col min="2317" max="2317" width="10.6640625" style="17" customWidth="1"/>
    <col min="2318" max="2318" width="10.33203125" style="17" customWidth="1"/>
    <col min="2319" max="2319" width="3.21875" style="17" bestFit="1" customWidth="1"/>
    <col min="2320" max="2560" width="7.21875" style="17"/>
    <col min="2561" max="2561" width="3.21875" style="17" bestFit="1" customWidth="1"/>
    <col min="2562" max="2562" width="11.77734375" style="17" bestFit="1" customWidth="1"/>
    <col min="2563" max="2563" width="9.6640625" style="17" customWidth="1"/>
    <col min="2564" max="2564" width="12.6640625" style="17" customWidth="1"/>
    <col min="2565" max="2565" width="12.77734375" style="17" bestFit="1" customWidth="1"/>
    <col min="2566" max="2566" width="11.21875" style="17" customWidth="1"/>
    <col min="2567" max="2567" width="12.6640625" style="17" customWidth="1"/>
    <col min="2568" max="2568" width="1.5546875" style="17" customWidth="1"/>
    <col min="2569" max="2569" width="10" style="17" bestFit="1" customWidth="1"/>
    <col min="2570" max="2570" width="9.109375" style="17" bestFit="1" customWidth="1"/>
    <col min="2571" max="2572" width="13.109375" style="17" customWidth="1"/>
    <col min="2573" max="2573" width="10.6640625" style="17" customWidth="1"/>
    <col min="2574" max="2574" width="10.33203125" style="17" customWidth="1"/>
    <col min="2575" max="2575" width="3.21875" style="17" bestFit="1" customWidth="1"/>
    <col min="2576" max="2816" width="7.21875" style="17"/>
    <col min="2817" max="2817" width="3.21875" style="17" bestFit="1" customWidth="1"/>
    <col min="2818" max="2818" width="11.77734375" style="17" bestFit="1" customWidth="1"/>
    <col min="2819" max="2819" width="9.6640625" style="17" customWidth="1"/>
    <col min="2820" max="2820" width="12.6640625" style="17" customWidth="1"/>
    <col min="2821" max="2821" width="12.77734375" style="17" bestFit="1" customWidth="1"/>
    <col min="2822" max="2822" width="11.21875" style="17" customWidth="1"/>
    <col min="2823" max="2823" width="12.6640625" style="17" customWidth="1"/>
    <col min="2824" max="2824" width="1.5546875" style="17" customWidth="1"/>
    <col min="2825" max="2825" width="10" style="17" bestFit="1" customWidth="1"/>
    <col min="2826" max="2826" width="9.109375" style="17" bestFit="1" customWidth="1"/>
    <col min="2827" max="2828" width="13.109375" style="17" customWidth="1"/>
    <col min="2829" max="2829" width="10.6640625" style="17" customWidth="1"/>
    <col min="2830" max="2830" width="10.33203125" style="17" customWidth="1"/>
    <col min="2831" max="2831" width="3.21875" style="17" bestFit="1" customWidth="1"/>
    <col min="2832" max="3072" width="7.21875" style="17"/>
    <col min="3073" max="3073" width="3.21875" style="17" bestFit="1" customWidth="1"/>
    <col min="3074" max="3074" width="11.77734375" style="17" bestFit="1" customWidth="1"/>
    <col min="3075" max="3075" width="9.6640625" style="17" customWidth="1"/>
    <col min="3076" max="3076" width="12.6640625" style="17" customWidth="1"/>
    <col min="3077" max="3077" width="12.77734375" style="17" bestFit="1" customWidth="1"/>
    <col min="3078" max="3078" width="11.21875" style="17" customWidth="1"/>
    <col min="3079" max="3079" width="12.6640625" style="17" customWidth="1"/>
    <col min="3080" max="3080" width="1.5546875" style="17" customWidth="1"/>
    <col min="3081" max="3081" width="10" style="17" bestFit="1" customWidth="1"/>
    <col min="3082" max="3082" width="9.109375" style="17" bestFit="1" customWidth="1"/>
    <col min="3083" max="3084" width="13.109375" style="17" customWidth="1"/>
    <col min="3085" max="3085" width="10.6640625" style="17" customWidth="1"/>
    <col min="3086" max="3086" width="10.33203125" style="17" customWidth="1"/>
    <col min="3087" max="3087" width="3.21875" style="17" bestFit="1" customWidth="1"/>
    <col min="3088" max="3328" width="7.21875" style="17"/>
    <col min="3329" max="3329" width="3.21875" style="17" bestFit="1" customWidth="1"/>
    <col min="3330" max="3330" width="11.77734375" style="17" bestFit="1" customWidth="1"/>
    <col min="3331" max="3331" width="9.6640625" style="17" customWidth="1"/>
    <col min="3332" max="3332" width="12.6640625" style="17" customWidth="1"/>
    <col min="3333" max="3333" width="12.77734375" style="17" bestFit="1" customWidth="1"/>
    <col min="3334" max="3334" width="11.21875" style="17" customWidth="1"/>
    <col min="3335" max="3335" width="12.6640625" style="17" customWidth="1"/>
    <col min="3336" max="3336" width="1.5546875" style="17" customWidth="1"/>
    <col min="3337" max="3337" width="10" style="17" bestFit="1" customWidth="1"/>
    <col min="3338" max="3338" width="9.109375" style="17" bestFit="1" customWidth="1"/>
    <col min="3339" max="3340" width="13.109375" style="17" customWidth="1"/>
    <col min="3341" max="3341" width="10.6640625" style="17" customWidth="1"/>
    <col min="3342" max="3342" width="10.33203125" style="17" customWidth="1"/>
    <col min="3343" max="3343" width="3.21875" style="17" bestFit="1" customWidth="1"/>
    <col min="3344" max="3584" width="7.21875" style="17"/>
    <col min="3585" max="3585" width="3.21875" style="17" bestFit="1" customWidth="1"/>
    <col min="3586" max="3586" width="11.77734375" style="17" bestFit="1" customWidth="1"/>
    <col min="3587" max="3587" width="9.6640625" style="17" customWidth="1"/>
    <col min="3588" max="3588" width="12.6640625" style="17" customWidth="1"/>
    <col min="3589" max="3589" width="12.77734375" style="17" bestFit="1" customWidth="1"/>
    <col min="3590" max="3590" width="11.21875" style="17" customWidth="1"/>
    <col min="3591" max="3591" width="12.6640625" style="17" customWidth="1"/>
    <col min="3592" max="3592" width="1.5546875" style="17" customWidth="1"/>
    <col min="3593" max="3593" width="10" style="17" bestFit="1" customWidth="1"/>
    <col min="3594" max="3594" width="9.109375" style="17" bestFit="1" customWidth="1"/>
    <col min="3595" max="3596" width="13.109375" style="17" customWidth="1"/>
    <col min="3597" max="3597" width="10.6640625" style="17" customWidth="1"/>
    <col min="3598" max="3598" width="10.33203125" style="17" customWidth="1"/>
    <col min="3599" max="3599" width="3.21875" style="17" bestFit="1" customWidth="1"/>
    <col min="3600" max="3840" width="7.21875" style="17"/>
    <col min="3841" max="3841" width="3.21875" style="17" bestFit="1" customWidth="1"/>
    <col min="3842" max="3842" width="11.77734375" style="17" bestFit="1" customWidth="1"/>
    <col min="3843" max="3843" width="9.6640625" style="17" customWidth="1"/>
    <col min="3844" max="3844" width="12.6640625" style="17" customWidth="1"/>
    <col min="3845" max="3845" width="12.77734375" style="17" bestFit="1" customWidth="1"/>
    <col min="3846" max="3846" width="11.21875" style="17" customWidth="1"/>
    <col min="3847" max="3847" width="12.6640625" style="17" customWidth="1"/>
    <col min="3848" max="3848" width="1.5546875" style="17" customWidth="1"/>
    <col min="3849" max="3849" width="10" style="17" bestFit="1" customWidth="1"/>
    <col min="3850" max="3850" width="9.109375" style="17" bestFit="1" customWidth="1"/>
    <col min="3851" max="3852" width="13.109375" style="17" customWidth="1"/>
    <col min="3853" max="3853" width="10.6640625" style="17" customWidth="1"/>
    <col min="3854" max="3854" width="10.33203125" style="17" customWidth="1"/>
    <col min="3855" max="3855" width="3.21875" style="17" bestFit="1" customWidth="1"/>
    <col min="3856" max="4096" width="7.21875" style="17"/>
    <col min="4097" max="4097" width="3.21875" style="17" bestFit="1" customWidth="1"/>
    <col min="4098" max="4098" width="11.77734375" style="17" bestFit="1" customWidth="1"/>
    <col min="4099" max="4099" width="9.6640625" style="17" customWidth="1"/>
    <col min="4100" max="4100" width="12.6640625" style="17" customWidth="1"/>
    <col min="4101" max="4101" width="12.77734375" style="17" bestFit="1" customWidth="1"/>
    <col min="4102" max="4102" width="11.21875" style="17" customWidth="1"/>
    <col min="4103" max="4103" width="12.6640625" style="17" customWidth="1"/>
    <col min="4104" max="4104" width="1.5546875" style="17" customWidth="1"/>
    <col min="4105" max="4105" width="10" style="17" bestFit="1" customWidth="1"/>
    <col min="4106" max="4106" width="9.109375" style="17" bestFit="1" customWidth="1"/>
    <col min="4107" max="4108" width="13.109375" style="17" customWidth="1"/>
    <col min="4109" max="4109" width="10.6640625" style="17" customWidth="1"/>
    <col min="4110" max="4110" width="10.33203125" style="17" customWidth="1"/>
    <col min="4111" max="4111" width="3.21875" style="17" bestFit="1" customWidth="1"/>
    <col min="4112" max="4352" width="7.21875" style="17"/>
    <col min="4353" max="4353" width="3.21875" style="17" bestFit="1" customWidth="1"/>
    <col min="4354" max="4354" width="11.77734375" style="17" bestFit="1" customWidth="1"/>
    <col min="4355" max="4355" width="9.6640625" style="17" customWidth="1"/>
    <col min="4356" max="4356" width="12.6640625" style="17" customWidth="1"/>
    <col min="4357" max="4357" width="12.77734375" style="17" bestFit="1" customWidth="1"/>
    <col min="4358" max="4358" width="11.21875" style="17" customWidth="1"/>
    <col min="4359" max="4359" width="12.6640625" style="17" customWidth="1"/>
    <col min="4360" max="4360" width="1.5546875" style="17" customWidth="1"/>
    <col min="4361" max="4361" width="10" style="17" bestFit="1" customWidth="1"/>
    <col min="4362" max="4362" width="9.109375" style="17" bestFit="1" customWidth="1"/>
    <col min="4363" max="4364" width="13.109375" style="17" customWidth="1"/>
    <col min="4365" max="4365" width="10.6640625" style="17" customWidth="1"/>
    <col min="4366" max="4366" width="10.33203125" style="17" customWidth="1"/>
    <col min="4367" max="4367" width="3.21875" style="17" bestFit="1" customWidth="1"/>
    <col min="4368" max="4608" width="7.21875" style="17"/>
    <col min="4609" max="4609" width="3.21875" style="17" bestFit="1" customWidth="1"/>
    <col min="4610" max="4610" width="11.77734375" style="17" bestFit="1" customWidth="1"/>
    <col min="4611" max="4611" width="9.6640625" style="17" customWidth="1"/>
    <col min="4612" max="4612" width="12.6640625" style="17" customWidth="1"/>
    <col min="4613" max="4613" width="12.77734375" style="17" bestFit="1" customWidth="1"/>
    <col min="4614" max="4614" width="11.21875" style="17" customWidth="1"/>
    <col min="4615" max="4615" width="12.6640625" style="17" customWidth="1"/>
    <col min="4616" max="4616" width="1.5546875" style="17" customWidth="1"/>
    <col min="4617" max="4617" width="10" style="17" bestFit="1" customWidth="1"/>
    <col min="4618" max="4618" width="9.109375" style="17" bestFit="1" customWidth="1"/>
    <col min="4619" max="4620" width="13.109375" style="17" customWidth="1"/>
    <col min="4621" max="4621" width="10.6640625" style="17" customWidth="1"/>
    <col min="4622" max="4622" width="10.33203125" style="17" customWidth="1"/>
    <col min="4623" max="4623" width="3.21875" style="17" bestFit="1" customWidth="1"/>
    <col min="4624" max="4864" width="7.21875" style="17"/>
    <col min="4865" max="4865" width="3.21875" style="17" bestFit="1" customWidth="1"/>
    <col min="4866" max="4866" width="11.77734375" style="17" bestFit="1" customWidth="1"/>
    <col min="4867" max="4867" width="9.6640625" style="17" customWidth="1"/>
    <col min="4868" max="4868" width="12.6640625" style="17" customWidth="1"/>
    <col min="4869" max="4869" width="12.77734375" style="17" bestFit="1" customWidth="1"/>
    <col min="4870" max="4870" width="11.21875" style="17" customWidth="1"/>
    <col min="4871" max="4871" width="12.6640625" style="17" customWidth="1"/>
    <col min="4872" max="4872" width="1.5546875" style="17" customWidth="1"/>
    <col min="4873" max="4873" width="10" style="17" bestFit="1" customWidth="1"/>
    <col min="4874" max="4874" width="9.109375" style="17" bestFit="1" customWidth="1"/>
    <col min="4875" max="4876" width="13.109375" style="17" customWidth="1"/>
    <col min="4877" max="4877" width="10.6640625" style="17" customWidth="1"/>
    <col min="4878" max="4878" width="10.33203125" style="17" customWidth="1"/>
    <col min="4879" max="4879" width="3.21875" style="17" bestFit="1" customWidth="1"/>
    <col min="4880" max="5120" width="7.21875" style="17"/>
    <col min="5121" max="5121" width="3.21875" style="17" bestFit="1" customWidth="1"/>
    <col min="5122" max="5122" width="11.77734375" style="17" bestFit="1" customWidth="1"/>
    <col min="5123" max="5123" width="9.6640625" style="17" customWidth="1"/>
    <col min="5124" max="5124" width="12.6640625" style="17" customWidth="1"/>
    <col min="5125" max="5125" width="12.77734375" style="17" bestFit="1" customWidth="1"/>
    <col min="5126" max="5126" width="11.21875" style="17" customWidth="1"/>
    <col min="5127" max="5127" width="12.6640625" style="17" customWidth="1"/>
    <col min="5128" max="5128" width="1.5546875" style="17" customWidth="1"/>
    <col min="5129" max="5129" width="10" style="17" bestFit="1" customWidth="1"/>
    <col min="5130" max="5130" width="9.109375" style="17" bestFit="1" customWidth="1"/>
    <col min="5131" max="5132" width="13.109375" style="17" customWidth="1"/>
    <col min="5133" max="5133" width="10.6640625" style="17" customWidth="1"/>
    <col min="5134" max="5134" width="10.33203125" style="17" customWidth="1"/>
    <col min="5135" max="5135" width="3.21875" style="17" bestFit="1" customWidth="1"/>
    <col min="5136" max="5376" width="7.21875" style="17"/>
    <col min="5377" max="5377" width="3.21875" style="17" bestFit="1" customWidth="1"/>
    <col min="5378" max="5378" width="11.77734375" style="17" bestFit="1" customWidth="1"/>
    <col min="5379" max="5379" width="9.6640625" style="17" customWidth="1"/>
    <col min="5380" max="5380" width="12.6640625" style="17" customWidth="1"/>
    <col min="5381" max="5381" width="12.77734375" style="17" bestFit="1" customWidth="1"/>
    <col min="5382" max="5382" width="11.21875" style="17" customWidth="1"/>
    <col min="5383" max="5383" width="12.6640625" style="17" customWidth="1"/>
    <col min="5384" max="5384" width="1.5546875" style="17" customWidth="1"/>
    <col min="5385" max="5385" width="10" style="17" bestFit="1" customWidth="1"/>
    <col min="5386" max="5386" width="9.109375" style="17" bestFit="1" customWidth="1"/>
    <col min="5387" max="5388" width="13.109375" style="17" customWidth="1"/>
    <col min="5389" max="5389" width="10.6640625" style="17" customWidth="1"/>
    <col min="5390" max="5390" width="10.33203125" style="17" customWidth="1"/>
    <col min="5391" max="5391" width="3.21875" style="17" bestFit="1" customWidth="1"/>
    <col min="5392" max="5632" width="7.21875" style="17"/>
    <col min="5633" max="5633" width="3.21875" style="17" bestFit="1" customWidth="1"/>
    <col min="5634" max="5634" width="11.77734375" style="17" bestFit="1" customWidth="1"/>
    <col min="5635" max="5635" width="9.6640625" style="17" customWidth="1"/>
    <col min="5636" max="5636" width="12.6640625" style="17" customWidth="1"/>
    <col min="5637" max="5637" width="12.77734375" style="17" bestFit="1" customWidth="1"/>
    <col min="5638" max="5638" width="11.21875" style="17" customWidth="1"/>
    <col min="5639" max="5639" width="12.6640625" style="17" customWidth="1"/>
    <col min="5640" max="5640" width="1.5546875" style="17" customWidth="1"/>
    <col min="5641" max="5641" width="10" style="17" bestFit="1" customWidth="1"/>
    <col min="5642" max="5642" width="9.109375" style="17" bestFit="1" customWidth="1"/>
    <col min="5643" max="5644" width="13.109375" style="17" customWidth="1"/>
    <col min="5645" max="5645" width="10.6640625" style="17" customWidth="1"/>
    <col min="5646" max="5646" width="10.33203125" style="17" customWidth="1"/>
    <col min="5647" max="5647" width="3.21875" style="17" bestFit="1" customWidth="1"/>
    <col min="5648" max="5888" width="7.21875" style="17"/>
    <col min="5889" max="5889" width="3.21875" style="17" bestFit="1" customWidth="1"/>
    <col min="5890" max="5890" width="11.77734375" style="17" bestFit="1" customWidth="1"/>
    <col min="5891" max="5891" width="9.6640625" style="17" customWidth="1"/>
    <col min="5892" max="5892" width="12.6640625" style="17" customWidth="1"/>
    <col min="5893" max="5893" width="12.77734375" style="17" bestFit="1" customWidth="1"/>
    <col min="5894" max="5894" width="11.21875" style="17" customWidth="1"/>
    <col min="5895" max="5895" width="12.6640625" style="17" customWidth="1"/>
    <col min="5896" max="5896" width="1.5546875" style="17" customWidth="1"/>
    <col min="5897" max="5897" width="10" style="17" bestFit="1" customWidth="1"/>
    <col min="5898" max="5898" width="9.109375" style="17" bestFit="1" customWidth="1"/>
    <col min="5899" max="5900" width="13.109375" style="17" customWidth="1"/>
    <col min="5901" max="5901" width="10.6640625" style="17" customWidth="1"/>
    <col min="5902" max="5902" width="10.33203125" style="17" customWidth="1"/>
    <col min="5903" max="5903" width="3.21875" style="17" bestFit="1" customWidth="1"/>
    <col min="5904" max="6144" width="7.21875" style="17"/>
    <col min="6145" max="6145" width="3.21875" style="17" bestFit="1" customWidth="1"/>
    <col min="6146" max="6146" width="11.77734375" style="17" bestFit="1" customWidth="1"/>
    <col min="6147" max="6147" width="9.6640625" style="17" customWidth="1"/>
    <col min="6148" max="6148" width="12.6640625" style="17" customWidth="1"/>
    <col min="6149" max="6149" width="12.77734375" style="17" bestFit="1" customWidth="1"/>
    <col min="6150" max="6150" width="11.21875" style="17" customWidth="1"/>
    <col min="6151" max="6151" width="12.6640625" style="17" customWidth="1"/>
    <col min="6152" max="6152" width="1.5546875" style="17" customWidth="1"/>
    <col min="6153" max="6153" width="10" style="17" bestFit="1" customWidth="1"/>
    <col min="6154" max="6154" width="9.109375" style="17" bestFit="1" customWidth="1"/>
    <col min="6155" max="6156" width="13.109375" style="17" customWidth="1"/>
    <col min="6157" max="6157" width="10.6640625" style="17" customWidth="1"/>
    <col min="6158" max="6158" width="10.33203125" style="17" customWidth="1"/>
    <col min="6159" max="6159" width="3.21875" style="17" bestFit="1" customWidth="1"/>
    <col min="6160" max="6400" width="7.21875" style="17"/>
    <col min="6401" max="6401" width="3.21875" style="17" bestFit="1" customWidth="1"/>
    <col min="6402" max="6402" width="11.77734375" style="17" bestFit="1" customWidth="1"/>
    <col min="6403" max="6403" width="9.6640625" style="17" customWidth="1"/>
    <col min="6404" max="6404" width="12.6640625" style="17" customWidth="1"/>
    <col min="6405" max="6405" width="12.77734375" style="17" bestFit="1" customWidth="1"/>
    <col min="6406" max="6406" width="11.21875" style="17" customWidth="1"/>
    <col min="6407" max="6407" width="12.6640625" style="17" customWidth="1"/>
    <col min="6408" max="6408" width="1.5546875" style="17" customWidth="1"/>
    <col min="6409" max="6409" width="10" style="17" bestFit="1" customWidth="1"/>
    <col min="6410" max="6410" width="9.109375" style="17" bestFit="1" customWidth="1"/>
    <col min="6411" max="6412" width="13.109375" style="17" customWidth="1"/>
    <col min="6413" max="6413" width="10.6640625" style="17" customWidth="1"/>
    <col min="6414" max="6414" width="10.33203125" style="17" customWidth="1"/>
    <col min="6415" max="6415" width="3.21875" style="17" bestFit="1" customWidth="1"/>
    <col min="6416" max="6656" width="7.21875" style="17"/>
    <col min="6657" max="6657" width="3.21875" style="17" bestFit="1" customWidth="1"/>
    <col min="6658" max="6658" width="11.77734375" style="17" bestFit="1" customWidth="1"/>
    <col min="6659" max="6659" width="9.6640625" style="17" customWidth="1"/>
    <col min="6660" max="6660" width="12.6640625" style="17" customWidth="1"/>
    <col min="6661" max="6661" width="12.77734375" style="17" bestFit="1" customWidth="1"/>
    <col min="6662" max="6662" width="11.21875" style="17" customWidth="1"/>
    <col min="6663" max="6663" width="12.6640625" style="17" customWidth="1"/>
    <col min="6664" max="6664" width="1.5546875" style="17" customWidth="1"/>
    <col min="6665" max="6665" width="10" style="17" bestFit="1" customWidth="1"/>
    <col min="6666" max="6666" width="9.109375" style="17" bestFit="1" customWidth="1"/>
    <col min="6667" max="6668" width="13.109375" style="17" customWidth="1"/>
    <col min="6669" max="6669" width="10.6640625" style="17" customWidth="1"/>
    <col min="6670" max="6670" width="10.33203125" style="17" customWidth="1"/>
    <col min="6671" max="6671" width="3.21875" style="17" bestFit="1" customWidth="1"/>
    <col min="6672" max="6912" width="7.21875" style="17"/>
    <col min="6913" max="6913" width="3.21875" style="17" bestFit="1" customWidth="1"/>
    <col min="6914" max="6914" width="11.77734375" style="17" bestFit="1" customWidth="1"/>
    <col min="6915" max="6915" width="9.6640625" style="17" customWidth="1"/>
    <col min="6916" max="6916" width="12.6640625" style="17" customWidth="1"/>
    <col min="6917" max="6917" width="12.77734375" style="17" bestFit="1" customWidth="1"/>
    <col min="6918" max="6918" width="11.21875" style="17" customWidth="1"/>
    <col min="6919" max="6919" width="12.6640625" style="17" customWidth="1"/>
    <col min="6920" max="6920" width="1.5546875" style="17" customWidth="1"/>
    <col min="6921" max="6921" width="10" style="17" bestFit="1" customWidth="1"/>
    <col min="6922" max="6922" width="9.109375" style="17" bestFit="1" customWidth="1"/>
    <col min="6923" max="6924" width="13.109375" style="17" customWidth="1"/>
    <col min="6925" max="6925" width="10.6640625" style="17" customWidth="1"/>
    <col min="6926" max="6926" width="10.33203125" style="17" customWidth="1"/>
    <col min="6927" max="6927" width="3.21875" style="17" bestFit="1" customWidth="1"/>
    <col min="6928" max="7168" width="7.21875" style="17"/>
    <col min="7169" max="7169" width="3.21875" style="17" bestFit="1" customWidth="1"/>
    <col min="7170" max="7170" width="11.77734375" style="17" bestFit="1" customWidth="1"/>
    <col min="7171" max="7171" width="9.6640625" style="17" customWidth="1"/>
    <col min="7172" max="7172" width="12.6640625" style="17" customWidth="1"/>
    <col min="7173" max="7173" width="12.77734375" style="17" bestFit="1" customWidth="1"/>
    <col min="7174" max="7174" width="11.21875" style="17" customWidth="1"/>
    <col min="7175" max="7175" width="12.6640625" style="17" customWidth="1"/>
    <col min="7176" max="7176" width="1.5546875" style="17" customWidth="1"/>
    <col min="7177" max="7177" width="10" style="17" bestFit="1" customWidth="1"/>
    <col min="7178" max="7178" width="9.109375" style="17" bestFit="1" customWidth="1"/>
    <col min="7179" max="7180" width="13.109375" style="17" customWidth="1"/>
    <col min="7181" max="7181" width="10.6640625" style="17" customWidth="1"/>
    <col min="7182" max="7182" width="10.33203125" style="17" customWidth="1"/>
    <col min="7183" max="7183" width="3.21875" style="17" bestFit="1" customWidth="1"/>
    <col min="7184" max="7424" width="7.21875" style="17"/>
    <col min="7425" max="7425" width="3.21875" style="17" bestFit="1" customWidth="1"/>
    <col min="7426" max="7426" width="11.77734375" style="17" bestFit="1" customWidth="1"/>
    <col min="7427" max="7427" width="9.6640625" style="17" customWidth="1"/>
    <col min="7428" max="7428" width="12.6640625" style="17" customWidth="1"/>
    <col min="7429" max="7429" width="12.77734375" style="17" bestFit="1" customWidth="1"/>
    <col min="7430" max="7430" width="11.21875" style="17" customWidth="1"/>
    <col min="7431" max="7431" width="12.6640625" style="17" customWidth="1"/>
    <col min="7432" max="7432" width="1.5546875" style="17" customWidth="1"/>
    <col min="7433" max="7433" width="10" style="17" bestFit="1" customWidth="1"/>
    <col min="7434" max="7434" width="9.109375" style="17" bestFit="1" customWidth="1"/>
    <col min="7435" max="7436" width="13.109375" style="17" customWidth="1"/>
    <col min="7437" max="7437" width="10.6640625" style="17" customWidth="1"/>
    <col min="7438" max="7438" width="10.33203125" style="17" customWidth="1"/>
    <col min="7439" max="7439" width="3.21875" style="17" bestFit="1" customWidth="1"/>
    <col min="7440" max="7680" width="7.21875" style="17"/>
    <col min="7681" max="7681" width="3.21875" style="17" bestFit="1" customWidth="1"/>
    <col min="7682" max="7682" width="11.77734375" style="17" bestFit="1" customWidth="1"/>
    <col min="7683" max="7683" width="9.6640625" style="17" customWidth="1"/>
    <col min="7684" max="7684" width="12.6640625" style="17" customWidth="1"/>
    <col min="7685" max="7685" width="12.77734375" style="17" bestFit="1" customWidth="1"/>
    <col min="7686" max="7686" width="11.21875" style="17" customWidth="1"/>
    <col min="7687" max="7687" width="12.6640625" style="17" customWidth="1"/>
    <col min="7688" max="7688" width="1.5546875" style="17" customWidth="1"/>
    <col min="7689" max="7689" width="10" style="17" bestFit="1" customWidth="1"/>
    <col min="7690" max="7690" width="9.109375" style="17" bestFit="1" customWidth="1"/>
    <col min="7691" max="7692" width="13.109375" style="17" customWidth="1"/>
    <col min="7693" max="7693" width="10.6640625" style="17" customWidth="1"/>
    <col min="7694" max="7694" width="10.33203125" style="17" customWidth="1"/>
    <col min="7695" max="7695" width="3.21875" style="17" bestFit="1" customWidth="1"/>
    <col min="7696" max="7936" width="7.21875" style="17"/>
    <col min="7937" max="7937" width="3.21875" style="17" bestFit="1" customWidth="1"/>
    <col min="7938" max="7938" width="11.77734375" style="17" bestFit="1" customWidth="1"/>
    <col min="7939" max="7939" width="9.6640625" style="17" customWidth="1"/>
    <col min="7940" max="7940" width="12.6640625" style="17" customWidth="1"/>
    <col min="7941" max="7941" width="12.77734375" style="17" bestFit="1" customWidth="1"/>
    <col min="7942" max="7942" width="11.21875" style="17" customWidth="1"/>
    <col min="7943" max="7943" width="12.6640625" style="17" customWidth="1"/>
    <col min="7944" max="7944" width="1.5546875" style="17" customWidth="1"/>
    <col min="7945" max="7945" width="10" style="17" bestFit="1" customWidth="1"/>
    <col min="7946" max="7946" width="9.109375" style="17" bestFit="1" customWidth="1"/>
    <col min="7947" max="7948" width="13.109375" style="17" customWidth="1"/>
    <col min="7949" max="7949" width="10.6640625" style="17" customWidth="1"/>
    <col min="7950" max="7950" width="10.33203125" style="17" customWidth="1"/>
    <col min="7951" max="7951" width="3.21875" style="17" bestFit="1" customWidth="1"/>
    <col min="7952" max="8192" width="7.21875" style="17"/>
    <col min="8193" max="8193" width="3.21875" style="17" bestFit="1" customWidth="1"/>
    <col min="8194" max="8194" width="11.77734375" style="17" bestFit="1" customWidth="1"/>
    <col min="8195" max="8195" width="9.6640625" style="17" customWidth="1"/>
    <col min="8196" max="8196" width="12.6640625" style="17" customWidth="1"/>
    <col min="8197" max="8197" width="12.77734375" style="17" bestFit="1" customWidth="1"/>
    <col min="8198" max="8198" width="11.21875" style="17" customWidth="1"/>
    <col min="8199" max="8199" width="12.6640625" style="17" customWidth="1"/>
    <col min="8200" max="8200" width="1.5546875" style="17" customWidth="1"/>
    <col min="8201" max="8201" width="10" style="17" bestFit="1" customWidth="1"/>
    <col min="8202" max="8202" width="9.109375" style="17" bestFit="1" customWidth="1"/>
    <col min="8203" max="8204" width="13.109375" style="17" customWidth="1"/>
    <col min="8205" max="8205" width="10.6640625" style="17" customWidth="1"/>
    <col min="8206" max="8206" width="10.33203125" style="17" customWidth="1"/>
    <col min="8207" max="8207" width="3.21875" style="17" bestFit="1" customWidth="1"/>
    <col min="8208" max="8448" width="7.21875" style="17"/>
    <col min="8449" max="8449" width="3.21875" style="17" bestFit="1" customWidth="1"/>
    <col min="8450" max="8450" width="11.77734375" style="17" bestFit="1" customWidth="1"/>
    <col min="8451" max="8451" width="9.6640625" style="17" customWidth="1"/>
    <col min="8452" max="8452" width="12.6640625" style="17" customWidth="1"/>
    <col min="8453" max="8453" width="12.77734375" style="17" bestFit="1" customWidth="1"/>
    <col min="8454" max="8454" width="11.21875" style="17" customWidth="1"/>
    <col min="8455" max="8455" width="12.6640625" style="17" customWidth="1"/>
    <col min="8456" max="8456" width="1.5546875" style="17" customWidth="1"/>
    <col min="8457" max="8457" width="10" style="17" bestFit="1" customWidth="1"/>
    <col min="8458" max="8458" width="9.109375" style="17" bestFit="1" customWidth="1"/>
    <col min="8459" max="8460" width="13.109375" style="17" customWidth="1"/>
    <col min="8461" max="8461" width="10.6640625" style="17" customWidth="1"/>
    <col min="8462" max="8462" width="10.33203125" style="17" customWidth="1"/>
    <col min="8463" max="8463" width="3.21875" style="17" bestFit="1" customWidth="1"/>
    <col min="8464" max="8704" width="7.21875" style="17"/>
    <col min="8705" max="8705" width="3.21875" style="17" bestFit="1" customWidth="1"/>
    <col min="8706" max="8706" width="11.77734375" style="17" bestFit="1" customWidth="1"/>
    <col min="8707" max="8707" width="9.6640625" style="17" customWidth="1"/>
    <col min="8708" max="8708" width="12.6640625" style="17" customWidth="1"/>
    <col min="8709" max="8709" width="12.77734375" style="17" bestFit="1" customWidth="1"/>
    <col min="8710" max="8710" width="11.21875" style="17" customWidth="1"/>
    <col min="8711" max="8711" width="12.6640625" style="17" customWidth="1"/>
    <col min="8712" max="8712" width="1.5546875" style="17" customWidth="1"/>
    <col min="8713" max="8713" width="10" style="17" bestFit="1" customWidth="1"/>
    <col min="8714" max="8714" width="9.109375" style="17" bestFit="1" customWidth="1"/>
    <col min="8715" max="8716" width="13.109375" style="17" customWidth="1"/>
    <col min="8717" max="8717" width="10.6640625" style="17" customWidth="1"/>
    <col min="8718" max="8718" width="10.33203125" style="17" customWidth="1"/>
    <col min="8719" max="8719" width="3.21875" style="17" bestFit="1" customWidth="1"/>
    <col min="8720" max="8960" width="7.21875" style="17"/>
    <col min="8961" max="8961" width="3.21875" style="17" bestFit="1" customWidth="1"/>
    <col min="8962" max="8962" width="11.77734375" style="17" bestFit="1" customWidth="1"/>
    <col min="8963" max="8963" width="9.6640625" style="17" customWidth="1"/>
    <col min="8964" max="8964" width="12.6640625" style="17" customWidth="1"/>
    <col min="8965" max="8965" width="12.77734375" style="17" bestFit="1" customWidth="1"/>
    <col min="8966" max="8966" width="11.21875" style="17" customWidth="1"/>
    <col min="8967" max="8967" width="12.6640625" style="17" customWidth="1"/>
    <col min="8968" max="8968" width="1.5546875" style="17" customWidth="1"/>
    <col min="8969" max="8969" width="10" style="17" bestFit="1" customWidth="1"/>
    <col min="8970" max="8970" width="9.109375" style="17" bestFit="1" customWidth="1"/>
    <col min="8971" max="8972" width="13.109375" style="17" customWidth="1"/>
    <col min="8973" max="8973" width="10.6640625" style="17" customWidth="1"/>
    <col min="8974" max="8974" width="10.33203125" style="17" customWidth="1"/>
    <col min="8975" max="8975" width="3.21875" style="17" bestFit="1" customWidth="1"/>
    <col min="8976" max="9216" width="7.21875" style="17"/>
    <col min="9217" max="9217" width="3.21875" style="17" bestFit="1" customWidth="1"/>
    <col min="9218" max="9218" width="11.77734375" style="17" bestFit="1" customWidth="1"/>
    <col min="9219" max="9219" width="9.6640625" style="17" customWidth="1"/>
    <col min="9220" max="9220" width="12.6640625" style="17" customWidth="1"/>
    <col min="9221" max="9221" width="12.77734375" style="17" bestFit="1" customWidth="1"/>
    <col min="9222" max="9222" width="11.21875" style="17" customWidth="1"/>
    <col min="9223" max="9223" width="12.6640625" style="17" customWidth="1"/>
    <col min="9224" max="9224" width="1.5546875" style="17" customWidth="1"/>
    <col min="9225" max="9225" width="10" style="17" bestFit="1" customWidth="1"/>
    <col min="9226" max="9226" width="9.109375" style="17" bestFit="1" customWidth="1"/>
    <col min="9227" max="9228" width="13.109375" style="17" customWidth="1"/>
    <col min="9229" max="9229" width="10.6640625" style="17" customWidth="1"/>
    <col min="9230" max="9230" width="10.33203125" style="17" customWidth="1"/>
    <col min="9231" max="9231" width="3.21875" style="17" bestFit="1" customWidth="1"/>
    <col min="9232" max="9472" width="7.21875" style="17"/>
    <col min="9473" max="9473" width="3.21875" style="17" bestFit="1" customWidth="1"/>
    <col min="9474" max="9474" width="11.77734375" style="17" bestFit="1" customWidth="1"/>
    <col min="9475" max="9475" width="9.6640625" style="17" customWidth="1"/>
    <col min="9476" max="9476" width="12.6640625" style="17" customWidth="1"/>
    <col min="9477" max="9477" width="12.77734375" style="17" bestFit="1" customWidth="1"/>
    <col min="9478" max="9478" width="11.21875" style="17" customWidth="1"/>
    <col min="9479" max="9479" width="12.6640625" style="17" customWidth="1"/>
    <col min="9480" max="9480" width="1.5546875" style="17" customWidth="1"/>
    <col min="9481" max="9481" width="10" style="17" bestFit="1" customWidth="1"/>
    <col min="9482" max="9482" width="9.109375" style="17" bestFit="1" customWidth="1"/>
    <col min="9483" max="9484" width="13.109375" style="17" customWidth="1"/>
    <col min="9485" max="9485" width="10.6640625" style="17" customWidth="1"/>
    <col min="9486" max="9486" width="10.33203125" style="17" customWidth="1"/>
    <col min="9487" max="9487" width="3.21875" style="17" bestFit="1" customWidth="1"/>
    <col min="9488" max="9728" width="7.21875" style="17"/>
    <col min="9729" max="9729" width="3.21875" style="17" bestFit="1" customWidth="1"/>
    <col min="9730" max="9730" width="11.77734375" style="17" bestFit="1" customWidth="1"/>
    <col min="9731" max="9731" width="9.6640625" style="17" customWidth="1"/>
    <col min="9732" max="9732" width="12.6640625" style="17" customWidth="1"/>
    <col min="9733" max="9733" width="12.77734375" style="17" bestFit="1" customWidth="1"/>
    <col min="9734" max="9734" width="11.21875" style="17" customWidth="1"/>
    <col min="9735" max="9735" width="12.6640625" style="17" customWidth="1"/>
    <col min="9736" max="9736" width="1.5546875" style="17" customWidth="1"/>
    <col min="9737" max="9737" width="10" style="17" bestFit="1" customWidth="1"/>
    <col min="9738" max="9738" width="9.109375" style="17" bestFit="1" customWidth="1"/>
    <col min="9739" max="9740" width="13.109375" style="17" customWidth="1"/>
    <col min="9741" max="9741" width="10.6640625" style="17" customWidth="1"/>
    <col min="9742" max="9742" width="10.33203125" style="17" customWidth="1"/>
    <col min="9743" max="9743" width="3.21875" style="17" bestFit="1" customWidth="1"/>
    <col min="9744" max="9984" width="7.21875" style="17"/>
    <col min="9985" max="9985" width="3.21875" style="17" bestFit="1" customWidth="1"/>
    <col min="9986" max="9986" width="11.77734375" style="17" bestFit="1" customWidth="1"/>
    <col min="9987" max="9987" width="9.6640625" style="17" customWidth="1"/>
    <col min="9988" max="9988" width="12.6640625" style="17" customWidth="1"/>
    <col min="9989" max="9989" width="12.77734375" style="17" bestFit="1" customWidth="1"/>
    <col min="9990" max="9990" width="11.21875" style="17" customWidth="1"/>
    <col min="9991" max="9991" width="12.6640625" style="17" customWidth="1"/>
    <col min="9992" max="9992" width="1.5546875" style="17" customWidth="1"/>
    <col min="9993" max="9993" width="10" style="17" bestFit="1" customWidth="1"/>
    <col min="9994" max="9994" width="9.109375" style="17" bestFit="1" customWidth="1"/>
    <col min="9995" max="9996" width="13.109375" style="17" customWidth="1"/>
    <col min="9997" max="9997" width="10.6640625" style="17" customWidth="1"/>
    <col min="9998" max="9998" width="10.33203125" style="17" customWidth="1"/>
    <col min="9999" max="9999" width="3.21875" style="17" bestFit="1" customWidth="1"/>
    <col min="10000" max="10240" width="7.21875" style="17"/>
    <col min="10241" max="10241" width="3.21875" style="17" bestFit="1" customWidth="1"/>
    <col min="10242" max="10242" width="11.77734375" style="17" bestFit="1" customWidth="1"/>
    <col min="10243" max="10243" width="9.6640625" style="17" customWidth="1"/>
    <col min="10244" max="10244" width="12.6640625" style="17" customWidth="1"/>
    <col min="10245" max="10245" width="12.77734375" style="17" bestFit="1" customWidth="1"/>
    <col min="10246" max="10246" width="11.21875" style="17" customWidth="1"/>
    <col min="10247" max="10247" width="12.6640625" style="17" customWidth="1"/>
    <col min="10248" max="10248" width="1.5546875" style="17" customWidth="1"/>
    <col min="10249" max="10249" width="10" style="17" bestFit="1" customWidth="1"/>
    <col min="10250" max="10250" width="9.109375" style="17" bestFit="1" customWidth="1"/>
    <col min="10251" max="10252" width="13.109375" style="17" customWidth="1"/>
    <col min="10253" max="10253" width="10.6640625" style="17" customWidth="1"/>
    <col min="10254" max="10254" width="10.33203125" style="17" customWidth="1"/>
    <col min="10255" max="10255" width="3.21875" style="17" bestFit="1" customWidth="1"/>
    <col min="10256" max="10496" width="7.21875" style="17"/>
    <col min="10497" max="10497" width="3.21875" style="17" bestFit="1" customWidth="1"/>
    <col min="10498" max="10498" width="11.77734375" style="17" bestFit="1" customWidth="1"/>
    <col min="10499" max="10499" width="9.6640625" style="17" customWidth="1"/>
    <col min="10500" max="10500" width="12.6640625" style="17" customWidth="1"/>
    <col min="10501" max="10501" width="12.77734375" style="17" bestFit="1" customWidth="1"/>
    <col min="10502" max="10502" width="11.21875" style="17" customWidth="1"/>
    <col min="10503" max="10503" width="12.6640625" style="17" customWidth="1"/>
    <col min="10504" max="10504" width="1.5546875" style="17" customWidth="1"/>
    <col min="10505" max="10505" width="10" style="17" bestFit="1" customWidth="1"/>
    <col min="10506" max="10506" width="9.109375" style="17" bestFit="1" customWidth="1"/>
    <col min="10507" max="10508" width="13.109375" style="17" customWidth="1"/>
    <col min="10509" max="10509" width="10.6640625" style="17" customWidth="1"/>
    <col min="10510" max="10510" width="10.33203125" style="17" customWidth="1"/>
    <col min="10511" max="10511" width="3.21875" style="17" bestFit="1" customWidth="1"/>
    <col min="10512" max="10752" width="7.21875" style="17"/>
    <col min="10753" max="10753" width="3.21875" style="17" bestFit="1" customWidth="1"/>
    <col min="10754" max="10754" width="11.77734375" style="17" bestFit="1" customWidth="1"/>
    <col min="10755" max="10755" width="9.6640625" style="17" customWidth="1"/>
    <col min="10756" max="10756" width="12.6640625" style="17" customWidth="1"/>
    <col min="10757" max="10757" width="12.77734375" style="17" bestFit="1" customWidth="1"/>
    <col min="10758" max="10758" width="11.21875" style="17" customWidth="1"/>
    <col min="10759" max="10759" width="12.6640625" style="17" customWidth="1"/>
    <col min="10760" max="10760" width="1.5546875" style="17" customWidth="1"/>
    <col min="10761" max="10761" width="10" style="17" bestFit="1" customWidth="1"/>
    <col min="10762" max="10762" width="9.109375" style="17" bestFit="1" customWidth="1"/>
    <col min="10763" max="10764" width="13.109375" style="17" customWidth="1"/>
    <col min="10765" max="10765" width="10.6640625" style="17" customWidth="1"/>
    <col min="10766" max="10766" width="10.33203125" style="17" customWidth="1"/>
    <col min="10767" max="10767" width="3.21875" style="17" bestFit="1" customWidth="1"/>
    <col min="10768" max="11008" width="7.21875" style="17"/>
    <col min="11009" max="11009" width="3.21875" style="17" bestFit="1" customWidth="1"/>
    <col min="11010" max="11010" width="11.77734375" style="17" bestFit="1" customWidth="1"/>
    <col min="11011" max="11011" width="9.6640625" style="17" customWidth="1"/>
    <col min="11012" max="11012" width="12.6640625" style="17" customWidth="1"/>
    <col min="11013" max="11013" width="12.77734375" style="17" bestFit="1" customWidth="1"/>
    <col min="11014" max="11014" width="11.21875" style="17" customWidth="1"/>
    <col min="11015" max="11015" width="12.6640625" style="17" customWidth="1"/>
    <col min="11016" max="11016" width="1.5546875" style="17" customWidth="1"/>
    <col min="11017" max="11017" width="10" style="17" bestFit="1" customWidth="1"/>
    <col min="11018" max="11018" width="9.109375" style="17" bestFit="1" customWidth="1"/>
    <col min="11019" max="11020" width="13.109375" style="17" customWidth="1"/>
    <col min="11021" max="11021" width="10.6640625" style="17" customWidth="1"/>
    <col min="11022" max="11022" width="10.33203125" style="17" customWidth="1"/>
    <col min="11023" max="11023" width="3.21875" style="17" bestFit="1" customWidth="1"/>
    <col min="11024" max="11264" width="7.21875" style="17"/>
    <col min="11265" max="11265" width="3.21875" style="17" bestFit="1" customWidth="1"/>
    <col min="11266" max="11266" width="11.77734375" style="17" bestFit="1" customWidth="1"/>
    <col min="11267" max="11267" width="9.6640625" style="17" customWidth="1"/>
    <col min="11268" max="11268" width="12.6640625" style="17" customWidth="1"/>
    <col min="11269" max="11269" width="12.77734375" style="17" bestFit="1" customWidth="1"/>
    <col min="11270" max="11270" width="11.21875" style="17" customWidth="1"/>
    <col min="11271" max="11271" width="12.6640625" style="17" customWidth="1"/>
    <col min="11272" max="11272" width="1.5546875" style="17" customWidth="1"/>
    <col min="11273" max="11273" width="10" style="17" bestFit="1" customWidth="1"/>
    <col min="11274" max="11274" width="9.109375" style="17" bestFit="1" customWidth="1"/>
    <col min="11275" max="11276" width="13.109375" style="17" customWidth="1"/>
    <col min="11277" max="11277" width="10.6640625" style="17" customWidth="1"/>
    <col min="11278" max="11278" width="10.33203125" style="17" customWidth="1"/>
    <col min="11279" max="11279" width="3.21875" style="17" bestFit="1" customWidth="1"/>
    <col min="11280" max="11520" width="7.21875" style="17"/>
    <col min="11521" max="11521" width="3.21875" style="17" bestFit="1" customWidth="1"/>
    <col min="11522" max="11522" width="11.77734375" style="17" bestFit="1" customWidth="1"/>
    <col min="11523" max="11523" width="9.6640625" style="17" customWidth="1"/>
    <col min="11524" max="11524" width="12.6640625" style="17" customWidth="1"/>
    <col min="11525" max="11525" width="12.77734375" style="17" bestFit="1" customWidth="1"/>
    <col min="11526" max="11526" width="11.21875" style="17" customWidth="1"/>
    <col min="11527" max="11527" width="12.6640625" style="17" customWidth="1"/>
    <col min="11528" max="11528" width="1.5546875" style="17" customWidth="1"/>
    <col min="11529" max="11529" width="10" style="17" bestFit="1" customWidth="1"/>
    <col min="11530" max="11530" width="9.109375" style="17" bestFit="1" customWidth="1"/>
    <col min="11531" max="11532" width="13.109375" style="17" customWidth="1"/>
    <col min="11533" max="11533" width="10.6640625" style="17" customWidth="1"/>
    <col min="11534" max="11534" width="10.33203125" style="17" customWidth="1"/>
    <col min="11535" max="11535" width="3.21875" style="17" bestFit="1" customWidth="1"/>
    <col min="11536" max="11776" width="7.21875" style="17"/>
    <col min="11777" max="11777" width="3.21875" style="17" bestFit="1" customWidth="1"/>
    <col min="11778" max="11778" width="11.77734375" style="17" bestFit="1" customWidth="1"/>
    <col min="11779" max="11779" width="9.6640625" style="17" customWidth="1"/>
    <col min="11780" max="11780" width="12.6640625" style="17" customWidth="1"/>
    <col min="11781" max="11781" width="12.77734375" style="17" bestFit="1" customWidth="1"/>
    <col min="11782" max="11782" width="11.21875" style="17" customWidth="1"/>
    <col min="11783" max="11783" width="12.6640625" style="17" customWidth="1"/>
    <col min="11784" max="11784" width="1.5546875" style="17" customWidth="1"/>
    <col min="11785" max="11785" width="10" style="17" bestFit="1" customWidth="1"/>
    <col min="11786" max="11786" width="9.109375" style="17" bestFit="1" customWidth="1"/>
    <col min="11787" max="11788" width="13.109375" style="17" customWidth="1"/>
    <col min="11789" max="11789" width="10.6640625" style="17" customWidth="1"/>
    <col min="11790" max="11790" width="10.33203125" style="17" customWidth="1"/>
    <col min="11791" max="11791" width="3.21875" style="17" bestFit="1" customWidth="1"/>
    <col min="11792" max="12032" width="7.21875" style="17"/>
    <col min="12033" max="12033" width="3.21875" style="17" bestFit="1" customWidth="1"/>
    <col min="12034" max="12034" width="11.77734375" style="17" bestFit="1" customWidth="1"/>
    <col min="12035" max="12035" width="9.6640625" style="17" customWidth="1"/>
    <col min="12036" max="12036" width="12.6640625" style="17" customWidth="1"/>
    <col min="12037" max="12037" width="12.77734375" style="17" bestFit="1" customWidth="1"/>
    <col min="12038" max="12038" width="11.21875" style="17" customWidth="1"/>
    <col min="12039" max="12039" width="12.6640625" style="17" customWidth="1"/>
    <col min="12040" max="12040" width="1.5546875" style="17" customWidth="1"/>
    <col min="12041" max="12041" width="10" style="17" bestFit="1" customWidth="1"/>
    <col min="12042" max="12042" width="9.109375" style="17" bestFit="1" customWidth="1"/>
    <col min="12043" max="12044" width="13.109375" style="17" customWidth="1"/>
    <col min="12045" max="12045" width="10.6640625" style="17" customWidth="1"/>
    <col min="12046" max="12046" width="10.33203125" style="17" customWidth="1"/>
    <col min="12047" max="12047" width="3.21875" style="17" bestFit="1" customWidth="1"/>
    <col min="12048" max="12288" width="7.21875" style="17"/>
    <col min="12289" max="12289" width="3.21875" style="17" bestFit="1" customWidth="1"/>
    <col min="12290" max="12290" width="11.77734375" style="17" bestFit="1" customWidth="1"/>
    <col min="12291" max="12291" width="9.6640625" style="17" customWidth="1"/>
    <col min="12292" max="12292" width="12.6640625" style="17" customWidth="1"/>
    <col min="12293" max="12293" width="12.77734375" style="17" bestFit="1" customWidth="1"/>
    <col min="12294" max="12294" width="11.21875" style="17" customWidth="1"/>
    <col min="12295" max="12295" width="12.6640625" style="17" customWidth="1"/>
    <col min="12296" max="12296" width="1.5546875" style="17" customWidth="1"/>
    <col min="12297" max="12297" width="10" style="17" bestFit="1" customWidth="1"/>
    <col min="12298" max="12298" width="9.109375" style="17" bestFit="1" customWidth="1"/>
    <col min="12299" max="12300" width="13.109375" style="17" customWidth="1"/>
    <col min="12301" max="12301" width="10.6640625" style="17" customWidth="1"/>
    <col min="12302" max="12302" width="10.33203125" style="17" customWidth="1"/>
    <col min="12303" max="12303" width="3.21875" style="17" bestFit="1" customWidth="1"/>
    <col min="12304" max="12544" width="7.21875" style="17"/>
    <col min="12545" max="12545" width="3.21875" style="17" bestFit="1" customWidth="1"/>
    <col min="12546" max="12546" width="11.77734375" style="17" bestFit="1" customWidth="1"/>
    <col min="12547" max="12547" width="9.6640625" style="17" customWidth="1"/>
    <col min="12548" max="12548" width="12.6640625" style="17" customWidth="1"/>
    <col min="12549" max="12549" width="12.77734375" style="17" bestFit="1" customWidth="1"/>
    <col min="12550" max="12550" width="11.21875" style="17" customWidth="1"/>
    <col min="12551" max="12551" width="12.6640625" style="17" customWidth="1"/>
    <col min="12552" max="12552" width="1.5546875" style="17" customWidth="1"/>
    <col min="12553" max="12553" width="10" style="17" bestFit="1" customWidth="1"/>
    <col min="12554" max="12554" width="9.109375" style="17" bestFit="1" customWidth="1"/>
    <col min="12555" max="12556" width="13.109375" style="17" customWidth="1"/>
    <col min="12557" max="12557" width="10.6640625" style="17" customWidth="1"/>
    <col min="12558" max="12558" width="10.33203125" style="17" customWidth="1"/>
    <col min="12559" max="12559" width="3.21875" style="17" bestFit="1" customWidth="1"/>
    <col min="12560" max="12800" width="7.21875" style="17"/>
    <col min="12801" max="12801" width="3.21875" style="17" bestFit="1" customWidth="1"/>
    <col min="12802" max="12802" width="11.77734375" style="17" bestFit="1" customWidth="1"/>
    <col min="12803" max="12803" width="9.6640625" style="17" customWidth="1"/>
    <col min="12804" max="12804" width="12.6640625" style="17" customWidth="1"/>
    <col min="12805" max="12805" width="12.77734375" style="17" bestFit="1" customWidth="1"/>
    <col min="12806" max="12806" width="11.21875" style="17" customWidth="1"/>
    <col min="12807" max="12807" width="12.6640625" style="17" customWidth="1"/>
    <col min="12808" max="12808" width="1.5546875" style="17" customWidth="1"/>
    <col min="12809" max="12809" width="10" style="17" bestFit="1" customWidth="1"/>
    <col min="12810" max="12810" width="9.109375" style="17" bestFit="1" customWidth="1"/>
    <col min="12811" max="12812" width="13.109375" style="17" customWidth="1"/>
    <col min="12813" max="12813" width="10.6640625" style="17" customWidth="1"/>
    <col min="12814" max="12814" width="10.33203125" style="17" customWidth="1"/>
    <col min="12815" max="12815" width="3.21875" style="17" bestFit="1" customWidth="1"/>
    <col min="12816" max="13056" width="7.21875" style="17"/>
    <col min="13057" max="13057" width="3.21875" style="17" bestFit="1" customWidth="1"/>
    <col min="13058" max="13058" width="11.77734375" style="17" bestFit="1" customWidth="1"/>
    <col min="13059" max="13059" width="9.6640625" style="17" customWidth="1"/>
    <col min="13060" max="13060" width="12.6640625" style="17" customWidth="1"/>
    <col min="13061" max="13061" width="12.77734375" style="17" bestFit="1" customWidth="1"/>
    <col min="13062" max="13062" width="11.21875" style="17" customWidth="1"/>
    <col min="13063" max="13063" width="12.6640625" style="17" customWidth="1"/>
    <col min="13064" max="13064" width="1.5546875" style="17" customWidth="1"/>
    <col min="13065" max="13065" width="10" style="17" bestFit="1" customWidth="1"/>
    <col min="13066" max="13066" width="9.109375" style="17" bestFit="1" customWidth="1"/>
    <col min="13067" max="13068" width="13.109375" style="17" customWidth="1"/>
    <col min="13069" max="13069" width="10.6640625" style="17" customWidth="1"/>
    <col min="13070" max="13070" width="10.33203125" style="17" customWidth="1"/>
    <col min="13071" max="13071" width="3.21875" style="17" bestFit="1" customWidth="1"/>
    <col min="13072" max="13312" width="7.21875" style="17"/>
    <col min="13313" max="13313" width="3.21875" style="17" bestFit="1" customWidth="1"/>
    <col min="13314" max="13314" width="11.77734375" style="17" bestFit="1" customWidth="1"/>
    <col min="13315" max="13315" width="9.6640625" style="17" customWidth="1"/>
    <col min="13316" max="13316" width="12.6640625" style="17" customWidth="1"/>
    <col min="13317" max="13317" width="12.77734375" style="17" bestFit="1" customWidth="1"/>
    <col min="13318" max="13318" width="11.21875" style="17" customWidth="1"/>
    <col min="13319" max="13319" width="12.6640625" style="17" customWidth="1"/>
    <col min="13320" max="13320" width="1.5546875" style="17" customWidth="1"/>
    <col min="13321" max="13321" width="10" style="17" bestFit="1" customWidth="1"/>
    <col min="13322" max="13322" width="9.109375" style="17" bestFit="1" customWidth="1"/>
    <col min="13323" max="13324" width="13.109375" style="17" customWidth="1"/>
    <col min="13325" max="13325" width="10.6640625" style="17" customWidth="1"/>
    <col min="13326" max="13326" width="10.33203125" style="17" customWidth="1"/>
    <col min="13327" max="13327" width="3.21875" style="17" bestFit="1" customWidth="1"/>
    <col min="13328" max="13568" width="7.21875" style="17"/>
    <col min="13569" max="13569" width="3.21875" style="17" bestFit="1" customWidth="1"/>
    <col min="13570" max="13570" width="11.77734375" style="17" bestFit="1" customWidth="1"/>
    <col min="13571" max="13571" width="9.6640625" style="17" customWidth="1"/>
    <col min="13572" max="13572" width="12.6640625" style="17" customWidth="1"/>
    <col min="13573" max="13573" width="12.77734375" style="17" bestFit="1" customWidth="1"/>
    <col min="13574" max="13574" width="11.21875" style="17" customWidth="1"/>
    <col min="13575" max="13575" width="12.6640625" style="17" customWidth="1"/>
    <col min="13576" max="13576" width="1.5546875" style="17" customWidth="1"/>
    <col min="13577" max="13577" width="10" style="17" bestFit="1" customWidth="1"/>
    <col min="13578" max="13578" width="9.109375" style="17" bestFit="1" customWidth="1"/>
    <col min="13579" max="13580" width="13.109375" style="17" customWidth="1"/>
    <col min="13581" max="13581" width="10.6640625" style="17" customWidth="1"/>
    <col min="13582" max="13582" width="10.33203125" style="17" customWidth="1"/>
    <col min="13583" max="13583" width="3.21875" style="17" bestFit="1" customWidth="1"/>
    <col min="13584" max="13824" width="7.21875" style="17"/>
    <col min="13825" max="13825" width="3.21875" style="17" bestFit="1" customWidth="1"/>
    <col min="13826" max="13826" width="11.77734375" style="17" bestFit="1" customWidth="1"/>
    <col min="13827" max="13827" width="9.6640625" style="17" customWidth="1"/>
    <col min="13828" max="13828" width="12.6640625" style="17" customWidth="1"/>
    <col min="13829" max="13829" width="12.77734375" style="17" bestFit="1" customWidth="1"/>
    <col min="13830" max="13830" width="11.21875" style="17" customWidth="1"/>
    <col min="13831" max="13831" width="12.6640625" style="17" customWidth="1"/>
    <col min="13832" max="13832" width="1.5546875" style="17" customWidth="1"/>
    <col min="13833" max="13833" width="10" style="17" bestFit="1" customWidth="1"/>
    <col min="13834" max="13834" width="9.109375" style="17" bestFit="1" customWidth="1"/>
    <col min="13835" max="13836" width="13.109375" style="17" customWidth="1"/>
    <col min="13837" max="13837" width="10.6640625" style="17" customWidth="1"/>
    <col min="13838" max="13838" width="10.33203125" style="17" customWidth="1"/>
    <col min="13839" max="13839" width="3.21875" style="17" bestFit="1" customWidth="1"/>
    <col min="13840" max="14080" width="7.21875" style="17"/>
    <col min="14081" max="14081" width="3.21875" style="17" bestFit="1" customWidth="1"/>
    <col min="14082" max="14082" width="11.77734375" style="17" bestFit="1" customWidth="1"/>
    <col min="14083" max="14083" width="9.6640625" style="17" customWidth="1"/>
    <col min="14084" max="14084" width="12.6640625" style="17" customWidth="1"/>
    <col min="14085" max="14085" width="12.77734375" style="17" bestFit="1" customWidth="1"/>
    <col min="14086" max="14086" width="11.21875" style="17" customWidth="1"/>
    <col min="14087" max="14087" width="12.6640625" style="17" customWidth="1"/>
    <col min="14088" max="14088" width="1.5546875" style="17" customWidth="1"/>
    <col min="14089" max="14089" width="10" style="17" bestFit="1" customWidth="1"/>
    <col min="14090" max="14090" width="9.109375" style="17" bestFit="1" customWidth="1"/>
    <col min="14091" max="14092" width="13.109375" style="17" customWidth="1"/>
    <col min="14093" max="14093" width="10.6640625" style="17" customWidth="1"/>
    <col min="14094" max="14094" width="10.33203125" style="17" customWidth="1"/>
    <col min="14095" max="14095" width="3.21875" style="17" bestFit="1" customWidth="1"/>
    <col min="14096" max="14336" width="7.21875" style="17"/>
    <col min="14337" max="14337" width="3.21875" style="17" bestFit="1" customWidth="1"/>
    <col min="14338" max="14338" width="11.77734375" style="17" bestFit="1" customWidth="1"/>
    <col min="14339" max="14339" width="9.6640625" style="17" customWidth="1"/>
    <col min="14340" max="14340" width="12.6640625" style="17" customWidth="1"/>
    <col min="14341" max="14341" width="12.77734375" style="17" bestFit="1" customWidth="1"/>
    <col min="14342" max="14342" width="11.21875" style="17" customWidth="1"/>
    <col min="14343" max="14343" width="12.6640625" style="17" customWidth="1"/>
    <col min="14344" max="14344" width="1.5546875" style="17" customWidth="1"/>
    <col min="14345" max="14345" width="10" style="17" bestFit="1" customWidth="1"/>
    <col min="14346" max="14346" width="9.109375" style="17" bestFit="1" customWidth="1"/>
    <col min="14347" max="14348" width="13.109375" style="17" customWidth="1"/>
    <col min="14349" max="14349" width="10.6640625" style="17" customWidth="1"/>
    <col min="14350" max="14350" width="10.33203125" style="17" customWidth="1"/>
    <col min="14351" max="14351" width="3.21875" style="17" bestFit="1" customWidth="1"/>
    <col min="14352" max="14592" width="7.21875" style="17"/>
    <col min="14593" max="14593" width="3.21875" style="17" bestFit="1" customWidth="1"/>
    <col min="14594" max="14594" width="11.77734375" style="17" bestFit="1" customWidth="1"/>
    <col min="14595" max="14595" width="9.6640625" style="17" customWidth="1"/>
    <col min="14596" max="14596" width="12.6640625" style="17" customWidth="1"/>
    <col min="14597" max="14597" width="12.77734375" style="17" bestFit="1" customWidth="1"/>
    <col min="14598" max="14598" width="11.21875" style="17" customWidth="1"/>
    <col min="14599" max="14599" width="12.6640625" style="17" customWidth="1"/>
    <col min="14600" max="14600" width="1.5546875" style="17" customWidth="1"/>
    <col min="14601" max="14601" width="10" style="17" bestFit="1" customWidth="1"/>
    <col min="14602" max="14602" width="9.109375" style="17" bestFit="1" customWidth="1"/>
    <col min="14603" max="14604" width="13.109375" style="17" customWidth="1"/>
    <col min="14605" max="14605" width="10.6640625" style="17" customWidth="1"/>
    <col min="14606" max="14606" width="10.33203125" style="17" customWidth="1"/>
    <col min="14607" max="14607" width="3.21875" style="17" bestFit="1" customWidth="1"/>
    <col min="14608" max="14848" width="7.21875" style="17"/>
    <col min="14849" max="14849" width="3.21875" style="17" bestFit="1" customWidth="1"/>
    <col min="14850" max="14850" width="11.77734375" style="17" bestFit="1" customWidth="1"/>
    <col min="14851" max="14851" width="9.6640625" style="17" customWidth="1"/>
    <col min="14852" max="14852" width="12.6640625" style="17" customWidth="1"/>
    <col min="14853" max="14853" width="12.77734375" style="17" bestFit="1" customWidth="1"/>
    <col min="14854" max="14854" width="11.21875" style="17" customWidth="1"/>
    <col min="14855" max="14855" width="12.6640625" style="17" customWidth="1"/>
    <col min="14856" max="14856" width="1.5546875" style="17" customWidth="1"/>
    <col min="14857" max="14857" width="10" style="17" bestFit="1" customWidth="1"/>
    <col min="14858" max="14858" width="9.109375" style="17" bestFit="1" customWidth="1"/>
    <col min="14859" max="14860" width="13.109375" style="17" customWidth="1"/>
    <col min="14861" max="14861" width="10.6640625" style="17" customWidth="1"/>
    <col min="14862" max="14862" width="10.33203125" style="17" customWidth="1"/>
    <col min="14863" max="14863" width="3.21875" style="17" bestFit="1" customWidth="1"/>
    <col min="14864" max="15104" width="7.21875" style="17"/>
    <col min="15105" max="15105" width="3.21875" style="17" bestFit="1" customWidth="1"/>
    <col min="15106" max="15106" width="11.77734375" style="17" bestFit="1" customWidth="1"/>
    <col min="15107" max="15107" width="9.6640625" style="17" customWidth="1"/>
    <col min="15108" max="15108" width="12.6640625" style="17" customWidth="1"/>
    <col min="15109" max="15109" width="12.77734375" style="17" bestFit="1" customWidth="1"/>
    <col min="15110" max="15110" width="11.21875" style="17" customWidth="1"/>
    <col min="15111" max="15111" width="12.6640625" style="17" customWidth="1"/>
    <col min="15112" max="15112" width="1.5546875" style="17" customWidth="1"/>
    <col min="15113" max="15113" width="10" style="17" bestFit="1" customWidth="1"/>
    <col min="15114" max="15114" width="9.109375" style="17" bestFit="1" customWidth="1"/>
    <col min="15115" max="15116" width="13.109375" style="17" customWidth="1"/>
    <col min="15117" max="15117" width="10.6640625" style="17" customWidth="1"/>
    <col min="15118" max="15118" width="10.33203125" style="17" customWidth="1"/>
    <col min="15119" max="15119" width="3.21875" style="17" bestFit="1" customWidth="1"/>
    <col min="15120" max="15360" width="7.21875" style="17"/>
    <col min="15361" max="15361" width="3.21875" style="17" bestFit="1" customWidth="1"/>
    <col min="15362" max="15362" width="11.77734375" style="17" bestFit="1" customWidth="1"/>
    <col min="15363" max="15363" width="9.6640625" style="17" customWidth="1"/>
    <col min="15364" max="15364" width="12.6640625" style="17" customWidth="1"/>
    <col min="15365" max="15365" width="12.77734375" style="17" bestFit="1" customWidth="1"/>
    <col min="15366" max="15366" width="11.21875" style="17" customWidth="1"/>
    <col min="15367" max="15367" width="12.6640625" style="17" customWidth="1"/>
    <col min="15368" max="15368" width="1.5546875" style="17" customWidth="1"/>
    <col min="15369" max="15369" width="10" style="17" bestFit="1" customWidth="1"/>
    <col min="15370" max="15370" width="9.109375" style="17" bestFit="1" customWidth="1"/>
    <col min="15371" max="15372" width="13.109375" style="17" customWidth="1"/>
    <col min="15373" max="15373" width="10.6640625" style="17" customWidth="1"/>
    <col min="15374" max="15374" width="10.33203125" style="17" customWidth="1"/>
    <col min="15375" max="15375" width="3.21875" style="17" bestFit="1" customWidth="1"/>
    <col min="15376" max="15616" width="7.21875" style="17"/>
    <col min="15617" max="15617" width="3.21875" style="17" bestFit="1" customWidth="1"/>
    <col min="15618" max="15618" width="11.77734375" style="17" bestFit="1" customWidth="1"/>
    <col min="15619" max="15619" width="9.6640625" style="17" customWidth="1"/>
    <col min="15620" max="15620" width="12.6640625" style="17" customWidth="1"/>
    <col min="15621" max="15621" width="12.77734375" style="17" bestFit="1" customWidth="1"/>
    <col min="15622" max="15622" width="11.21875" style="17" customWidth="1"/>
    <col min="15623" max="15623" width="12.6640625" style="17" customWidth="1"/>
    <col min="15624" max="15624" width="1.5546875" style="17" customWidth="1"/>
    <col min="15625" max="15625" width="10" style="17" bestFit="1" customWidth="1"/>
    <col min="15626" max="15626" width="9.109375" style="17" bestFit="1" customWidth="1"/>
    <col min="15627" max="15628" width="13.109375" style="17" customWidth="1"/>
    <col min="15629" max="15629" width="10.6640625" style="17" customWidth="1"/>
    <col min="15630" max="15630" width="10.33203125" style="17" customWidth="1"/>
    <col min="15631" max="15631" width="3.21875" style="17" bestFit="1" customWidth="1"/>
    <col min="15632" max="15872" width="7.21875" style="17"/>
    <col min="15873" max="15873" width="3.21875" style="17" bestFit="1" customWidth="1"/>
    <col min="15874" max="15874" width="11.77734375" style="17" bestFit="1" customWidth="1"/>
    <col min="15875" max="15875" width="9.6640625" style="17" customWidth="1"/>
    <col min="15876" max="15876" width="12.6640625" style="17" customWidth="1"/>
    <col min="15877" max="15877" width="12.77734375" style="17" bestFit="1" customWidth="1"/>
    <col min="15878" max="15878" width="11.21875" style="17" customWidth="1"/>
    <col min="15879" max="15879" width="12.6640625" style="17" customWidth="1"/>
    <col min="15880" max="15880" width="1.5546875" style="17" customWidth="1"/>
    <col min="15881" max="15881" width="10" style="17" bestFit="1" customWidth="1"/>
    <col min="15882" max="15882" width="9.109375" style="17" bestFit="1" customWidth="1"/>
    <col min="15883" max="15884" width="13.109375" style="17" customWidth="1"/>
    <col min="15885" max="15885" width="10.6640625" style="17" customWidth="1"/>
    <col min="15886" max="15886" width="10.33203125" style="17" customWidth="1"/>
    <col min="15887" max="15887" width="3.21875" style="17" bestFit="1" customWidth="1"/>
    <col min="15888" max="16128" width="7.21875" style="17"/>
    <col min="16129" max="16129" width="3.21875" style="17" bestFit="1" customWidth="1"/>
    <col min="16130" max="16130" width="11.77734375" style="17" bestFit="1" customWidth="1"/>
    <col min="16131" max="16131" width="9.6640625" style="17" customWidth="1"/>
    <col min="16132" max="16132" width="12.6640625" style="17" customWidth="1"/>
    <col min="16133" max="16133" width="12.77734375" style="17" bestFit="1" customWidth="1"/>
    <col min="16134" max="16134" width="11.21875" style="17" customWidth="1"/>
    <col min="16135" max="16135" width="12.6640625" style="17" customWidth="1"/>
    <col min="16136" max="16136" width="1.5546875" style="17" customWidth="1"/>
    <col min="16137" max="16137" width="10" style="17" bestFit="1" customWidth="1"/>
    <col min="16138" max="16138" width="9.109375" style="17" bestFit="1" customWidth="1"/>
    <col min="16139" max="16140" width="13.109375" style="17" customWidth="1"/>
    <col min="16141" max="16141" width="10.6640625" style="17" customWidth="1"/>
    <col min="16142" max="16142" width="10.33203125" style="17" customWidth="1"/>
    <col min="16143" max="16143" width="3.21875" style="17" bestFit="1" customWidth="1"/>
    <col min="16144" max="16384" width="7.21875" style="17"/>
  </cols>
  <sheetData>
    <row r="1" spans="1:15" x14ac:dyDescent="0.3">
      <c r="A1" s="133" t="s">
        <v>45</v>
      </c>
    </row>
    <row r="2" spans="1:15" x14ac:dyDescent="0.3">
      <c r="A2" s="17" t="s">
        <v>251</v>
      </c>
    </row>
    <row r="3" spans="1:15" x14ac:dyDescent="0.3">
      <c r="A3" s="26" t="s">
        <v>47</v>
      </c>
      <c r="C3" s="23"/>
      <c r="D3" s="23"/>
      <c r="E3" s="23"/>
      <c r="F3" s="23"/>
      <c r="G3" s="23"/>
      <c r="H3" s="23"/>
      <c r="I3" s="23"/>
      <c r="J3" s="23"/>
      <c r="K3" s="23"/>
      <c r="L3" s="23"/>
      <c r="N3" s="123"/>
    </row>
    <row r="4" spans="1:15" x14ac:dyDescent="0.3">
      <c r="M4" s="23"/>
      <c r="N4" s="23"/>
    </row>
    <row r="5" spans="1:15" x14ac:dyDescent="0.3">
      <c r="C5" s="126"/>
      <c r="D5" s="126"/>
      <c r="E5" s="126"/>
      <c r="F5" s="126"/>
      <c r="G5" s="126"/>
      <c r="H5" s="126"/>
      <c r="I5" s="126"/>
      <c r="J5" s="126"/>
      <c r="K5" s="126"/>
      <c r="L5" s="126"/>
      <c r="M5" s="134" t="s">
        <v>252</v>
      </c>
      <c r="N5" s="135"/>
    </row>
    <row r="6" spans="1:15" ht="39.75" customHeight="1" x14ac:dyDescent="0.3">
      <c r="A6" s="126"/>
      <c r="B6" s="126"/>
      <c r="C6" s="135" t="s">
        <v>57</v>
      </c>
      <c r="D6" s="135"/>
      <c r="E6" s="135"/>
      <c r="F6" s="135"/>
      <c r="G6" s="134"/>
      <c r="H6" s="23"/>
      <c r="I6" s="134" t="s">
        <v>253</v>
      </c>
      <c r="J6" s="134"/>
      <c r="K6" s="134"/>
      <c r="L6" s="137"/>
      <c r="M6" s="145" t="s">
        <v>254</v>
      </c>
      <c r="N6" s="145"/>
    </row>
    <row r="7" spans="1:15" s="18" customFormat="1" ht="55.2" x14ac:dyDescent="0.3">
      <c r="A7" s="127" t="s">
        <v>54</v>
      </c>
      <c r="B7" s="127" t="s">
        <v>56</v>
      </c>
      <c r="C7" s="127" t="s">
        <v>255</v>
      </c>
      <c r="D7" s="127" t="s">
        <v>256</v>
      </c>
      <c r="E7" s="127" t="s">
        <v>257</v>
      </c>
      <c r="F7" s="127" t="s">
        <v>258</v>
      </c>
      <c r="G7" s="130" t="s">
        <v>259</v>
      </c>
      <c r="H7" s="136"/>
      <c r="I7" s="127" t="s">
        <v>255</v>
      </c>
      <c r="J7" s="127" t="s">
        <v>260</v>
      </c>
      <c r="K7" s="127" t="s">
        <v>261</v>
      </c>
      <c r="L7" s="127" t="s">
        <v>262</v>
      </c>
      <c r="M7" s="127" t="s">
        <v>263</v>
      </c>
      <c r="N7" s="127" t="s">
        <v>264</v>
      </c>
      <c r="O7" s="127" t="s">
        <v>54</v>
      </c>
    </row>
    <row r="8" spans="1:15" x14ac:dyDescent="0.3">
      <c r="A8" s="9">
        <v>1</v>
      </c>
      <c r="B8" s="9" t="s">
        <v>199</v>
      </c>
      <c r="C8" s="19">
        <v>0</v>
      </c>
      <c r="D8" s="19">
        <v>317756</v>
      </c>
      <c r="E8" s="19">
        <v>0</v>
      </c>
      <c r="F8" s="19">
        <v>3046793</v>
      </c>
      <c r="G8" s="19">
        <f>C8+D8+E8+F8</f>
        <v>3364549</v>
      </c>
      <c r="H8" s="19"/>
      <c r="I8" s="19">
        <v>0</v>
      </c>
      <c r="J8" s="19">
        <v>0</v>
      </c>
      <c r="K8" s="19">
        <v>8000</v>
      </c>
      <c r="L8" s="19">
        <f>I8+J8+K8</f>
        <v>8000</v>
      </c>
      <c r="M8" s="19">
        <v>0</v>
      </c>
      <c r="N8" s="19">
        <v>0</v>
      </c>
      <c r="O8" s="9">
        <v>1</v>
      </c>
    </row>
    <row r="9" spans="1:15" x14ac:dyDescent="0.3">
      <c r="A9" s="9">
        <v>2</v>
      </c>
      <c r="B9" s="9" t="s">
        <v>200</v>
      </c>
      <c r="C9" s="20">
        <v>0</v>
      </c>
      <c r="D9" s="20">
        <v>469203</v>
      </c>
      <c r="E9" s="20">
        <v>0</v>
      </c>
      <c r="F9" s="20">
        <v>1938075</v>
      </c>
      <c r="G9" s="20">
        <f>C9+D9+E9+F9</f>
        <v>2407278</v>
      </c>
      <c r="H9" s="20"/>
      <c r="I9" s="20">
        <v>0</v>
      </c>
      <c r="J9" s="20">
        <v>0</v>
      </c>
      <c r="K9" s="20">
        <v>34152</v>
      </c>
      <c r="L9" s="20">
        <f>I9+J9+K9</f>
        <v>34152</v>
      </c>
      <c r="M9" s="20">
        <v>0</v>
      </c>
      <c r="N9" s="20">
        <v>0</v>
      </c>
      <c r="O9" s="9">
        <v>2</v>
      </c>
    </row>
    <row r="10" spans="1:15" x14ac:dyDescent="0.3">
      <c r="A10" s="9">
        <v>3</v>
      </c>
      <c r="B10" s="9" t="s">
        <v>117</v>
      </c>
      <c r="C10" s="20">
        <v>0</v>
      </c>
      <c r="D10" s="20">
        <v>447907</v>
      </c>
      <c r="E10" s="20">
        <v>0</v>
      </c>
      <c r="F10" s="20">
        <v>1705042</v>
      </c>
      <c r="G10" s="20">
        <f t="shared" ref="G10:G45" si="0">C10+D10+E10+F10</f>
        <v>2152949</v>
      </c>
      <c r="H10" s="20"/>
      <c r="I10" s="20">
        <v>0</v>
      </c>
      <c r="J10" s="20">
        <v>0</v>
      </c>
      <c r="K10" s="20">
        <v>0</v>
      </c>
      <c r="L10" s="20">
        <f t="shared" ref="L10:L45" si="1">I10+J10+K10</f>
        <v>0</v>
      </c>
      <c r="M10" s="20">
        <v>6395.29</v>
      </c>
      <c r="N10" s="20">
        <v>0</v>
      </c>
      <c r="O10" s="9">
        <v>3</v>
      </c>
    </row>
    <row r="11" spans="1:15" x14ac:dyDescent="0.3">
      <c r="A11" s="9">
        <v>4</v>
      </c>
      <c r="B11" s="9" t="s">
        <v>201</v>
      </c>
      <c r="C11" s="20">
        <v>0</v>
      </c>
      <c r="D11" s="20">
        <v>297929</v>
      </c>
      <c r="E11" s="20">
        <v>0</v>
      </c>
      <c r="F11" s="20">
        <v>630989</v>
      </c>
      <c r="G11" s="20">
        <f t="shared" si="0"/>
        <v>928918</v>
      </c>
      <c r="H11" s="20"/>
      <c r="I11" s="20">
        <v>0</v>
      </c>
      <c r="J11" s="20">
        <v>0</v>
      </c>
      <c r="K11" s="20">
        <v>5525</v>
      </c>
      <c r="L11" s="20">
        <f t="shared" si="1"/>
        <v>5525</v>
      </c>
      <c r="M11" s="20">
        <v>2749.6800000000003</v>
      </c>
      <c r="N11" s="20">
        <v>0</v>
      </c>
      <c r="O11" s="9">
        <v>4</v>
      </c>
    </row>
    <row r="12" spans="1:15" x14ac:dyDescent="0.3">
      <c r="A12" s="9">
        <v>5</v>
      </c>
      <c r="B12" s="9" t="s">
        <v>202</v>
      </c>
      <c r="C12" s="20">
        <v>0</v>
      </c>
      <c r="D12" s="20">
        <v>919431</v>
      </c>
      <c r="E12" s="20">
        <v>0</v>
      </c>
      <c r="F12" s="20">
        <v>917061</v>
      </c>
      <c r="G12" s="20">
        <f t="shared" si="0"/>
        <v>1836492</v>
      </c>
      <c r="H12" s="20"/>
      <c r="I12" s="20">
        <v>43200</v>
      </c>
      <c r="J12" s="20">
        <v>0</v>
      </c>
      <c r="K12" s="20">
        <v>332597</v>
      </c>
      <c r="L12" s="20">
        <f t="shared" si="1"/>
        <v>375797</v>
      </c>
      <c r="M12" s="20">
        <v>0</v>
      </c>
      <c r="N12" s="20">
        <v>0</v>
      </c>
      <c r="O12" s="9">
        <v>5</v>
      </c>
    </row>
    <row r="13" spans="1:15" x14ac:dyDescent="0.3">
      <c r="A13" s="9">
        <v>6</v>
      </c>
      <c r="B13" s="9" t="s">
        <v>203</v>
      </c>
      <c r="C13" s="20">
        <v>0</v>
      </c>
      <c r="D13" s="20">
        <v>2205361</v>
      </c>
      <c r="E13" s="20">
        <v>0</v>
      </c>
      <c r="F13" s="20">
        <v>3812283</v>
      </c>
      <c r="G13" s="20">
        <f t="shared" si="0"/>
        <v>6017644</v>
      </c>
      <c r="H13" s="20"/>
      <c r="I13" s="20">
        <v>0</v>
      </c>
      <c r="J13" s="20">
        <v>0</v>
      </c>
      <c r="K13" s="20">
        <v>732794</v>
      </c>
      <c r="L13" s="20">
        <f t="shared" si="1"/>
        <v>732794</v>
      </c>
      <c r="M13" s="20">
        <v>1350</v>
      </c>
      <c r="N13" s="20">
        <v>0</v>
      </c>
      <c r="O13" s="9">
        <v>6</v>
      </c>
    </row>
    <row r="14" spans="1:15" x14ac:dyDescent="0.3">
      <c r="A14" s="9">
        <v>7</v>
      </c>
      <c r="B14" s="9" t="s">
        <v>204</v>
      </c>
      <c r="C14" s="20">
        <v>0</v>
      </c>
      <c r="D14" s="20">
        <v>60653</v>
      </c>
      <c r="E14" s="20">
        <v>0</v>
      </c>
      <c r="F14" s="20">
        <v>1261983</v>
      </c>
      <c r="G14" s="20">
        <f t="shared" si="0"/>
        <v>1322636</v>
      </c>
      <c r="H14" s="20"/>
      <c r="I14" s="20">
        <v>0</v>
      </c>
      <c r="J14" s="20">
        <v>0</v>
      </c>
      <c r="K14" s="20">
        <v>339892</v>
      </c>
      <c r="L14" s="20">
        <f t="shared" si="1"/>
        <v>339892</v>
      </c>
      <c r="M14" s="20">
        <v>474.28</v>
      </c>
      <c r="N14" s="20">
        <v>0</v>
      </c>
      <c r="O14" s="9">
        <v>7</v>
      </c>
    </row>
    <row r="15" spans="1:15" x14ac:dyDescent="0.3">
      <c r="A15" s="9">
        <v>8</v>
      </c>
      <c r="B15" s="9" t="s">
        <v>205</v>
      </c>
      <c r="C15" s="20">
        <v>0</v>
      </c>
      <c r="D15" s="20">
        <v>155722</v>
      </c>
      <c r="E15" s="20">
        <v>0</v>
      </c>
      <c r="F15" s="20">
        <v>1272074</v>
      </c>
      <c r="G15" s="20">
        <f t="shared" si="0"/>
        <v>1427796</v>
      </c>
      <c r="H15" s="20"/>
      <c r="I15" s="20">
        <v>0</v>
      </c>
      <c r="J15" s="20">
        <v>0</v>
      </c>
      <c r="K15" s="20">
        <v>56276</v>
      </c>
      <c r="L15" s="20">
        <f t="shared" si="1"/>
        <v>56276</v>
      </c>
      <c r="M15" s="20">
        <v>1033.56</v>
      </c>
      <c r="N15" s="20">
        <v>0</v>
      </c>
      <c r="O15" s="9">
        <v>8</v>
      </c>
    </row>
    <row r="16" spans="1:15" x14ac:dyDescent="0.3">
      <c r="A16" s="9">
        <v>9</v>
      </c>
      <c r="B16" s="9" t="s">
        <v>206</v>
      </c>
      <c r="C16" s="20">
        <v>0</v>
      </c>
      <c r="D16" s="20">
        <v>189423</v>
      </c>
      <c r="E16" s="20">
        <v>0</v>
      </c>
      <c r="F16" s="20">
        <v>1230838</v>
      </c>
      <c r="G16" s="20">
        <f t="shared" si="0"/>
        <v>1420261</v>
      </c>
      <c r="H16" s="20"/>
      <c r="I16" s="20">
        <v>0</v>
      </c>
      <c r="J16" s="20">
        <v>0</v>
      </c>
      <c r="K16" s="20">
        <v>55936</v>
      </c>
      <c r="L16" s="20">
        <f t="shared" si="1"/>
        <v>55936</v>
      </c>
      <c r="M16" s="20">
        <v>746.8</v>
      </c>
      <c r="N16" s="20">
        <v>0</v>
      </c>
      <c r="O16" s="9">
        <v>9</v>
      </c>
    </row>
    <row r="17" spans="1:15" x14ac:dyDescent="0.3">
      <c r="A17" s="9">
        <v>10</v>
      </c>
      <c r="B17" s="9" t="s">
        <v>207</v>
      </c>
      <c r="C17" s="20">
        <v>0</v>
      </c>
      <c r="D17" s="20">
        <v>79764</v>
      </c>
      <c r="E17" s="20">
        <v>0</v>
      </c>
      <c r="F17" s="20">
        <v>525912</v>
      </c>
      <c r="G17" s="20">
        <f t="shared" si="0"/>
        <v>605676</v>
      </c>
      <c r="H17" s="20"/>
      <c r="I17" s="20">
        <v>0</v>
      </c>
      <c r="J17" s="20">
        <v>0</v>
      </c>
      <c r="K17" s="20">
        <v>3000</v>
      </c>
      <c r="L17" s="20">
        <f t="shared" si="1"/>
        <v>3000</v>
      </c>
      <c r="M17" s="20">
        <v>0</v>
      </c>
      <c r="N17" s="20">
        <v>0</v>
      </c>
      <c r="O17" s="9">
        <v>10</v>
      </c>
    </row>
    <row r="18" spans="1:15" x14ac:dyDescent="0.3">
      <c r="A18" s="9">
        <v>11</v>
      </c>
      <c r="B18" s="9" t="s">
        <v>208</v>
      </c>
      <c r="C18" s="20">
        <v>0</v>
      </c>
      <c r="D18" s="20">
        <v>1227186</v>
      </c>
      <c r="E18" s="20">
        <v>0</v>
      </c>
      <c r="F18" s="20">
        <v>4744451</v>
      </c>
      <c r="G18" s="20">
        <f t="shared" si="0"/>
        <v>5971637</v>
      </c>
      <c r="H18" s="20"/>
      <c r="I18" s="20">
        <v>0</v>
      </c>
      <c r="J18" s="20">
        <v>0</v>
      </c>
      <c r="K18" s="20">
        <v>191396</v>
      </c>
      <c r="L18" s="20">
        <f t="shared" si="1"/>
        <v>191396</v>
      </c>
      <c r="M18" s="20">
        <v>102602.46</v>
      </c>
      <c r="N18" s="20">
        <v>0</v>
      </c>
      <c r="O18" s="9">
        <v>11</v>
      </c>
    </row>
    <row r="19" spans="1:15" x14ac:dyDescent="0.3">
      <c r="A19" s="9">
        <v>12</v>
      </c>
      <c r="B19" s="9" t="s">
        <v>209</v>
      </c>
      <c r="C19" s="20">
        <v>0</v>
      </c>
      <c r="D19" s="20">
        <v>409754</v>
      </c>
      <c r="E19" s="20">
        <v>0</v>
      </c>
      <c r="F19" s="20">
        <v>907656</v>
      </c>
      <c r="G19" s="20">
        <f t="shared" si="0"/>
        <v>1317410</v>
      </c>
      <c r="H19" s="20"/>
      <c r="I19" s="20">
        <v>0</v>
      </c>
      <c r="J19" s="20">
        <v>0</v>
      </c>
      <c r="K19" s="20">
        <v>138925</v>
      </c>
      <c r="L19" s="20">
        <f t="shared" si="1"/>
        <v>138925</v>
      </c>
      <c r="M19" s="20">
        <v>0</v>
      </c>
      <c r="N19" s="20">
        <v>0</v>
      </c>
      <c r="O19" s="9">
        <v>12</v>
      </c>
    </row>
    <row r="20" spans="1:15" x14ac:dyDescent="0.3">
      <c r="A20" s="9">
        <v>13</v>
      </c>
      <c r="B20" s="9" t="s">
        <v>210</v>
      </c>
      <c r="C20" s="20">
        <v>0</v>
      </c>
      <c r="D20" s="20">
        <v>426001</v>
      </c>
      <c r="E20" s="20">
        <v>0</v>
      </c>
      <c r="F20" s="20">
        <v>4994475</v>
      </c>
      <c r="G20" s="20">
        <f t="shared" si="0"/>
        <v>5420476</v>
      </c>
      <c r="H20" s="20"/>
      <c r="I20" s="20">
        <v>0</v>
      </c>
      <c r="J20" s="20">
        <v>0</v>
      </c>
      <c r="K20" s="20">
        <v>955969</v>
      </c>
      <c r="L20" s="20">
        <f t="shared" si="1"/>
        <v>955969</v>
      </c>
      <c r="M20" s="20">
        <v>0</v>
      </c>
      <c r="N20" s="20">
        <v>0</v>
      </c>
      <c r="O20" s="9">
        <v>13</v>
      </c>
    </row>
    <row r="21" spans="1:15" x14ac:dyDescent="0.3">
      <c r="A21" s="9">
        <v>14</v>
      </c>
      <c r="B21" s="9" t="s">
        <v>131</v>
      </c>
      <c r="C21" s="20">
        <v>0</v>
      </c>
      <c r="D21" s="20">
        <v>629967</v>
      </c>
      <c r="E21" s="20">
        <v>0</v>
      </c>
      <c r="F21" s="20">
        <v>2067883</v>
      </c>
      <c r="G21" s="20">
        <f t="shared" si="0"/>
        <v>2697850</v>
      </c>
      <c r="H21" s="20"/>
      <c r="I21" s="20">
        <v>0</v>
      </c>
      <c r="J21" s="20">
        <v>0</v>
      </c>
      <c r="K21" s="20">
        <v>46341</v>
      </c>
      <c r="L21" s="20">
        <f t="shared" si="1"/>
        <v>46341</v>
      </c>
      <c r="M21" s="20">
        <v>99.97</v>
      </c>
      <c r="N21" s="20">
        <v>0</v>
      </c>
      <c r="O21" s="9">
        <v>14</v>
      </c>
    </row>
    <row r="22" spans="1:15" x14ac:dyDescent="0.3">
      <c r="A22" s="9">
        <v>15</v>
      </c>
      <c r="B22" s="9" t="s">
        <v>211</v>
      </c>
      <c r="C22" s="20">
        <v>0</v>
      </c>
      <c r="D22" s="20">
        <v>272913</v>
      </c>
      <c r="E22" s="20">
        <v>0</v>
      </c>
      <c r="F22" s="20">
        <v>540350</v>
      </c>
      <c r="G22" s="20">
        <f t="shared" si="0"/>
        <v>813263</v>
      </c>
      <c r="H22" s="20"/>
      <c r="I22" s="20">
        <v>0</v>
      </c>
      <c r="J22" s="20">
        <v>0</v>
      </c>
      <c r="K22" s="20">
        <v>118390</v>
      </c>
      <c r="L22" s="20">
        <f t="shared" si="1"/>
        <v>118390</v>
      </c>
      <c r="M22" s="20">
        <v>359.54</v>
      </c>
      <c r="N22" s="20">
        <v>0</v>
      </c>
      <c r="O22" s="9">
        <v>15</v>
      </c>
    </row>
    <row r="23" spans="1:15" x14ac:dyDescent="0.3">
      <c r="A23" s="9">
        <v>16</v>
      </c>
      <c r="B23" s="9" t="s">
        <v>212</v>
      </c>
      <c r="C23" s="20">
        <v>0</v>
      </c>
      <c r="D23" s="20">
        <v>557752</v>
      </c>
      <c r="E23" s="20">
        <v>0</v>
      </c>
      <c r="F23" s="20">
        <v>2072603</v>
      </c>
      <c r="G23" s="20">
        <f t="shared" si="0"/>
        <v>2630355</v>
      </c>
      <c r="H23" s="20"/>
      <c r="I23" s="20">
        <v>0</v>
      </c>
      <c r="J23" s="20">
        <v>0</v>
      </c>
      <c r="K23" s="20">
        <v>236953</v>
      </c>
      <c r="L23" s="20">
        <f t="shared" si="1"/>
        <v>236953</v>
      </c>
      <c r="M23" s="20">
        <v>398.63</v>
      </c>
      <c r="N23" s="20">
        <v>0</v>
      </c>
      <c r="O23" s="9">
        <v>16</v>
      </c>
    </row>
    <row r="24" spans="1:15" x14ac:dyDescent="0.3">
      <c r="A24" s="9">
        <v>17</v>
      </c>
      <c r="B24" s="9" t="s">
        <v>213</v>
      </c>
      <c r="C24" s="20">
        <v>0</v>
      </c>
      <c r="D24" s="20">
        <v>921943</v>
      </c>
      <c r="E24" s="20">
        <v>0</v>
      </c>
      <c r="F24" s="20">
        <v>2641317</v>
      </c>
      <c r="G24" s="20">
        <f t="shared" si="0"/>
        <v>3563260</v>
      </c>
      <c r="H24" s="20"/>
      <c r="I24" s="20">
        <v>0</v>
      </c>
      <c r="J24" s="20">
        <v>0</v>
      </c>
      <c r="K24" s="20">
        <v>0</v>
      </c>
      <c r="L24" s="20">
        <f t="shared" si="1"/>
        <v>0</v>
      </c>
      <c r="M24" s="20">
        <v>0</v>
      </c>
      <c r="N24" s="20">
        <v>0</v>
      </c>
      <c r="O24" s="9">
        <v>17</v>
      </c>
    </row>
    <row r="25" spans="1:15" x14ac:dyDescent="0.3">
      <c r="A25" s="9">
        <v>18</v>
      </c>
      <c r="B25" s="9" t="s">
        <v>214</v>
      </c>
      <c r="C25" s="20">
        <v>0</v>
      </c>
      <c r="D25" s="20">
        <v>2156190</v>
      </c>
      <c r="E25" s="20">
        <v>0</v>
      </c>
      <c r="F25" s="20">
        <v>2093521</v>
      </c>
      <c r="G25" s="20">
        <f t="shared" si="0"/>
        <v>4249711</v>
      </c>
      <c r="H25" s="20"/>
      <c r="I25" s="20">
        <v>0</v>
      </c>
      <c r="J25" s="20">
        <v>0</v>
      </c>
      <c r="K25" s="20">
        <v>267114</v>
      </c>
      <c r="L25" s="20">
        <f t="shared" si="1"/>
        <v>267114</v>
      </c>
      <c r="M25" s="20">
        <v>0</v>
      </c>
      <c r="N25" s="20">
        <v>0</v>
      </c>
      <c r="O25" s="9">
        <v>18</v>
      </c>
    </row>
    <row r="26" spans="1:15" x14ac:dyDescent="0.3">
      <c r="A26" s="9">
        <v>19</v>
      </c>
      <c r="B26" s="9" t="s">
        <v>215</v>
      </c>
      <c r="C26" s="20">
        <v>0</v>
      </c>
      <c r="D26" s="20">
        <v>3623551</v>
      </c>
      <c r="E26" s="20">
        <v>0</v>
      </c>
      <c r="F26" s="20">
        <v>5205616</v>
      </c>
      <c r="G26" s="20">
        <f t="shared" si="0"/>
        <v>8829167</v>
      </c>
      <c r="H26" s="20"/>
      <c r="I26" s="20">
        <v>0</v>
      </c>
      <c r="J26" s="20">
        <v>0</v>
      </c>
      <c r="K26" s="20">
        <v>106082</v>
      </c>
      <c r="L26" s="20">
        <f t="shared" si="1"/>
        <v>106082</v>
      </c>
      <c r="M26" s="20">
        <v>8957.76</v>
      </c>
      <c r="N26" s="20">
        <v>0</v>
      </c>
      <c r="O26" s="9">
        <v>19</v>
      </c>
    </row>
    <row r="27" spans="1:15" x14ac:dyDescent="0.3">
      <c r="A27" s="9">
        <v>20</v>
      </c>
      <c r="B27" s="9" t="s">
        <v>216</v>
      </c>
      <c r="C27" s="20">
        <v>0</v>
      </c>
      <c r="D27" s="20">
        <v>145955</v>
      </c>
      <c r="E27" s="20">
        <v>0</v>
      </c>
      <c r="F27" s="20">
        <v>1274592</v>
      </c>
      <c r="G27" s="20">
        <f t="shared" si="0"/>
        <v>1420547</v>
      </c>
      <c r="H27" s="20"/>
      <c r="I27" s="20">
        <v>0</v>
      </c>
      <c r="J27" s="20">
        <v>0</v>
      </c>
      <c r="K27" s="20">
        <v>9379</v>
      </c>
      <c r="L27" s="20">
        <f t="shared" si="1"/>
        <v>9379</v>
      </c>
      <c r="M27" s="20">
        <v>0</v>
      </c>
      <c r="N27" s="20">
        <v>0</v>
      </c>
      <c r="O27" s="9">
        <v>20</v>
      </c>
    </row>
    <row r="28" spans="1:15" x14ac:dyDescent="0.3">
      <c r="A28" s="9">
        <v>21</v>
      </c>
      <c r="B28" s="9" t="s">
        <v>217</v>
      </c>
      <c r="C28" s="20">
        <v>0</v>
      </c>
      <c r="D28" s="20">
        <v>191087</v>
      </c>
      <c r="E28" s="20">
        <v>0</v>
      </c>
      <c r="F28" s="20">
        <v>1639963</v>
      </c>
      <c r="G28" s="20">
        <f t="shared" si="0"/>
        <v>1831050</v>
      </c>
      <c r="H28" s="20"/>
      <c r="I28" s="20">
        <v>0</v>
      </c>
      <c r="J28" s="20">
        <v>0</v>
      </c>
      <c r="K28" s="20">
        <v>6967</v>
      </c>
      <c r="L28" s="20">
        <f t="shared" si="1"/>
        <v>6967</v>
      </c>
      <c r="M28" s="20">
        <v>718.36</v>
      </c>
      <c r="N28" s="20">
        <v>0</v>
      </c>
      <c r="O28" s="9">
        <v>21</v>
      </c>
    </row>
    <row r="29" spans="1:15" x14ac:dyDescent="0.3">
      <c r="A29" s="9">
        <v>22</v>
      </c>
      <c r="B29" s="9" t="s">
        <v>171</v>
      </c>
      <c r="C29" s="20">
        <v>0</v>
      </c>
      <c r="D29" s="20">
        <v>309463</v>
      </c>
      <c r="E29" s="20">
        <v>0</v>
      </c>
      <c r="F29" s="20">
        <v>1081669</v>
      </c>
      <c r="G29" s="20">
        <f t="shared" si="0"/>
        <v>1391132</v>
      </c>
      <c r="H29" s="20"/>
      <c r="I29" s="20">
        <v>0</v>
      </c>
      <c r="J29" s="20">
        <v>0</v>
      </c>
      <c r="K29" s="20">
        <v>28203</v>
      </c>
      <c r="L29" s="20">
        <f t="shared" si="1"/>
        <v>28203</v>
      </c>
      <c r="M29" s="20">
        <v>0</v>
      </c>
      <c r="N29" s="20">
        <v>0</v>
      </c>
      <c r="O29" s="9">
        <v>22</v>
      </c>
    </row>
    <row r="30" spans="1:15" x14ac:dyDescent="0.3">
      <c r="A30" s="9">
        <v>23</v>
      </c>
      <c r="B30" s="9" t="s">
        <v>179</v>
      </c>
      <c r="C30" s="20">
        <v>0</v>
      </c>
      <c r="D30" s="20">
        <v>566226</v>
      </c>
      <c r="E30" s="20">
        <v>0</v>
      </c>
      <c r="F30" s="20">
        <v>2335829</v>
      </c>
      <c r="G30" s="20">
        <f t="shared" si="0"/>
        <v>2902055</v>
      </c>
      <c r="H30" s="20"/>
      <c r="I30" s="20">
        <v>0</v>
      </c>
      <c r="J30" s="20">
        <v>0</v>
      </c>
      <c r="K30" s="20">
        <v>694693</v>
      </c>
      <c r="L30" s="20">
        <f t="shared" si="1"/>
        <v>694693</v>
      </c>
      <c r="M30" s="20">
        <v>0</v>
      </c>
      <c r="N30" s="20">
        <v>0</v>
      </c>
      <c r="O30" s="9">
        <v>23</v>
      </c>
    </row>
    <row r="31" spans="1:15" x14ac:dyDescent="0.3">
      <c r="A31" s="9">
        <v>24</v>
      </c>
      <c r="B31" s="10" t="s">
        <v>218</v>
      </c>
      <c r="C31" s="20">
        <v>0</v>
      </c>
      <c r="D31" s="20">
        <v>349003</v>
      </c>
      <c r="E31" s="20">
        <v>0</v>
      </c>
      <c r="F31" s="20">
        <v>817269</v>
      </c>
      <c r="G31" s="20">
        <f t="shared" si="0"/>
        <v>1166272</v>
      </c>
      <c r="H31" s="20"/>
      <c r="I31" s="20">
        <v>0</v>
      </c>
      <c r="J31" s="20">
        <v>13404</v>
      </c>
      <c r="K31" s="20">
        <v>7877</v>
      </c>
      <c r="L31" s="20">
        <f t="shared" si="1"/>
        <v>21281</v>
      </c>
      <c r="M31" s="20">
        <v>0</v>
      </c>
      <c r="N31" s="20">
        <v>0</v>
      </c>
      <c r="O31" s="9">
        <v>24</v>
      </c>
    </row>
    <row r="32" spans="1:15" x14ac:dyDescent="0.3">
      <c r="A32" s="9">
        <v>25</v>
      </c>
      <c r="B32" s="9" t="s">
        <v>219</v>
      </c>
      <c r="C32" s="20">
        <v>0</v>
      </c>
      <c r="D32" s="20">
        <v>4954</v>
      </c>
      <c r="E32" s="20">
        <v>0</v>
      </c>
      <c r="F32" s="20">
        <v>1448746</v>
      </c>
      <c r="G32" s="20">
        <f t="shared" si="0"/>
        <v>1453700</v>
      </c>
      <c r="H32" s="20"/>
      <c r="I32" s="20">
        <v>0</v>
      </c>
      <c r="J32" s="20">
        <v>0</v>
      </c>
      <c r="K32" s="20">
        <v>9824</v>
      </c>
      <c r="L32" s="20">
        <f t="shared" si="1"/>
        <v>9824</v>
      </c>
      <c r="M32" s="20">
        <v>1091.1199999999999</v>
      </c>
      <c r="N32" s="20">
        <v>0</v>
      </c>
      <c r="O32" s="9">
        <v>25</v>
      </c>
    </row>
    <row r="33" spans="1:15" x14ac:dyDescent="0.3">
      <c r="A33" s="9">
        <v>26</v>
      </c>
      <c r="B33" s="9" t="s">
        <v>220</v>
      </c>
      <c r="C33" s="20">
        <v>0</v>
      </c>
      <c r="D33" s="20">
        <v>241254</v>
      </c>
      <c r="E33" s="20">
        <v>0</v>
      </c>
      <c r="F33" s="20">
        <v>1561385</v>
      </c>
      <c r="G33" s="20">
        <f t="shared" si="0"/>
        <v>1802639</v>
      </c>
      <c r="H33" s="20"/>
      <c r="I33" s="20">
        <v>0</v>
      </c>
      <c r="J33" s="20">
        <v>0</v>
      </c>
      <c r="K33" s="20">
        <v>40686</v>
      </c>
      <c r="L33" s="20">
        <f t="shared" si="1"/>
        <v>40686</v>
      </c>
      <c r="M33" s="20">
        <v>0</v>
      </c>
      <c r="N33" s="20">
        <v>0</v>
      </c>
      <c r="O33" s="9">
        <v>26</v>
      </c>
    </row>
    <row r="34" spans="1:15" x14ac:dyDescent="0.3">
      <c r="A34" s="9">
        <v>27</v>
      </c>
      <c r="B34" s="9" t="s">
        <v>221</v>
      </c>
      <c r="C34" s="20">
        <v>0</v>
      </c>
      <c r="D34" s="20">
        <v>460881</v>
      </c>
      <c r="E34" s="20">
        <v>0</v>
      </c>
      <c r="F34" s="20">
        <v>1448325</v>
      </c>
      <c r="G34" s="20">
        <f t="shared" si="0"/>
        <v>1909206</v>
      </c>
      <c r="H34" s="20"/>
      <c r="I34" s="20">
        <v>0</v>
      </c>
      <c r="J34" s="20">
        <v>0</v>
      </c>
      <c r="K34" s="20">
        <v>427941</v>
      </c>
      <c r="L34" s="20">
        <f t="shared" si="1"/>
        <v>427941</v>
      </c>
      <c r="M34" s="20">
        <v>42395.89</v>
      </c>
      <c r="N34" s="20">
        <v>0</v>
      </c>
      <c r="O34" s="9">
        <v>27</v>
      </c>
    </row>
    <row r="35" spans="1:15" x14ac:dyDescent="0.3">
      <c r="A35" s="9">
        <v>28</v>
      </c>
      <c r="B35" s="9" t="s">
        <v>222</v>
      </c>
      <c r="C35" s="20">
        <v>0</v>
      </c>
      <c r="D35" s="20">
        <v>898883</v>
      </c>
      <c r="E35" s="20">
        <v>0</v>
      </c>
      <c r="F35" s="20">
        <v>3259570</v>
      </c>
      <c r="G35" s="20">
        <f t="shared" si="0"/>
        <v>4158453</v>
      </c>
      <c r="H35" s="20"/>
      <c r="I35" s="20">
        <v>0</v>
      </c>
      <c r="J35" s="20">
        <v>0</v>
      </c>
      <c r="K35" s="20">
        <v>19034</v>
      </c>
      <c r="L35" s="20">
        <f t="shared" si="1"/>
        <v>19034</v>
      </c>
      <c r="M35" s="20">
        <v>6973.09</v>
      </c>
      <c r="N35" s="20">
        <v>0</v>
      </c>
      <c r="O35" s="9">
        <v>28</v>
      </c>
    </row>
    <row r="36" spans="1:15" x14ac:dyDescent="0.3">
      <c r="A36" s="9">
        <v>29</v>
      </c>
      <c r="B36" s="9" t="s">
        <v>223</v>
      </c>
      <c r="C36" s="20">
        <v>0</v>
      </c>
      <c r="D36" s="20">
        <v>333946</v>
      </c>
      <c r="E36" s="20">
        <v>0</v>
      </c>
      <c r="F36" s="20">
        <v>1613989</v>
      </c>
      <c r="G36" s="20">
        <f t="shared" si="0"/>
        <v>1947935</v>
      </c>
      <c r="H36" s="20"/>
      <c r="I36" s="20">
        <v>0</v>
      </c>
      <c r="J36" s="20">
        <v>0</v>
      </c>
      <c r="K36" s="20">
        <v>30014</v>
      </c>
      <c r="L36" s="20">
        <f t="shared" si="1"/>
        <v>30014</v>
      </c>
      <c r="M36" s="20">
        <v>3727.38</v>
      </c>
      <c r="N36" s="20">
        <v>0</v>
      </c>
      <c r="O36" s="9">
        <v>29</v>
      </c>
    </row>
    <row r="37" spans="1:15" x14ac:dyDescent="0.3">
      <c r="A37" s="9">
        <v>30</v>
      </c>
      <c r="B37" s="9" t="s">
        <v>224</v>
      </c>
      <c r="C37" s="20">
        <v>0</v>
      </c>
      <c r="D37" s="20">
        <v>223322</v>
      </c>
      <c r="E37" s="20">
        <v>0</v>
      </c>
      <c r="F37" s="20">
        <v>1331704</v>
      </c>
      <c r="G37" s="20">
        <f t="shared" si="0"/>
        <v>1555026</v>
      </c>
      <c r="H37" s="20"/>
      <c r="I37" s="20">
        <v>0</v>
      </c>
      <c r="J37" s="20">
        <v>0</v>
      </c>
      <c r="K37" s="20">
        <v>6850</v>
      </c>
      <c r="L37" s="20">
        <f t="shared" si="1"/>
        <v>6850</v>
      </c>
      <c r="M37" s="20">
        <v>0</v>
      </c>
      <c r="N37" s="20">
        <v>0</v>
      </c>
      <c r="O37" s="9">
        <v>30</v>
      </c>
    </row>
    <row r="38" spans="1:15" x14ac:dyDescent="0.3">
      <c r="A38" s="9">
        <v>31</v>
      </c>
      <c r="B38" s="9" t="s">
        <v>192</v>
      </c>
      <c r="C38" s="20">
        <v>0</v>
      </c>
      <c r="D38" s="20">
        <v>87073</v>
      </c>
      <c r="E38" s="20">
        <v>0</v>
      </c>
      <c r="F38" s="20">
        <v>2029184</v>
      </c>
      <c r="G38" s="20">
        <f t="shared" si="0"/>
        <v>2116257</v>
      </c>
      <c r="H38" s="20"/>
      <c r="I38" s="20">
        <v>0</v>
      </c>
      <c r="J38" s="20">
        <v>0</v>
      </c>
      <c r="K38" s="20">
        <v>20464</v>
      </c>
      <c r="L38" s="20">
        <f t="shared" si="1"/>
        <v>20464</v>
      </c>
      <c r="M38" s="20">
        <v>1510.73</v>
      </c>
      <c r="N38" s="20">
        <v>0</v>
      </c>
      <c r="O38" s="9">
        <v>31</v>
      </c>
    </row>
    <row r="39" spans="1:15" x14ac:dyDescent="0.3">
      <c r="A39" s="9">
        <v>32</v>
      </c>
      <c r="B39" s="9" t="s">
        <v>225</v>
      </c>
      <c r="C39" s="20">
        <v>0</v>
      </c>
      <c r="D39" s="20">
        <v>976521</v>
      </c>
      <c r="E39" s="20">
        <v>0</v>
      </c>
      <c r="F39" s="20">
        <v>3815818</v>
      </c>
      <c r="G39" s="20">
        <f t="shared" si="0"/>
        <v>4792339</v>
      </c>
      <c r="H39" s="20"/>
      <c r="I39" s="20">
        <v>0</v>
      </c>
      <c r="J39" s="20">
        <v>0</v>
      </c>
      <c r="K39" s="20">
        <v>147894</v>
      </c>
      <c r="L39" s="20">
        <f t="shared" si="1"/>
        <v>147894</v>
      </c>
      <c r="M39" s="20">
        <v>1508.79</v>
      </c>
      <c r="N39" s="20">
        <v>0</v>
      </c>
      <c r="O39" s="9">
        <v>32</v>
      </c>
    </row>
    <row r="40" spans="1:15" x14ac:dyDescent="0.3">
      <c r="A40" s="9">
        <v>33</v>
      </c>
      <c r="B40" s="9" t="s">
        <v>226</v>
      </c>
      <c r="C40" s="20">
        <v>0</v>
      </c>
      <c r="D40" s="20">
        <v>516771</v>
      </c>
      <c r="E40" s="20">
        <v>0</v>
      </c>
      <c r="F40" s="20">
        <v>1565147</v>
      </c>
      <c r="G40" s="20">
        <f t="shared" si="0"/>
        <v>2081918</v>
      </c>
      <c r="H40" s="20"/>
      <c r="I40" s="20">
        <v>0</v>
      </c>
      <c r="J40" s="20">
        <v>0</v>
      </c>
      <c r="K40" s="20">
        <v>50000</v>
      </c>
      <c r="L40" s="20">
        <f t="shared" si="1"/>
        <v>50000</v>
      </c>
      <c r="M40" s="20">
        <v>0</v>
      </c>
      <c r="N40" s="20">
        <v>0</v>
      </c>
      <c r="O40" s="9">
        <v>33</v>
      </c>
    </row>
    <row r="41" spans="1:15" x14ac:dyDescent="0.3">
      <c r="A41" s="9">
        <v>34</v>
      </c>
      <c r="B41" s="9" t="s">
        <v>227</v>
      </c>
      <c r="C41" s="20">
        <v>0</v>
      </c>
      <c r="D41" s="20">
        <v>1332321</v>
      </c>
      <c r="E41" s="20">
        <v>0</v>
      </c>
      <c r="F41" s="20">
        <v>1755592</v>
      </c>
      <c r="G41" s="20">
        <f t="shared" si="0"/>
        <v>3087913</v>
      </c>
      <c r="H41" s="20"/>
      <c r="I41" s="20">
        <v>0</v>
      </c>
      <c r="J41" s="20">
        <v>0</v>
      </c>
      <c r="K41" s="20">
        <v>4207</v>
      </c>
      <c r="L41" s="20">
        <f t="shared" si="1"/>
        <v>4207</v>
      </c>
      <c r="M41" s="20">
        <v>290</v>
      </c>
      <c r="N41" s="20">
        <v>0</v>
      </c>
      <c r="O41" s="9">
        <v>34</v>
      </c>
    </row>
    <row r="42" spans="1:15" x14ac:dyDescent="0.3">
      <c r="A42" s="9">
        <v>35</v>
      </c>
      <c r="B42" s="9" t="s">
        <v>228</v>
      </c>
      <c r="C42" s="20">
        <v>0</v>
      </c>
      <c r="D42" s="20">
        <v>452716</v>
      </c>
      <c r="E42" s="20">
        <v>0</v>
      </c>
      <c r="F42" s="20">
        <v>5413667</v>
      </c>
      <c r="G42" s="20">
        <f t="shared" si="0"/>
        <v>5866383</v>
      </c>
      <c r="H42" s="20"/>
      <c r="I42" s="20">
        <v>0</v>
      </c>
      <c r="J42" s="20">
        <v>0</v>
      </c>
      <c r="K42" s="20">
        <v>433769</v>
      </c>
      <c r="L42" s="20">
        <f t="shared" si="1"/>
        <v>433769</v>
      </c>
      <c r="M42" s="20">
        <v>614.87</v>
      </c>
      <c r="N42" s="20">
        <v>0</v>
      </c>
      <c r="O42" s="9">
        <v>35</v>
      </c>
    </row>
    <row r="43" spans="1:15" x14ac:dyDescent="0.3">
      <c r="A43" s="9">
        <v>36</v>
      </c>
      <c r="B43" s="9" t="s">
        <v>196</v>
      </c>
      <c r="C43" s="20">
        <v>0</v>
      </c>
      <c r="D43" s="20">
        <v>306647</v>
      </c>
      <c r="E43" s="20">
        <v>0</v>
      </c>
      <c r="F43" s="20">
        <v>562659</v>
      </c>
      <c r="G43" s="20">
        <f t="shared" si="0"/>
        <v>869306</v>
      </c>
      <c r="H43" s="20"/>
      <c r="I43" s="20">
        <v>0</v>
      </c>
      <c r="J43" s="20">
        <v>0</v>
      </c>
      <c r="K43" s="20">
        <v>38874</v>
      </c>
      <c r="L43" s="20">
        <f t="shared" si="1"/>
        <v>38874</v>
      </c>
      <c r="M43" s="20">
        <v>0</v>
      </c>
      <c r="N43" s="20">
        <v>0</v>
      </c>
      <c r="O43" s="9">
        <v>36</v>
      </c>
    </row>
    <row r="44" spans="1:15" x14ac:dyDescent="0.3">
      <c r="A44" s="9">
        <v>37</v>
      </c>
      <c r="B44" s="9" t="s">
        <v>229</v>
      </c>
      <c r="C44" s="20">
        <v>0</v>
      </c>
      <c r="D44" s="20">
        <v>217859</v>
      </c>
      <c r="E44" s="20">
        <v>0</v>
      </c>
      <c r="F44" s="20">
        <v>938317</v>
      </c>
      <c r="G44" s="20">
        <f>C44+D44+E44+F44</f>
        <v>1156176</v>
      </c>
      <c r="H44" s="20"/>
      <c r="I44" s="20">
        <v>0</v>
      </c>
      <c r="J44" s="20">
        <v>0</v>
      </c>
      <c r="K44" s="20">
        <v>2836</v>
      </c>
      <c r="L44" s="20">
        <f>I44+J44+K44</f>
        <v>2836</v>
      </c>
      <c r="M44" s="20">
        <v>0</v>
      </c>
      <c r="N44" s="20">
        <v>0</v>
      </c>
      <c r="O44" s="9">
        <v>37</v>
      </c>
    </row>
    <row r="45" spans="1:15" x14ac:dyDescent="0.3">
      <c r="A45" s="101">
        <v>38</v>
      </c>
      <c r="B45" s="9" t="s">
        <v>230</v>
      </c>
      <c r="C45" s="21">
        <v>0</v>
      </c>
      <c r="D45" s="21">
        <v>511624</v>
      </c>
      <c r="E45" s="21">
        <v>0</v>
      </c>
      <c r="F45" s="21">
        <v>3692876</v>
      </c>
      <c r="G45" s="21">
        <f t="shared" si="0"/>
        <v>4204500</v>
      </c>
      <c r="H45" s="21"/>
      <c r="I45" s="21">
        <v>8882</v>
      </c>
      <c r="J45" s="21">
        <v>0</v>
      </c>
      <c r="K45" s="21">
        <v>1360785</v>
      </c>
      <c r="L45" s="21">
        <f t="shared" si="1"/>
        <v>1369667</v>
      </c>
      <c r="M45" s="21">
        <v>0</v>
      </c>
      <c r="N45" s="21">
        <v>0</v>
      </c>
      <c r="O45" s="101">
        <v>38</v>
      </c>
    </row>
    <row r="46" spans="1:15" x14ac:dyDescent="0.3">
      <c r="A46" s="131">
        <f>A45</f>
        <v>38</v>
      </c>
      <c r="B46" s="126" t="s">
        <v>107</v>
      </c>
      <c r="C46" s="22">
        <f t="shared" ref="C46:N46" si="2">SUM(C8:C45)</f>
        <v>0</v>
      </c>
      <c r="D46" s="22">
        <f t="shared" si="2"/>
        <v>23494912</v>
      </c>
      <c r="E46" s="22">
        <f t="shared" si="2"/>
        <v>0</v>
      </c>
      <c r="F46" s="22">
        <f t="shared" si="2"/>
        <v>79195223</v>
      </c>
      <c r="G46" s="22">
        <f t="shared" si="2"/>
        <v>102690135</v>
      </c>
      <c r="H46" s="22"/>
      <c r="I46" s="22">
        <f t="shared" si="2"/>
        <v>52082</v>
      </c>
      <c r="J46" s="22">
        <f t="shared" si="2"/>
        <v>13404</v>
      </c>
      <c r="K46" s="22">
        <f t="shared" si="2"/>
        <v>6969639</v>
      </c>
      <c r="L46" s="22">
        <f t="shared" si="2"/>
        <v>7035125</v>
      </c>
      <c r="M46" s="22">
        <f t="shared" si="2"/>
        <v>183998.2</v>
      </c>
      <c r="N46" s="22">
        <f t="shared" si="2"/>
        <v>0</v>
      </c>
      <c r="O46" s="131">
        <f>O45</f>
        <v>38</v>
      </c>
    </row>
  </sheetData>
  <mergeCells count="1">
    <mergeCell ref="M6:N6"/>
  </mergeCells>
  <printOptions gridLines="1"/>
  <pageMargins left="1" right="0.75" top="0.5" bottom="0.5" header="0.5" footer="0.5"/>
  <pageSetup paperSize="5" scale="86" fitToWidth="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AEE44-01D0-4B0A-8088-C9A8C3EED30C}">
  <sheetPr transitionEvaluation="1" transitionEntry="1">
    <pageSetUpPr fitToPage="1"/>
  </sheetPr>
  <dimension ref="A1:Q47"/>
  <sheetViews>
    <sheetView zoomScaleNormal="100" workbookViewId="0"/>
  </sheetViews>
  <sheetFormatPr defaultColWidth="11.5546875" defaultRowHeight="9.75" customHeight="1" x14ac:dyDescent="0.3"/>
  <cols>
    <col min="1" max="1" width="5.33203125" style="17" customWidth="1"/>
    <col min="2" max="2" width="11.21875" style="17" bestFit="1" customWidth="1"/>
    <col min="3" max="5" width="13.109375" style="17" bestFit="1" customWidth="1"/>
    <col min="6" max="6" width="11" style="17" bestFit="1" customWidth="1"/>
    <col min="7" max="11" width="12" style="17" bestFit="1" customWidth="1"/>
    <col min="12" max="12" width="13.109375" style="17" customWidth="1"/>
    <col min="13" max="13" width="13.5546875" style="17" customWidth="1"/>
    <col min="14" max="14" width="9.21875" style="17" customWidth="1"/>
    <col min="15" max="15" width="11" style="17" bestFit="1" customWidth="1"/>
    <col min="16" max="16" width="14.5546875" style="17" bestFit="1" customWidth="1"/>
    <col min="17" max="17" width="3.5546875" style="17" bestFit="1" customWidth="1"/>
    <col min="18" max="256" width="11.5546875" style="17"/>
    <col min="257" max="257" width="5.33203125" style="17" customWidth="1"/>
    <col min="258" max="258" width="11.21875" style="17" bestFit="1" customWidth="1"/>
    <col min="259" max="259" width="11.6640625" style="17" customWidth="1"/>
    <col min="260" max="261" width="11.88671875" style="17" bestFit="1" customWidth="1"/>
    <col min="262" max="262" width="10.109375" style="17" customWidth="1"/>
    <col min="263" max="266" width="11" style="17" bestFit="1" customWidth="1"/>
    <col min="267" max="267" width="10.6640625" style="17" customWidth="1"/>
    <col min="268" max="268" width="13.109375" style="17" customWidth="1"/>
    <col min="269" max="269" width="11.5546875" style="17"/>
    <col min="270" max="270" width="9.21875" style="17" customWidth="1"/>
    <col min="271" max="271" width="10.109375" style="17" customWidth="1"/>
    <col min="272" max="272" width="13.21875" style="17" bestFit="1" customWidth="1"/>
    <col min="273" max="273" width="3.21875" style="17" bestFit="1" customWidth="1"/>
    <col min="274" max="512" width="11.5546875" style="17"/>
    <col min="513" max="513" width="5.33203125" style="17" customWidth="1"/>
    <col min="514" max="514" width="11.21875" style="17" bestFit="1" customWidth="1"/>
    <col min="515" max="515" width="11.6640625" style="17" customWidth="1"/>
    <col min="516" max="517" width="11.88671875" style="17" bestFit="1" customWidth="1"/>
    <col min="518" max="518" width="10.109375" style="17" customWidth="1"/>
    <col min="519" max="522" width="11" style="17" bestFit="1" customWidth="1"/>
    <col min="523" max="523" width="10.6640625" style="17" customWidth="1"/>
    <col min="524" max="524" width="13.109375" style="17" customWidth="1"/>
    <col min="525" max="525" width="11.5546875" style="17"/>
    <col min="526" max="526" width="9.21875" style="17" customWidth="1"/>
    <col min="527" max="527" width="10.109375" style="17" customWidth="1"/>
    <col min="528" max="528" width="13.21875" style="17" bestFit="1" customWidth="1"/>
    <col min="529" max="529" width="3.21875" style="17" bestFit="1" customWidth="1"/>
    <col min="530" max="768" width="11.5546875" style="17"/>
    <col min="769" max="769" width="5.33203125" style="17" customWidth="1"/>
    <col min="770" max="770" width="11.21875" style="17" bestFit="1" customWidth="1"/>
    <col min="771" max="771" width="11.6640625" style="17" customWidth="1"/>
    <col min="772" max="773" width="11.88671875" style="17" bestFit="1" customWidth="1"/>
    <col min="774" max="774" width="10.109375" style="17" customWidth="1"/>
    <col min="775" max="778" width="11" style="17" bestFit="1" customWidth="1"/>
    <col min="779" max="779" width="10.6640625" style="17" customWidth="1"/>
    <col min="780" max="780" width="13.109375" style="17" customWidth="1"/>
    <col min="781" max="781" width="11.5546875" style="17"/>
    <col min="782" max="782" width="9.21875" style="17" customWidth="1"/>
    <col min="783" max="783" width="10.109375" style="17" customWidth="1"/>
    <col min="784" max="784" width="13.21875" style="17" bestFit="1" customWidth="1"/>
    <col min="785" max="785" width="3.21875" style="17" bestFit="1" customWidth="1"/>
    <col min="786" max="1024" width="11.5546875" style="17"/>
    <col min="1025" max="1025" width="5.33203125" style="17" customWidth="1"/>
    <col min="1026" max="1026" width="11.21875" style="17" bestFit="1" customWidth="1"/>
    <col min="1027" max="1027" width="11.6640625" style="17" customWidth="1"/>
    <col min="1028" max="1029" width="11.88671875" style="17" bestFit="1" customWidth="1"/>
    <col min="1030" max="1030" width="10.109375" style="17" customWidth="1"/>
    <col min="1031" max="1034" width="11" style="17" bestFit="1" customWidth="1"/>
    <col min="1035" max="1035" width="10.6640625" style="17" customWidth="1"/>
    <col min="1036" max="1036" width="13.109375" style="17" customWidth="1"/>
    <col min="1037" max="1037" width="11.5546875" style="17"/>
    <col min="1038" max="1038" width="9.21875" style="17" customWidth="1"/>
    <col min="1039" max="1039" width="10.109375" style="17" customWidth="1"/>
    <col min="1040" max="1040" width="13.21875" style="17" bestFit="1" customWidth="1"/>
    <col min="1041" max="1041" width="3.21875" style="17" bestFit="1" customWidth="1"/>
    <col min="1042" max="1280" width="11.5546875" style="17"/>
    <col min="1281" max="1281" width="5.33203125" style="17" customWidth="1"/>
    <col min="1282" max="1282" width="11.21875" style="17" bestFit="1" customWidth="1"/>
    <col min="1283" max="1283" width="11.6640625" style="17" customWidth="1"/>
    <col min="1284" max="1285" width="11.88671875" style="17" bestFit="1" customWidth="1"/>
    <col min="1286" max="1286" width="10.109375" style="17" customWidth="1"/>
    <col min="1287" max="1290" width="11" style="17" bestFit="1" customWidth="1"/>
    <col min="1291" max="1291" width="10.6640625" style="17" customWidth="1"/>
    <col min="1292" max="1292" width="13.109375" style="17" customWidth="1"/>
    <col min="1293" max="1293" width="11.5546875" style="17"/>
    <col min="1294" max="1294" width="9.21875" style="17" customWidth="1"/>
    <col min="1295" max="1295" width="10.109375" style="17" customWidth="1"/>
    <col min="1296" max="1296" width="13.21875" style="17" bestFit="1" customWidth="1"/>
    <col min="1297" max="1297" width="3.21875" style="17" bestFit="1" customWidth="1"/>
    <col min="1298" max="1536" width="11.5546875" style="17"/>
    <col min="1537" max="1537" width="5.33203125" style="17" customWidth="1"/>
    <col min="1538" max="1538" width="11.21875" style="17" bestFit="1" customWidth="1"/>
    <col min="1539" max="1539" width="11.6640625" style="17" customWidth="1"/>
    <col min="1540" max="1541" width="11.88671875" style="17" bestFit="1" customWidth="1"/>
    <col min="1542" max="1542" width="10.109375" style="17" customWidth="1"/>
    <col min="1543" max="1546" width="11" style="17" bestFit="1" customWidth="1"/>
    <col min="1547" max="1547" width="10.6640625" style="17" customWidth="1"/>
    <col min="1548" max="1548" width="13.109375" style="17" customWidth="1"/>
    <col min="1549" max="1549" width="11.5546875" style="17"/>
    <col min="1550" max="1550" width="9.21875" style="17" customWidth="1"/>
    <col min="1551" max="1551" width="10.109375" style="17" customWidth="1"/>
    <col min="1552" max="1552" width="13.21875" style="17" bestFit="1" customWidth="1"/>
    <col min="1553" max="1553" width="3.21875" style="17" bestFit="1" customWidth="1"/>
    <col min="1554" max="1792" width="11.5546875" style="17"/>
    <col min="1793" max="1793" width="5.33203125" style="17" customWidth="1"/>
    <col min="1794" max="1794" width="11.21875" style="17" bestFit="1" customWidth="1"/>
    <col min="1795" max="1795" width="11.6640625" style="17" customWidth="1"/>
    <col min="1796" max="1797" width="11.88671875" style="17" bestFit="1" customWidth="1"/>
    <col min="1798" max="1798" width="10.109375" style="17" customWidth="1"/>
    <col min="1799" max="1802" width="11" style="17" bestFit="1" customWidth="1"/>
    <col min="1803" max="1803" width="10.6640625" style="17" customWidth="1"/>
    <col min="1804" max="1804" width="13.109375" style="17" customWidth="1"/>
    <col min="1805" max="1805" width="11.5546875" style="17"/>
    <col min="1806" max="1806" width="9.21875" style="17" customWidth="1"/>
    <col min="1807" max="1807" width="10.109375" style="17" customWidth="1"/>
    <col min="1808" max="1808" width="13.21875" style="17" bestFit="1" customWidth="1"/>
    <col min="1809" max="1809" width="3.21875" style="17" bestFit="1" customWidth="1"/>
    <col min="1810" max="2048" width="11.5546875" style="17"/>
    <col min="2049" max="2049" width="5.33203125" style="17" customWidth="1"/>
    <col min="2050" max="2050" width="11.21875" style="17" bestFit="1" customWidth="1"/>
    <col min="2051" max="2051" width="11.6640625" style="17" customWidth="1"/>
    <col min="2052" max="2053" width="11.88671875" style="17" bestFit="1" customWidth="1"/>
    <col min="2054" max="2054" width="10.109375" style="17" customWidth="1"/>
    <col min="2055" max="2058" width="11" style="17" bestFit="1" customWidth="1"/>
    <col min="2059" max="2059" width="10.6640625" style="17" customWidth="1"/>
    <col min="2060" max="2060" width="13.109375" style="17" customWidth="1"/>
    <col min="2061" max="2061" width="11.5546875" style="17"/>
    <col min="2062" max="2062" width="9.21875" style="17" customWidth="1"/>
    <col min="2063" max="2063" width="10.109375" style="17" customWidth="1"/>
    <col min="2064" max="2064" width="13.21875" style="17" bestFit="1" customWidth="1"/>
    <col min="2065" max="2065" width="3.21875" style="17" bestFit="1" customWidth="1"/>
    <col min="2066" max="2304" width="11.5546875" style="17"/>
    <col min="2305" max="2305" width="5.33203125" style="17" customWidth="1"/>
    <col min="2306" max="2306" width="11.21875" style="17" bestFit="1" customWidth="1"/>
    <col min="2307" max="2307" width="11.6640625" style="17" customWidth="1"/>
    <col min="2308" max="2309" width="11.88671875" style="17" bestFit="1" customWidth="1"/>
    <col min="2310" max="2310" width="10.109375" style="17" customWidth="1"/>
    <col min="2311" max="2314" width="11" style="17" bestFit="1" customWidth="1"/>
    <col min="2315" max="2315" width="10.6640625" style="17" customWidth="1"/>
    <col min="2316" max="2316" width="13.109375" style="17" customWidth="1"/>
    <col min="2317" max="2317" width="11.5546875" style="17"/>
    <col min="2318" max="2318" width="9.21875" style="17" customWidth="1"/>
    <col min="2319" max="2319" width="10.109375" style="17" customWidth="1"/>
    <col min="2320" max="2320" width="13.21875" style="17" bestFit="1" customWidth="1"/>
    <col min="2321" max="2321" width="3.21875" style="17" bestFit="1" customWidth="1"/>
    <col min="2322" max="2560" width="11.5546875" style="17"/>
    <col min="2561" max="2561" width="5.33203125" style="17" customWidth="1"/>
    <col min="2562" max="2562" width="11.21875" style="17" bestFit="1" customWidth="1"/>
    <col min="2563" max="2563" width="11.6640625" style="17" customWidth="1"/>
    <col min="2564" max="2565" width="11.88671875" style="17" bestFit="1" customWidth="1"/>
    <col min="2566" max="2566" width="10.109375" style="17" customWidth="1"/>
    <col min="2567" max="2570" width="11" style="17" bestFit="1" customWidth="1"/>
    <col min="2571" max="2571" width="10.6640625" style="17" customWidth="1"/>
    <col min="2572" max="2572" width="13.109375" style="17" customWidth="1"/>
    <col min="2573" max="2573" width="11.5546875" style="17"/>
    <col min="2574" max="2574" width="9.21875" style="17" customWidth="1"/>
    <col min="2575" max="2575" width="10.109375" style="17" customWidth="1"/>
    <col min="2576" max="2576" width="13.21875" style="17" bestFit="1" customWidth="1"/>
    <col min="2577" max="2577" width="3.21875" style="17" bestFit="1" customWidth="1"/>
    <col min="2578" max="2816" width="11.5546875" style="17"/>
    <col min="2817" max="2817" width="5.33203125" style="17" customWidth="1"/>
    <col min="2818" max="2818" width="11.21875" style="17" bestFit="1" customWidth="1"/>
    <col min="2819" max="2819" width="11.6640625" style="17" customWidth="1"/>
    <col min="2820" max="2821" width="11.88671875" style="17" bestFit="1" customWidth="1"/>
    <col min="2822" max="2822" width="10.109375" style="17" customWidth="1"/>
    <col min="2823" max="2826" width="11" style="17" bestFit="1" customWidth="1"/>
    <col min="2827" max="2827" width="10.6640625" style="17" customWidth="1"/>
    <col min="2828" max="2828" width="13.109375" style="17" customWidth="1"/>
    <col min="2829" max="2829" width="11.5546875" style="17"/>
    <col min="2830" max="2830" width="9.21875" style="17" customWidth="1"/>
    <col min="2831" max="2831" width="10.109375" style="17" customWidth="1"/>
    <col min="2832" max="2832" width="13.21875" style="17" bestFit="1" customWidth="1"/>
    <col min="2833" max="2833" width="3.21875" style="17" bestFit="1" customWidth="1"/>
    <col min="2834" max="3072" width="11.5546875" style="17"/>
    <col min="3073" max="3073" width="5.33203125" style="17" customWidth="1"/>
    <col min="3074" max="3074" width="11.21875" style="17" bestFit="1" customWidth="1"/>
    <col min="3075" max="3075" width="11.6640625" style="17" customWidth="1"/>
    <col min="3076" max="3077" width="11.88671875" style="17" bestFit="1" customWidth="1"/>
    <col min="3078" max="3078" width="10.109375" style="17" customWidth="1"/>
    <col min="3079" max="3082" width="11" style="17" bestFit="1" customWidth="1"/>
    <col min="3083" max="3083" width="10.6640625" style="17" customWidth="1"/>
    <col min="3084" max="3084" width="13.109375" style="17" customWidth="1"/>
    <col min="3085" max="3085" width="11.5546875" style="17"/>
    <col min="3086" max="3086" width="9.21875" style="17" customWidth="1"/>
    <col min="3087" max="3087" width="10.109375" style="17" customWidth="1"/>
    <col min="3088" max="3088" width="13.21875" style="17" bestFit="1" customWidth="1"/>
    <col min="3089" max="3089" width="3.21875" style="17" bestFit="1" customWidth="1"/>
    <col min="3090" max="3328" width="11.5546875" style="17"/>
    <col min="3329" max="3329" width="5.33203125" style="17" customWidth="1"/>
    <col min="3330" max="3330" width="11.21875" style="17" bestFit="1" customWidth="1"/>
    <col min="3331" max="3331" width="11.6640625" style="17" customWidth="1"/>
    <col min="3332" max="3333" width="11.88671875" style="17" bestFit="1" customWidth="1"/>
    <col min="3334" max="3334" width="10.109375" style="17" customWidth="1"/>
    <col min="3335" max="3338" width="11" style="17" bestFit="1" customWidth="1"/>
    <col min="3339" max="3339" width="10.6640625" style="17" customWidth="1"/>
    <col min="3340" max="3340" width="13.109375" style="17" customWidth="1"/>
    <col min="3341" max="3341" width="11.5546875" style="17"/>
    <col min="3342" max="3342" width="9.21875" style="17" customWidth="1"/>
    <col min="3343" max="3343" width="10.109375" style="17" customWidth="1"/>
    <col min="3344" max="3344" width="13.21875" style="17" bestFit="1" customWidth="1"/>
    <col min="3345" max="3345" width="3.21875" style="17" bestFit="1" customWidth="1"/>
    <col min="3346" max="3584" width="11.5546875" style="17"/>
    <col min="3585" max="3585" width="5.33203125" style="17" customWidth="1"/>
    <col min="3586" max="3586" width="11.21875" style="17" bestFit="1" customWidth="1"/>
    <col min="3587" max="3587" width="11.6640625" style="17" customWidth="1"/>
    <col min="3588" max="3589" width="11.88671875" style="17" bestFit="1" customWidth="1"/>
    <col min="3590" max="3590" width="10.109375" style="17" customWidth="1"/>
    <col min="3591" max="3594" width="11" style="17" bestFit="1" customWidth="1"/>
    <col min="3595" max="3595" width="10.6640625" style="17" customWidth="1"/>
    <col min="3596" max="3596" width="13.109375" style="17" customWidth="1"/>
    <col min="3597" max="3597" width="11.5546875" style="17"/>
    <col min="3598" max="3598" width="9.21875" style="17" customWidth="1"/>
    <col min="3599" max="3599" width="10.109375" style="17" customWidth="1"/>
    <col min="3600" max="3600" width="13.21875" style="17" bestFit="1" customWidth="1"/>
    <col min="3601" max="3601" width="3.21875" style="17" bestFit="1" customWidth="1"/>
    <col min="3602" max="3840" width="11.5546875" style="17"/>
    <col min="3841" max="3841" width="5.33203125" style="17" customWidth="1"/>
    <col min="3842" max="3842" width="11.21875" style="17" bestFit="1" customWidth="1"/>
    <col min="3843" max="3843" width="11.6640625" style="17" customWidth="1"/>
    <col min="3844" max="3845" width="11.88671875" style="17" bestFit="1" customWidth="1"/>
    <col min="3846" max="3846" width="10.109375" style="17" customWidth="1"/>
    <col min="3847" max="3850" width="11" style="17" bestFit="1" customWidth="1"/>
    <col min="3851" max="3851" width="10.6640625" style="17" customWidth="1"/>
    <col min="3852" max="3852" width="13.109375" style="17" customWidth="1"/>
    <col min="3853" max="3853" width="11.5546875" style="17"/>
    <col min="3854" max="3854" width="9.21875" style="17" customWidth="1"/>
    <col min="3855" max="3855" width="10.109375" style="17" customWidth="1"/>
    <col min="3856" max="3856" width="13.21875" style="17" bestFit="1" customWidth="1"/>
    <col min="3857" max="3857" width="3.21875" style="17" bestFit="1" customWidth="1"/>
    <col min="3858" max="4096" width="11.5546875" style="17"/>
    <col min="4097" max="4097" width="5.33203125" style="17" customWidth="1"/>
    <col min="4098" max="4098" width="11.21875" style="17" bestFit="1" customWidth="1"/>
    <col min="4099" max="4099" width="11.6640625" style="17" customWidth="1"/>
    <col min="4100" max="4101" width="11.88671875" style="17" bestFit="1" customWidth="1"/>
    <col min="4102" max="4102" width="10.109375" style="17" customWidth="1"/>
    <col min="4103" max="4106" width="11" style="17" bestFit="1" customWidth="1"/>
    <col min="4107" max="4107" width="10.6640625" style="17" customWidth="1"/>
    <col min="4108" max="4108" width="13.109375" style="17" customWidth="1"/>
    <col min="4109" max="4109" width="11.5546875" style="17"/>
    <col min="4110" max="4110" width="9.21875" style="17" customWidth="1"/>
    <col min="4111" max="4111" width="10.109375" style="17" customWidth="1"/>
    <col min="4112" max="4112" width="13.21875" style="17" bestFit="1" customWidth="1"/>
    <col min="4113" max="4113" width="3.21875" style="17" bestFit="1" customWidth="1"/>
    <col min="4114" max="4352" width="11.5546875" style="17"/>
    <col min="4353" max="4353" width="5.33203125" style="17" customWidth="1"/>
    <col min="4354" max="4354" width="11.21875" style="17" bestFit="1" customWidth="1"/>
    <col min="4355" max="4355" width="11.6640625" style="17" customWidth="1"/>
    <col min="4356" max="4357" width="11.88671875" style="17" bestFit="1" customWidth="1"/>
    <col min="4358" max="4358" width="10.109375" style="17" customWidth="1"/>
    <col min="4359" max="4362" width="11" style="17" bestFit="1" customWidth="1"/>
    <col min="4363" max="4363" width="10.6640625" style="17" customWidth="1"/>
    <col min="4364" max="4364" width="13.109375" style="17" customWidth="1"/>
    <col min="4365" max="4365" width="11.5546875" style="17"/>
    <col min="4366" max="4366" width="9.21875" style="17" customWidth="1"/>
    <col min="4367" max="4367" width="10.109375" style="17" customWidth="1"/>
    <col min="4368" max="4368" width="13.21875" style="17" bestFit="1" customWidth="1"/>
    <col min="4369" max="4369" width="3.21875" style="17" bestFit="1" customWidth="1"/>
    <col min="4370" max="4608" width="11.5546875" style="17"/>
    <col min="4609" max="4609" width="5.33203125" style="17" customWidth="1"/>
    <col min="4610" max="4610" width="11.21875" style="17" bestFit="1" customWidth="1"/>
    <col min="4611" max="4611" width="11.6640625" style="17" customWidth="1"/>
    <col min="4612" max="4613" width="11.88671875" style="17" bestFit="1" customWidth="1"/>
    <col min="4614" max="4614" width="10.109375" style="17" customWidth="1"/>
    <col min="4615" max="4618" width="11" style="17" bestFit="1" customWidth="1"/>
    <col min="4619" max="4619" width="10.6640625" style="17" customWidth="1"/>
    <col min="4620" max="4620" width="13.109375" style="17" customWidth="1"/>
    <col min="4621" max="4621" width="11.5546875" style="17"/>
    <col min="4622" max="4622" width="9.21875" style="17" customWidth="1"/>
    <col min="4623" max="4623" width="10.109375" style="17" customWidth="1"/>
    <col min="4624" max="4624" width="13.21875" style="17" bestFit="1" customWidth="1"/>
    <col min="4625" max="4625" width="3.21875" style="17" bestFit="1" customWidth="1"/>
    <col min="4626" max="4864" width="11.5546875" style="17"/>
    <col min="4865" max="4865" width="5.33203125" style="17" customWidth="1"/>
    <col min="4866" max="4866" width="11.21875" style="17" bestFit="1" customWidth="1"/>
    <col min="4867" max="4867" width="11.6640625" style="17" customWidth="1"/>
    <col min="4868" max="4869" width="11.88671875" style="17" bestFit="1" customWidth="1"/>
    <col min="4870" max="4870" width="10.109375" style="17" customWidth="1"/>
    <col min="4871" max="4874" width="11" style="17" bestFit="1" customWidth="1"/>
    <col min="4875" max="4875" width="10.6640625" style="17" customWidth="1"/>
    <col min="4876" max="4876" width="13.109375" style="17" customWidth="1"/>
    <col min="4877" max="4877" width="11.5546875" style="17"/>
    <col min="4878" max="4878" width="9.21875" style="17" customWidth="1"/>
    <col min="4879" max="4879" width="10.109375" style="17" customWidth="1"/>
    <col min="4880" max="4880" width="13.21875" style="17" bestFit="1" customWidth="1"/>
    <col min="4881" max="4881" width="3.21875" style="17" bestFit="1" customWidth="1"/>
    <col min="4882" max="5120" width="11.5546875" style="17"/>
    <col min="5121" max="5121" width="5.33203125" style="17" customWidth="1"/>
    <col min="5122" max="5122" width="11.21875" style="17" bestFit="1" customWidth="1"/>
    <col min="5123" max="5123" width="11.6640625" style="17" customWidth="1"/>
    <col min="5124" max="5125" width="11.88671875" style="17" bestFit="1" customWidth="1"/>
    <col min="5126" max="5126" width="10.109375" style="17" customWidth="1"/>
    <col min="5127" max="5130" width="11" style="17" bestFit="1" customWidth="1"/>
    <col min="5131" max="5131" width="10.6640625" style="17" customWidth="1"/>
    <col min="5132" max="5132" width="13.109375" style="17" customWidth="1"/>
    <col min="5133" max="5133" width="11.5546875" style="17"/>
    <col min="5134" max="5134" width="9.21875" style="17" customWidth="1"/>
    <col min="5135" max="5135" width="10.109375" style="17" customWidth="1"/>
    <col min="5136" max="5136" width="13.21875" style="17" bestFit="1" customWidth="1"/>
    <col min="5137" max="5137" width="3.21875" style="17" bestFit="1" customWidth="1"/>
    <col min="5138" max="5376" width="11.5546875" style="17"/>
    <col min="5377" max="5377" width="5.33203125" style="17" customWidth="1"/>
    <col min="5378" max="5378" width="11.21875" style="17" bestFit="1" customWidth="1"/>
    <col min="5379" max="5379" width="11.6640625" style="17" customWidth="1"/>
    <col min="5380" max="5381" width="11.88671875" style="17" bestFit="1" customWidth="1"/>
    <col min="5382" max="5382" width="10.109375" style="17" customWidth="1"/>
    <col min="5383" max="5386" width="11" style="17" bestFit="1" customWidth="1"/>
    <col min="5387" max="5387" width="10.6640625" style="17" customWidth="1"/>
    <col min="5388" max="5388" width="13.109375" style="17" customWidth="1"/>
    <col min="5389" max="5389" width="11.5546875" style="17"/>
    <col min="5390" max="5390" width="9.21875" style="17" customWidth="1"/>
    <col min="5391" max="5391" width="10.109375" style="17" customWidth="1"/>
    <col min="5392" max="5392" width="13.21875" style="17" bestFit="1" customWidth="1"/>
    <col min="5393" max="5393" width="3.21875" style="17" bestFit="1" customWidth="1"/>
    <col min="5394" max="5632" width="11.5546875" style="17"/>
    <col min="5633" max="5633" width="5.33203125" style="17" customWidth="1"/>
    <col min="5634" max="5634" width="11.21875" style="17" bestFit="1" customWidth="1"/>
    <col min="5635" max="5635" width="11.6640625" style="17" customWidth="1"/>
    <col min="5636" max="5637" width="11.88671875" style="17" bestFit="1" customWidth="1"/>
    <col min="5638" max="5638" width="10.109375" style="17" customWidth="1"/>
    <col min="5639" max="5642" width="11" style="17" bestFit="1" customWidth="1"/>
    <col min="5643" max="5643" width="10.6640625" style="17" customWidth="1"/>
    <col min="5644" max="5644" width="13.109375" style="17" customWidth="1"/>
    <col min="5645" max="5645" width="11.5546875" style="17"/>
    <col min="5646" max="5646" width="9.21875" style="17" customWidth="1"/>
    <col min="5647" max="5647" width="10.109375" style="17" customWidth="1"/>
    <col min="5648" max="5648" width="13.21875" style="17" bestFit="1" customWidth="1"/>
    <col min="5649" max="5649" width="3.21875" style="17" bestFit="1" customWidth="1"/>
    <col min="5650" max="5888" width="11.5546875" style="17"/>
    <col min="5889" max="5889" width="5.33203125" style="17" customWidth="1"/>
    <col min="5890" max="5890" width="11.21875" style="17" bestFit="1" customWidth="1"/>
    <col min="5891" max="5891" width="11.6640625" style="17" customWidth="1"/>
    <col min="5892" max="5893" width="11.88671875" style="17" bestFit="1" customWidth="1"/>
    <col min="5894" max="5894" width="10.109375" style="17" customWidth="1"/>
    <col min="5895" max="5898" width="11" style="17" bestFit="1" customWidth="1"/>
    <col min="5899" max="5899" width="10.6640625" style="17" customWidth="1"/>
    <col min="5900" max="5900" width="13.109375" style="17" customWidth="1"/>
    <col min="5901" max="5901" width="11.5546875" style="17"/>
    <col min="5902" max="5902" width="9.21875" style="17" customWidth="1"/>
    <col min="5903" max="5903" width="10.109375" style="17" customWidth="1"/>
    <col min="5904" max="5904" width="13.21875" style="17" bestFit="1" customWidth="1"/>
    <col min="5905" max="5905" width="3.21875" style="17" bestFit="1" customWidth="1"/>
    <col min="5906" max="6144" width="11.5546875" style="17"/>
    <col min="6145" max="6145" width="5.33203125" style="17" customWidth="1"/>
    <col min="6146" max="6146" width="11.21875" style="17" bestFit="1" customWidth="1"/>
    <col min="6147" max="6147" width="11.6640625" style="17" customWidth="1"/>
    <col min="6148" max="6149" width="11.88671875" style="17" bestFit="1" customWidth="1"/>
    <col min="6150" max="6150" width="10.109375" style="17" customWidth="1"/>
    <col min="6151" max="6154" width="11" style="17" bestFit="1" customWidth="1"/>
    <col min="6155" max="6155" width="10.6640625" style="17" customWidth="1"/>
    <col min="6156" max="6156" width="13.109375" style="17" customWidth="1"/>
    <col min="6157" max="6157" width="11.5546875" style="17"/>
    <col min="6158" max="6158" width="9.21875" style="17" customWidth="1"/>
    <col min="6159" max="6159" width="10.109375" style="17" customWidth="1"/>
    <col min="6160" max="6160" width="13.21875" style="17" bestFit="1" customWidth="1"/>
    <col min="6161" max="6161" width="3.21875" style="17" bestFit="1" customWidth="1"/>
    <col min="6162" max="6400" width="11.5546875" style="17"/>
    <col min="6401" max="6401" width="5.33203125" style="17" customWidth="1"/>
    <col min="6402" max="6402" width="11.21875" style="17" bestFit="1" customWidth="1"/>
    <col min="6403" max="6403" width="11.6640625" style="17" customWidth="1"/>
    <col min="6404" max="6405" width="11.88671875" style="17" bestFit="1" customWidth="1"/>
    <col min="6406" max="6406" width="10.109375" style="17" customWidth="1"/>
    <col min="6407" max="6410" width="11" style="17" bestFit="1" customWidth="1"/>
    <col min="6411" max="6411" width="10.6640625" style="17" customWidth="1"/>
    <col min="6412" max="6412" width="13.109375" style="17" customWidth="1"/>
    <col min="6413" max="6413" width="11.5546875" style="17"/>
    <col min="6414" max="6414" width="9.21875" style="17" customWidth="1"/>
    <col min="6415" max="6415" width="10.109375" style="17" customWidth="1"/>
    <col min="6416" max="6416" width="13.21875" style="17" bestFit="1" customWidth="1"/>
    <col min="6417" max="6417" width="3.21875" style="17" bestFit="1" customWidth="1"/>
    <col min="6418" max="6656" width="11.5546875" style="17"/>
    <col min="6657" max="6657" width="5.33203125" style="17" customWidth="1"/>
    <col min="6658" max="6658" width="11.21875" style="17" bestFit="1" customWidth="1"/>
    <col min="6659" max="6659" width="11.6640625" style="17" customWidth="1"/>
    <col min="6660" max="6661" width="11.88671875" style="17" bestFit="1" customWidth="1"/>
    <col min="6662" max="6662" width="10.109375" style="17" customWidth="1"/>
    <col min="6663" max="6666" width="11" style="17" bestFit="1" customWidth="1"/>
    <col min="6667" max="6667" width="10.6640625" style="17" customWidth="1"/>
    <col min="6668" max="6668" width="13.109375" style="17" customWidth="1"/>
    <col min="6669" max="6669" width="11.5546875" style="17"/>
    <col min="6670" max="6670" width="9.21875" style="17" customWidth="1"/>
    <col min="6671" max="6671" width="10.109375" style="17" customWidth="1"/>
    <col min="6672" max="6672" width="13.21875" style="17" bestFit="1" customWidth="1"/>
    <col min="6673" max="6673" width="3.21875" style="17" bestFit="1" customWidth="1"/>
    <col min="6674" max="6912" width="11.5546875" style="17"/>
    <col min="6913" max="6913" width="5.33203125" style="17" customWidth="1"/>
    <col min="6914" max="6914" width="11.21875" style="17" bestFit="1" customWidth="1"/>
    <col min="6915" max="6915" width="11.6640625" style="17" customWidth="1"/>
    <col min="6916" max="6917" width="11.88671875" style="17" bestFit="1" customWidth="1"/>
    <col min="6918" max="6918" width="10.109375" style="17" customWidth="1"/>
    <col min="6919" max="6922" width="11" style="17" bestFit="1" customWidth="1"/>
    <col min="6923" max="6923" width="10.6640625" style="17" customWidth="1"/>
    <col min="6924" max="6924" width="13.109375" style="17" customWidth="1"/>
    <col min="6925" max="6925" width="11.5546875" style="17"/>
    <col min="6926" max="6926" width="9.21875" style="17" customWidth="1"/>
    <col min="6927" max="6927" width="10.109375" style="17" customWidth="1"/>
    <col min="6928" max="6928" width="13.21875" style="17" bestFit="1" customWidth="1"/>
    <col min="6929" max="6929" width="3.21875" style="17" bestFit="1" customWidth="1"/>
    <col min="6930" max="7168" width="11.5546875" style="17"/>
    <col min="7169" max="7169" width="5.33203125" style="17" customWidth="1"/>
    <col min="7170" max="7170" width="11.21875" style="17" bestFit="1" customWidth="1"/>
    <col min="7171" max="7171" width="11.6640625" style="17" customWidth="1"/>
    <col min="7172" max="7173" width="11.88671875" style="17" bestFit="1" customWidth="1"/>
    <col min="7174" max="7174" width="10.109375" style="17" customWidth="1"/>
    <col min="7175" max="7178" width="11" style="17" bestFit="1" customWidth="1"/>
    <col min="7179" max="7179" width="10.6640625" style="17" customWidth="1"/>
    <col min="7180" max="7180" width="13.109375" style="17" customWidth="1"/>
    <col min="7181" max="7181" width="11.5546875" style="17"/>
    <col min="7182" max="7182" width="9.21875" style="17" customWidth="1"/>
    <col min="7183" max="7183" width="10.109375" style="17" customWidth="1"/>
    <col min="7184" max="7184" width="13.21875" style="17" bestFit="1" customWidth="1"/>
    <col min="7185" max="7185" width="3.21875" style="17" bestFit="1" customWidth="1"/>
    <col min="7186" max="7424" width="11.5546875" style="17"/>
    <col min="7425" max="7425" width="5.33203125" style="17" customWidth="1"/>
    <col min="7426" max="7426" width="11.21875" style="17" bestFit="1" customWidth="1"/>
    <col min="7427" max="7427" width="11.6640625" style="17" customWidth="1"/>
    <col min="7428" max="7429" width="11.88671875" style="17" bestFit="1" customWidth="1"/>
    <col min="7430" max="7430" width="10.109375" style="17" customWidth="1"/>
    <col min="7431" max="7434" width="11" style="17" bestFit="1" customWidth="1"/>
    <col min="7435" max="7435" width="10.6640625" style="17" customWidth="1"/>
    <col min="7436" max="7436" width="13.109375" style="17" customWidth="1"/>
    <col min="7437" max="7437" width="11.5546875" style="17"/>
    <col min="7438" max="7438" width="9.21875" style="17" customWidth="1"/>
    <col min="7439" max="7439" width="10.109375" style="17" customWidth="1"/>
    <col min="7440" max="7440" width="13.21875" style="17" bestFit="1" customWidth="1"/>
    <col min="7441" max="7441" width="3.21875" style="17" bestFit="1" customWidth="1"/>
    <col min="7442" max="7680" width="11.5546875" style="17"/>
    <col min="7681" max="7681" width="5.33203125" style="17" customWidth="1"/>
    <col min="7682" max="7682" width="11.21875" style="17" bestFit="1" customWidth="1"/>
    <col min="7683" max="7683" width="11.6640625" style="17" customWidth="1"/>
    <col min="7684" max="7685" width="11.88671875" style="17" bestFit="1" customWidth="1"/>
    <col min="7686" max="7686" width="10.109375" style="17" customWidth="1"/>
    <col min="7687" max="7690" width="11" style="17" bestFit="1" customWidth="1"/>
    <col min="7691" max="7691" width="10.6640625" style="17" customWidth="1"/>
    <col min="7692" max="7692" width="13.109375" style="17" customWidth="1"/>
    <col min="7693" max="7693" width="11.5546875" style="17"/>
    <col min="7694" max="7694" width="9.21875" style="17" customWidth="1"/>
    <col min="7695" max="7695" width="10.109375" style="17" customWidth="1"/>
    <col min="7696" max="7696" width="13.21875" style="17" bestFit="1" customWidth="1"/>
    <col min="7697" max="7697" width="3.21875" style="17" bestFit="1" customWidth="1"/>
    <col min="7698" max="7936" width="11.5546875" style="17"/>
    <col min="7937" max="7937" width="5.33203125" style="17" customWidth="1"/>
    <col min="7938" max="7938" width="11.21875" style="17" bestFit="1" customWidth="1"/>
    <col min="7939" max="7939" width="11.6640625" style="17" customWidth="1"/>
    <col min="7940" max="7941" width="11.88671875" style="17" bestFit="1" customWidth="1"/>
    <col min="7942" max="7942" width="10.109375" style="17" customWidth="1"/>
    <col min="7943" max="7946" width="11" style="17" bestFit="1" customWidth="1"/>
    <col min="7947" max="7947" width="10.6640625" style="17" customWidth="1"/>
    <col min="7948" max="7948" width="13.109375" style="17" customWidth="1"/>
    <col min="7949" max="7949" width="11.5546875" style="17"/>
    <col min="7950" max="7950" width="9.21875" style="17" customWidth="1"/>
    <col min="7951" max="7951" width="10.109375" style="17" customWidth="1"/>
    <col min="7952" max="7952" width="13.21875" style="17" bestFit="1" customWidth="1"/>
    <col min="7953" max="7953" width="3.21875" style="17" bestFit="1" customWidth="1"/>
    <col min="7954" max="8192" width="11.5546875" style="17"/>
    <col min="8193" max="8193" width="5.33203125" style="17" customWidth="1"/>
    <col min="8194" max="8194" width="11.21875" style="17" bestFit="1" customWidth="1"/>
    <col min="8195" max="8195" width="11.6640625" style="17" customWidth="1"/>
    <col min="8196" max="8197" width="11.88671875" style="17" bestFit="1" customWidth="1"/>
    <col min="8198" max="8198" width="10.109375" style="17" customWidth="1"/>
    <col min="8199" max="8202" width="11" style="17" bestFit="1" customWidth="1"/>
    <col min="8203" max="8203" width="10.6640625" style="17" customWidth="1"/>
    <col min="8204" max="8204" width="13.109375" style="17" customWidth="1"/>
    <col min="8205" max="8205" width="11.5546875" style="17"/>
    <col min="8206" max="8206" width="9.21875" style="17" customWidth="1"/>
    <col min="8207" max="8207" width="10.109375" style="17" customWidth="1"/>
    <col min="8208" max="8208" width="13.21875" style="17" bestFit="1" customWidth="1"/>
    <col min="8209" max="8209" width="3.21875" style="17" bestFit="1" customWidth="1"/>
    <col min="8210" max="8448" width="11.5546875" style="17"/>
    <col min="8449" max="8449" width="5.33203125" style="17" customWidth="1"/>
    <col min="8450" max="8450" width="11.21875" style="17" bestFit="1" customWidth="1"/>
    <col min="8451" max="8451" width="11.6640625" style="17" customWidth="1"/>
    <col min="8452" max="8453" width="11.88671875" style="17" bestFit="1" customWidth="1"/>
    <col min="8454" max="8454" width="10.109375" style="17" customWidth="1"/>
    <col min="8455" max="8458" width="11" style="17" bestFit="1" customWidth="1"/>
    <col min="8459" max="8459" width="10.6640625" style="17" customWidth="1"/>
    <col min="8460" max="8460" width="13.109375" style="17" customWidth="1"/>
    <col min="8461" max="8461" width="11.5546875" style="17"/>
    <col min="8462" max="8462" width="9.21875" style="17" customWidth="1"/>
    <col min="8463" max="8463" width="10.109375" style="17" customWidth="1"/>
    <col min="8464" max="8464" width="13.21875" style="17" bestFit="1" customWidth="1"/>
    <col min="8465" max="8465" width="3.21875" style="17" bestFit="1" customWidth="1"/>
    <col min="8466" max="8704" width="11.5546875" style="17"/>
    <col min="8705" max="8705" width="5.33203125" style="17" customWidth="1"/>
    <col min="8706" max="8706" width="11.21875" style="17" bestFit="1" customWidth="1"/>
    <col min="8707" max="8707" width="11.6640625" style="17" customWidth="1"/>
    <col min="8708" max="8709" width="11.88671875" style="17" bestFit="1" customWidth="1"/>
    <col min="8710" max="8710" width="10.109375" style="17" customWidth="1"/>
    <col min="8711" max="8714" width="11" style="17" bestFit="1" customWidth="1"/>
    <col min="8715" max="8715" width="10.6640625" style="17" customWidth="1"/>
    <col min="8716" max="8716" width="13.109375" style="17" customWidth="1"/>
    <col min="8717" max="8717" width="11.5546875" style="17"/>
    <col min="8718" max="8718" width="9.21875" style="17" customWidth="1"/>
    <col min="8719" max="8719" width="10.109375" style="17" customWidth="1"/>
    <col min="8720" max="8720" width="13.21875" style="17" bestFit="1" customWidth="1"/>
    <col min="8721" max="8721" width="3.21875" style="17" bestFit="1" customWidth="1"/>
    <col min="8722" max="8960" width="11.5546875" style="17"/>
    <col min="8961" max="8961" width="5.33203125" style="17" customWidth="1"/>
    <col min="8962" max="8962" width="11.21875" style="17" bestFit="1" customWidth="1"/>
    <col min="8963" max="8963" width="11.6640625" style="17" customWidth="1"/>
    <col min="8964" max="8965" width="11.88671875" style="17" bestFit="1" customWidth="1"/>
    <col min="8966" max="8966" width="10.109375" style="17" customWidth="1"/>
    <col min="8967" max="8970" width="11" style="17" bestFit="1" customWidth="1"/>
    <col min="8971" max="8971" width="10.6640625" style="17" customWidth="1"/>
    <col min="8972" max="8972" width="13.109375" style="17" customWidth="1"/>
    <col min="8973" max="8973" width="11.5546875" style="17"/>
    <col min="8974" max="8974" width="9.21875" style="17" customWidth="1"/>
    <col min="8975" max="8975" width="10.109375" style="17" customWidth="1"/>
    <col min="8976" max="8976" width="13.21875" style="17" bestFit="1" customWidth="1"/>
    <col min="8977" max="8977" width="3.21875" style="17" bestFit="1" customWidth="1"/>
    <col min="8978" max="9216" width="11.5546875" style="17"/>
    <col min="9217" max="9217" width="5.33203125" style="17" customWidth="1"/>
    <col min="9218" max="9218" width="11.21875" style="17" bestFit="1" customWidth="1"/>
    <col min="9219" max="9219" width="11.6640625" style="17" customWidth="1"/>
    <col min="9220" max="9221" width="11.88671875" style="17" bestFit="1" customWidth="1"/>
    <col min="9222" max="9222" width="10.109375" style="17" customWidth="1"/>
    <col min="9223" max="9226" width="11" style="17" bestFit="1" customWidth="1"/>
    <col min="9227" max="9227" width="10.6640625" style="17" customWidth="1"/>
    <col min="9228" max="9228" width="13.109375" style="17" customWidth="1"/>
    <col min="9229" max="9229" width="11.5546875" style="17"/>
    <col min="9230" max="9230" width="9.21875" style="17" customWidth="1"/>
    <col min="9231" max="9231" width="10.109375" style="17" customWidth="1"/>
    <col min="9232" max="9232" width="13.21875" style="17" bestFit="1" customWidth="1"/>
    <col min="9233" max="9233" width="3.21875" style="17" bestFit="1" customWidth="1"/>
    <col min="9234" max="9472" width="11.5546875" style="17"/>
    <col min="9473" max="9473" width="5.33203125" style="17" customWidth="1"/>
    <col min="9474" max="9474" width="11.21875" style="17" bestFit="1" customWidth="1"/>
    <col min="9475" max="9475" width="11.6640625" style="17" customWidth="1"/>
    <col min="9476" max="9477" width="11.88671875" style="17" bestFit="1" customWidth="1"/>
    <col min="9478" max="9478" width="10.109375" style="17" customWidth="1"/>
    <col min="9479" max="9482" width="11" style="17" bestFit="1" customWidth="1"/>
    <col min="9483" max="9483" width="10.6640625" style="17" customWidth="1"/>
    <col min="9484" max="9484" width="13.109375" style="17" customWidth="1"/>
    <col min="9485" max="9485" width="11.5546875" style="17"/>
    <col min="9486" max="9486" width="9.21875" style="17" customWidth="1"/>
    <col min="9487" max="9487" width="10.109375" style="17" customWidth="1"/>
    <col min="9488" max="9488" width="13.21875" style="17" bestFit="1" customWidth="1"/>
    <col min="9489" max="9489" width="3.21875" style="17" bestFit="1" customWidth="1"/>
    <col min="9490" max="9728" width="11.5546875" style="17"/>
    <col min="9729" max="9729" width="5.33203125" style="17" customWidth="1"/>
    <col min="9730" max="9730" width="11.21875" style="17" bestFit="1" customWidth="1"/>
    <col min="9731" max="9731" width="11.6640625" style="17" customWidth="1"/>
    <col min="9732" max="9733" width="11.88671875" style="17" bestFit="1" customWidth="1"/>
    <col min="9734" max="9734" width="10.109375" style="17" customWidth="1"/>
    <col min="9735" max="9738" width="11" style="17" bestFit="1" customWidth="1"/>
    <col min="9739" max="9739" width="10.6640625" style="17" customWidth="1"/>
    <col min="9740" max="9740" width="13.109375" style="17" customWidth="1"/>
    <col min="9741" max="9741" width="11.5546875" style="17"/>
    <col min="9742" max="9742" width="9.21875" style="17" customWidth="1"/>
    <col min="9743" max="9743" width="10.109375" style="17" customWidth="1"/>
    <col min="9744" max="9744" width="13.21875" style="17" bestFit="1" customWidth="1"/>
    <col min="9745" max="9745" width="3.21875" style="17" bestFit="1" customWidth="1"/>
    <col min="9746" max="9984" width="11.5546875" style="17"/>
    <col min="9985" max="9985" width="5.33203125" style="17" customWidth="1"/>
    <col min="9986" max="9986" width="11.21875" style="17" bestFit="1" customWidth="1"/>
    <col min="9987" max="9987" width="11.6640625" style="17" customWidth="1"/>
    <col min="9988" max="9989" width="11.88671875" style="17" bestFit="1" customWidth="1"/>
    <col min="9990" max="9990" width="10.109375" style="17" customWidth="1"/>
    <col min="9991" max="9994" width="11" style="17" bestFit="1" customWidth="1"/>
    <col min="9995" max="9995" width="10.6640625" style="17" customWidth="1"/>
    <col min="9996" max="9996" width="13.109375" style="17" customWidth="1"/>
    <col min="9997" max="9997" width="11.5546875" style="17"/>
    <col min="9998" max="9998" width="9.21875" style="17" customWidth="1"/>
    <col min="9999" max="9999" width="10.109375" style="17" customWidth="1"/>
    <col min="10000" max="10000" width="13.21875" style="17" bestFit="1" customWidth="1"/>
    <col min="10001" max="10001" width="3.21875" style="17" bestFit="1" customWidth="1"/>
    <col min="10002" max="10240" width="11.5546875" style="17"/>
    <col min="10241" max="10241" width="5.33203125" style="17" customWidth="1"/>
    <col min="10242" max="10242" width="11.21875" style="17" bestFit="1" customWidth="1"/>
    <col min="10243" max="10243" width="11.6640625" style="17" customWidth="1"/>
    <col min="10244" max="10245" width="11.88671875" style="17" bestFit="1" customWidth="1"/>
    <col min="10246" max="10246" width="10.109375" style="17" customWidth="1"/>
    <col min="10247" max="10250" width="11" style="17" bestFit="1" customWidth="1"/>
    <col min="10251" max="10251" width="10.6640625" style="17" customWidth="1"/>
    <col min="10252" max="10252" width="13.109375" style="17" customWidth="1"/>
    <col min="10253" max="10253" width="11.5546875" style="17"/>
    <col min="10254" max="10254" width="9.21875" style="17" customWidth="1"/>
    <col min="10255" max="10255" width="10.109375" style="17" customWidth="1"/>
    <col min="10256" max="10256" width="13.21875" style="17" bestFit="1" customWidth="1"/>
    <col min="10257" max="10257" width="3.21875" style="17" bestFit="1" customWidth="1"/>
    <col min="10258" max="10496" width="11.5546875" style="17"/>
    <col min="10497" max="10497" width="5.33203125" style="17" customWidth="1"/>
    <col min="10498" max="10498" width="11.21875" style="17" bestFit="1" customWidth="1"/>
    <col min="10499" max="10499" width="11.6640625" style="17" customWidth="1"/>
    <col min="10500" max="10501" width="11.88671875" style="17" bestFit="1" customWidth="1"/>
    <col min="10502" max="10502" width="10.109375" style="17" customWidth="1"/>
    <col min="10503" max="10506" width="11" style="17" bestFit="1" customWidth="1"/>
    <col min="10507" max="10507" width="10.6640625" style="17" customWidth="1"/>
    <col min="10508" max="10508" width="13.109375" style="17" customWidth="1"/>
    <col min="10509" max="10509" width="11.5546875" style="17"/>
    <col min="10510" max="10510" width="9.21875" style="17" customWidth="1"/>
    <col min="10511" max="10511" width="10.109375" style="17" customWidth="1"/>
    <col min="10512" max="10512" width="13.21875" style="17" bestFit="1" customWidth="1"/>
    <col min="10513" max="10513" width="3.21875" style="17" bestFit="1" customWidth="1"/>
    <col min="10514" max="10752" width="11.5546875" style="17"/>
    <col min="10753" max="10753" width="5.33203125" style="17" customWidth="1"/>
    <col min="10754" max="10754" width="11.21875" style="17" bestFit="1" customWidth="1"/>
    <col min="10755" max="10755" width="11.6640625" style="17" customWidth="1"/>
    <col min="10756" max="10757" width="11.88671875" style="17" bestFit="1" customWidth="1"/>
    <col min="10758" max="10758" width="10.109375" style="17" customWidth="1"/>
    <col min="10759" max="10762" width="11" style="17" bestFit="1" customWidth="1"/>
    <col min="10763" max="10763" width="10.6640625" style="17" customWidth="1"/>
    <col min="10764" max="10764" width="13.109375" style="17" customWidth="1"/>
    <col min="10765" max="10765" width="11.5546875" style="17"/>
    <col min="10766" max="10766" width="9.21875" style="17" customWidth="1"/>
    <col min="10767" max="10767" width="10.109375" style="17" customWidth="1"/>
    <col min="10768" max="10768" width="13.21875" style="17" bestFit="1" customWidth="1"/>
    <col min="10769" max="10769" width="3.21875" style="17" bestFit="1" customWidth="1"/>
    <col min="10770" max="11008" width="11.5546875" style="17"/>
    <col min="11009" max="11009" width="5.33203125" style="17" customWidth="1"/>
    <col min="11010" max="11010" width="11.21875" style="17" bestFit="1" customWidth="1"/>
    <col min="11011" max="11011" width="11.6640625" style="17" customWidth="1"/>
    <col min="11012" max="11013" width="11.88671875" style="17" bestFit="1" customWidth="1"/>
    <col min="11014" max="11014" width="10.109375" style="17" customWidth="1"/>
    <col min="11015" max="11018" width="11" style="17" bestFit="1" customWidth="1"/>
    <col min="11019" max="11019" width="10.6640625" style="17" customWidth="1"/>
    <col min="11020" max="11020" width="13.109375" style="17" customWidth="1"/>
    <col min="11021" max="11021" width="11.5546875" style="17"/>
    <col min="11022" max="11022" width="9.21875" style="17" customWidth="1"/>
    <col min="11023" max="11023" width="10.109375" style="17" customWidth="1"/>
    <col min="11024" max="11024" width="13.21875" style="17" bestFit="1" customWidth="1"/>
    <col min="11025" max="11025" width="3.21875" style="17" bestFit="1" customWidth="1"/>
    <col min="11026" max="11264" width="11.5546875" style="17"/>
    <col min="11265" max="11265" width="5.33203125" style="17" customWidth="1"/>
    <col min="11266" max="11266" width="11.21875" style="17" bestFit="1" customWidth="1"/>
    <col min="11267" max="11267" width="11.6640625" style="17" customWidth="1"/>
    <col min="11268" max="11269" width="11.88671875" style="17" bestFit="1" customWidth="1"/>
    <col min="11270" max="11270" width="10.109375" style="17" customWidth="1"/>
    <col min="11271" max="11274" width="11" style="17" bestFit="1" customWidth="1"/>
    <col min="11275" max="11275" width="10.6640625" style="17" customWidth="1"/>
    <col min="11276" max="11276" width="13.109375" style="17" customWidth="1"/>
    <col min="11277" max="11277" width="11.5546875" style="17"/>
    <col min="11278" max="11278" width="9.21875" style="17" customWidth="1"/>
    <col min="11279" max="11279" width="10.109375" style="17" customWidth="1"/>
    <col min="11280" max="11280" width="13.21875" style="17" bestFit="1" customWidth="1"/>
    <col min="11281" max="11281" width="3.21875" style="17" bestFit="1" customWidth="1"/>
    <col min="11282" max="11520" width="11.5546875" style="17"/>
    <col min="11521" max="11521" width="5.33203125" style="17" customWidth="1"/>
    <col min="11522" max="11522" width="11.21875" style="17" bestFit="1" customWidth="1"/>
    <col min="11523" max="11523" width="11.6640625" style="17" customWidth="1"/>
    <col min="11524" max="11525" width="11.88671875" style="17" bestFit="1" customWidth="1"/>
    <col min="11526" max="11526" width="10.109375" style="17" customWidth="1"/>
    <col min="11527" max="11530" width="11" style="17" bestFit="1" customWidth="1"/>
    <col min="11531" max="11531" width="10.6640625" style="17" customWidth="1"/>
    <col min="11532" max="11532" width="13.109375" style="17" customWidth="1"/>
    <col min="11533" max="11533" width="11.5546875" style="17"/>
    <col min="11534" max="11534" width="9.21875" style="17" customWidth="1"/>
    <col min="11535" max="11535" width="10.109375" style="17" customWidth="1"/>
    <col min="11536" max="11536" width="13.21875" style="17" bestFit="1" customWidth="1"/>
    <col min="11537" max="11537" width="3.21875" style="17" bestFit="1" customWidth="1"/>
    <col min="11538" max="11776" width="11.5546875" style="17"/>
    <col min="11777" max="11777" width="5.33203125" style="17" customWidth="1"/>
    <col min="11778" max="11778" width="11.21875" style="17" bestFit="1" customWidth="1"/>
    <col min="11779" max="11779" width="11.6640625" style="17" customWidth="1"/>
    <col min="11780" max="11781" width="11.88671875" style="17" bestFit="1" customWidth="1"/>
    <col min="11782" max="11782" width="10.109375" style="17" customWidth="1"/>
    <col min="11783" max="11786" width="11" style="17" bestFit="1" customWidth="1"/>
    <col min="11787" max="11787" width="10.6640625" style="17" customWidth="1"/>
    <col min="11788" max="11788" width="13.109375" style="17" customWidth="1"/>
    <col min="11789" max="11789" width="11.5546875" style="17"/>
    <col min="11790" max="11790" width="9.21875" style="17" customWidth="1"/>
    <col min="11791" max="11791" width="10.109375" style="17" customWidth="1"/>
    <col min="11792" max="11792" width="13.21875" style="17" bestFit="1" customWidth="1"/>
    <col min="11793" max="11793" width="3.21875" style="17" bestFit="1" customWidth="1"/>
    <col min="11794" max="12032" width="11.5546875" style="17"/>
    <col min="12033" max="12033" width="5.33203125" style="17" customWidth="1"/>
    <col min="12034" max="12034" width="11.21875" style="17" bestFit="1" customWidth="1"/>
    <col min="12035" max="12035" width="11.6640625" style="17" customWidth="1"/>
    <col min="12036" max="12037" width="11.88671875" style="17" bestFit="1" customWidth="1"/>
    <col min="12038" max="12038" width="10.109375" style="17" customWidth="1"/>
    <col min="12039" max="12042" width="11" style="17" bestFit="1" customWidth="1"/>
    <col min="12043" max="12043" width="10.6640625" style="17" customWidth="1"/>
    <col min="12044" max="12044" width="13.109375" style="17" customWidth="1"/>
    <col min="12045" max="12045" width="11.5546875" style="17"/>
    <col min="12046" max="12046" width="9.21875" style="17" customWidth="1"/>
    <col min="12047" max="12047" width="10.109375" style="17" customWidth="1"/>
    <col min="12048" max="12048" width="13.21875" style="17" bestFit="1" customWidth="1"/>
    <col min="12049" max="12049" width="3.21875" style="17" bestFit="1" customWidth="1"/>
    <col min="12050" max="12288" width="11.5546875" style="17"/>
    <col min="12289" max="12289" width="5.33203125" style="17" customWidth="1"/>
    <col min="12290" max="12290" width="11.21875" style="17" bestFit="1" customWidth="1"/>
    <col min="12291" max="12291" width="11.6640625" style="17" customWidth="1"/>
    <col min="12292" max="12293" width="11.88671875" style="17" bestFit="1" customWidth="1"/>
    <col min="12294" max="12294" width="10.109375" style="17" customWidth="1"/>
    <col min="12295" max="12298" width="11" style="17" bestFit="1" customWidth="1"/>
    <col min="12299" max="12299" width="10.6640625" style="17" customWidth="1"/>
    <col min="12300" max="12300" width="13.109375" style="17" customWidth="1"/>
    <col min="12301" max="12301" width="11.5546875" style="17"/>
    <col min="12302" max="12302" width="9.21875" style="17" customWidth="1"/>
    <col min="12303" max="12303" width="10.109375" style="17" customWidth="1"/>
    <col min="12304" max="12304" width="13.21875" style="17" bestFit="1" customWidth="1"/>
    <col min="12305" max="12305" width="3.21875" style="17" bestFit="1" customWidth="1"/>
    <col min="12306" max="12544" width="11.5546875" style="17"/>
    <col min="12545" max="12545" width="5.33203125" style="17" customWidth="1"/>
    <col min="12546" max="12546" width="11.21875" style="17" bestFit="1" customWidth="1"/>
    <col min="12547" max="12547" width="11.6640625" style="17" customWidth="1"/>
    <col min="12548" max="12549" width="11.88671875" style="17" bestFit="1" customWidth="1"/>
    <col min="12550" max="12550" width="10.109375" style="17" customWidth="1"/>
    <col min="12551" max="12554" width="11" style="17" bestFit="1" customWidth="1"/>
    <col min="12555" max="12555" width="10.6640625" style="17" customWidth="1"/>
    <col min="12556" max="12556" width="13.109375" style="17" customWidth="1"/>
    <col min="12557" max="12557" width="11.5546875" style="17"/>
    <col min="12558" max="12558" width="9.21875" style="17" customWidth="1"/>
    <col min="12559" max="12559" width="10.109375" style="17" customWidth="1"/>
    <col min="12560" max="12560" width="13.21875" style="17" bestFit="1" customWidth="1"/>
    <col min="12561" max="12561" width="3.21875" style="17" bestFit="1" customWidth="1"/>
    <col min="12562" max="12800" width="11.5546875" style="17"/>
    <col min="12801" max="12801" width="5.33203125" style="17" customWidth="1"/>
    <col min="12802" max="12802" width="11.21875" style="17" bestFit="1" customWidth="1"/>
    <col min="12803" max="12803" width="11.6640625" style="17" customWidth="1"/>
    <col min="12804" max="12805" width="11.88671875" style="17" bestFit="1" customWidth="1"/>
    <col min="12806" max="12806" width="10.109375" style="17" customWidth="1"/>
    <col min="12807" max="12810" width="11" style="17" bestFit="1" customWidth="1"/>
    <col min="12811" max="12811" width="10.6640625" style="17" customWidth="1"/>
    <col min="12812" max="12812" width="13.109375" style="17" customWidth="1"/>
    <col min="12813" max="12813" width="11.5546875" style="17"/>
    <col min="12814" max="12814" width="9.21875" style="17" customWidth="1"/>
    <col min="12815" max="12815" width="10.109375" style="17" customWidth="1"/>
    <col min="12816" max="12816" width="13.21875" style="17" bestFit="1" customWidth="1"/>
    <col min="12817" max="12817" width="3.21875" style="17" bestFit="1" customWidth="1"/>
    <col min="12818" max="13056" width="11.5546875" style="17"/>
    <col min="13057" max="13057" width="5.33203125" style="17" customWidth="1"/>
    <col min="13058" max="13058" width="11.21875" style="17" bestFit="1" customWidth="1"/>
    <col min="13059" max="13059" width="11.6640625" style="17" customWidth="1"/>
    <col min="13060" max="13061" width="11.88671875" style="17" bestFit="1" customWidth="1"/>
    <col min="13062" max="13062" width="10.109375" style="17" customWidth="1"/>
    <col min="13063" max="13066" width="11" style="17" bestFit="1" customWidth="1"/>
    <col min="13067" max="13067" width="10.6640625" style="17" customWidth="1"/>
    <col min="13068" max="13068" width="13.109375" style="17" customWidth="1"/>
    <col min="13069" max="13069" width="11.5546875" style="17"/>
    <col min="13070" max="13070" width="9.21875" style="17" customWidth="1"/>
    <col min="13071" max="13071" width="10.109375" style="17" customWidth="1"/>
    <col min="13072" max="13072" width="13.21875" style="17" bestFit="1" customWidth="1"/>
    <col min="13073" max="13073" width="3.21875" style="17" bestFit="1" customWidth="1"/>
    <col min="13074" max="13312" width="11.5546875" style="17"/>
    <col min="13313" max="13313" width="5.33203125" style="17" customWidth="1"/>
    <col min="13314" max="13314" width="11.21875" style="17" bestFit="1" customWidth="1"/>
    <col min="13315" max="13315" width="11.6640625" style="17" customWidth="1"/>
    <col min="13316" max="13317" width="11.88671875" style="17" bestFit="1" customWidth="1"/>
    <col min="13318" max="13318" width="10.109375" style="17" customWidth="1"/>
    <col min="13319" max="13322" width="11" style="17" bestFit="1" customWidth="1"/>
    <col min="13323" max="13323" width="10.6640625" style="17" customWidth="1"/>
    <col min="13324" max="13324" width="13.109375" style="17" customWidth="1"/>
    <col min="13325" max="13325" width="11.5546875" style="17"/>
    <col min="13326" max="13326" width="9.21875" style="17" customWidth="1"/>
    <col min="13327" max="13327" width="10.109375" style="17" customWidth="1"/>
    <col min="13328" max="13328" width="13.21875" style="17" bestFit="1" customWidth="1"/>
    <col min="13329" max="13329" width="3.21875" style="17" bestFit="1" customWidth="1"/>
    <col min="13330" max="13568" width="11.5546875" style="17"/>
    <col min="13569" max="13569" width="5.33203125" style="17" customWidth="1"/>
    <col min="13570" max="13570" width="11.21875" style="17" bestFit="1" customWidth="1"/>
    <col min="13571" max="13571" width="11.6640625" style="17" customWidth="1"/>
    <col min="13572" max="13573" width="11.88671875" style="17" bestFit="1" customWidth="1"/>
    <col min="13574" max="13574" width="10.109375" style="17" customWidth="1"/>
    <col min="13575" max="13578" width="11" style="17" bestFit="1" customWidth="1"/>
    <col min="13579" max="13579" width="10.6640625" style="17" customWidth="1"/>
    <col min="13580" max="13580" width="13.109375" style="17" customWidth="1"/>
    <col min="13581" max="13581" width="11.5546875" style="17"/>
    <col min="13582" max="13582" width="9.21875" style="17" customWidth="1"/>
    <col min="13583" max="13583" width="10.109375" style="17" customWidth="1"/>
    <col min="13584" max="13584" width="13.21875" style="17" bestFit="1" customWidth="1"/>
    <col min="13585" max="13585" width="3.21875" style="17" bestFit="1" customWidth="1"/>
    <col min="13586" max="13824" width="11.5546875" style="17"/>
    <col min="13825" max="13825" width="5.33203125" style="17" customWidth="1"/>
    <col min="13826" max="13826" width="11.21875" style="17" bestFit="1" customWidth="1"/>
    <col min="13827" max="13827" width="11.6640625" style="17" customWidth="1"/>
    <col min="13828" max="13829" width="11.88671875" style="17" bestFit="1" customWidth="1"/>
    <col min="13830" max="13830" width="10.109375" style="17" customWidth="1"/>
    <col min="13831" max="13834" width="11" style="17" bestFit="1" customWidth="1"/>
    <col min="13835" max="13835" width="10.6640625" style="17" customWidth="1"/>
    <col min="13836" max="13836" width="13.109375" style="17" customWidth="1"/>
    <col min="13837" max="13837" width="11.5546875" style="17"/>
    <col min="13838" max="13838" width="9.21875" style="17" customWidth="1"/>
    <col min="13839" max="13839" width="10.109375" style="17" customWidth="1"/>
    <col min="13840" max="13840" width="13.21875" style="17" bestFit="1" customWidth="1"/>
    <col min="13841" max="13841" width="3.21875" style="17" bestFit="1" customWidth="1"/>
    <col min="13842" max="14080" width="11.5546875" style="17"/>
    <col min="14081" max="14081" width="5.33203125" style="17" customWidth="1"/>
    <col min="14082" max="14082" width="11.21875" style="17" bestFit="1" customWidth="1"/>
    <col min="14083" max="14083" width="11.6640625" style="17" customWidth="1"/>
    <col min="14084" max="14085" width="11.88671875" style="17" bestFit="1" customWidth="1"/>
    <col min="14086" max="14086" width="10.109375" style="17" customWidth="1"/>
    <col min="14087" max="14090" width="11" style="17" bestFit="1" customWidth="1"/>
    <col min="14091" max="14091" width="10.6640625" style="17" customWidth="1"/>
    <col min="14092" max="14092" width="13.109375" style="17" customWidth="1"/>
    <col min="14093" max="14093" width="11.5546875" style="17"/>
    <col min="14094" max="14094" width="9.21875" style="17" customWidth="1"/>
    <col min="14095" max="14095" width="10.109375" style="17" customWidth="1"/>
    <col min="14096" max="14096" width="13.21875" style="17" bestFit="1" customWidth="1"/>
    <col min="14097" max="14097" width="3.21875" style="17" bestFit="1" customWidth="1"/>
    <col min="14098" max="14336" width="11.5546875" style="17"/>
    <col min="14337" max="14337" width="5.33203125" style="17" customWidth="1"/>
    <col min="14338" max="14338" width="11.21875" style="17" bestFit="1" customWidth="1"/>
    <col min="14339" max="14339" width="11.6640625" style="17" customWidth="1"/>
    <col min="14340" max="14341" width="11.88671875" style="17" bestFit="1" customWidth="1"/>
    <col min="14342" max="14342" width="10.109375" style="17" customWidth="1"/>
    <col min="14343" max="14346" width="11" style="17" bestFit="1" customWidth="1"/>
    <col min="14347" max="14347" width="10.6640625" style="17" customWidth="1"/>
    <col min="14348" max="14348" width="13.109375" style="17" customWidth="1"/>
    <col min="14349" max="14349" width="11.5546875" style="17"/>
    <col min="14350" max="14350" width="9.21875" style="17" customWidth="1"/>
    <col min="14351" max="14351" width="10.109375" style="17" customWidth="1"/>
    <col min="14352" max="14352" width="13.21875" style="17" bestFit="1" customWidth="1"/>
    <col min="14353" max="14353" width="3.21875" style="17" bestFit="1" customWidth="1"/>
    <col min="14354" max="14592" width="11.5546875" style="17"/>
    <col min="14593" max="14593" width="5.33203125" style="17" customWidth="1"/>
    <col min="14594" max="14594" width="11.21875" style="17" bestFit="1" customWidth="1"/>
    <col min="14595" max="14595" width="11.6640625" style="17" customWidth="1"/>
    <col min="14596" max="14597" width="11.88671875" style="17" bestFit="1" customWidth="1"/>
    <col min="14598" max="14598" width="10.109375" style="17" customWidth="1"/>
    <col min="14599" max="14602" width="11" style="17" bestFit="1" customWidth="1"/>
    <col min="14603" max="14603" width="10.6640625" style="17" customWidth="1"/>
    <col min="14604" max="14604" width="13.109375" style="17" customWidth="1"/>
    <col min="14605" max="14605" width="11.5546875" style="17"/>
    <col min="14606" max="14606" width="9.21875" style="17" customWidth="1"/>
    <col min="14607" max="14607" width="10.109375" style="17" customWidth="1"/>
    <col min="14608" max="14608" width="13.21875" style="17" bestFit="1" customWidth="1"/>
    <col min="14609" max="14609" width="3.21875" style="17" bestFit="1" customWidth="1"/>
    <col min="14610" max="14848" width="11.5546875" style="17"/>
    <col min="14849" max="14849" width="5.33203125" style="17" customWidth="1"/>
    <col min="14850" max="14850" width="11.21875" style="17" bestFit="1" customWidth="1"/>
    <col min="14851" max="14851" width="11.6640625" style="17" customWidth="1"/>
    <col min="14852" max="14853" width="11.88671875" style="17" bestFit="1" customWidth="1"/>
    <col min="14854" max="14854" width="10.109375" style="17" customWidth="1"/>
    <col min="14855" max="14858" width="11" style="17" bestFit="1" customWidth="1"/>
    <col min="14859" max="14859" width="10.6640625" style="17" customWidth="1"/>
    <col min="14860" max="14860" width="13.109375" style="17" customWidth="1"/>
    <col min="14861" max="14861" width="11.5546875" style="17"/>
    <col min="14862" max="14862" width="9.21875" style="17" customWidth="1"/>
    <col min="14863" max="14863" width="10.109375" style="17" customWidth="1"/>
    <col min="14864" max="14864" width="13.21875" style="17" bestFit="1" customWidth="1"/>
    <col min="14865" max="14865" width="3.21875" style="17" bestFit="1" customWidth="1"/>
    <col min="14866" max="15104" width="11.5546875" style="17"/>
    <col min="15105" max="15105" width="5.33203125" style="17" customWidth="1"/>
    <col min="15106" max="15106" width="11.21875" style="17" bestFit="1" customWidth="1"/>
    <col min="15107" max="15107" width="11.6640625" style="17" customWidth="1"/>
    <col min="15108" max="15109" width="11.88671875" style="17" bestFit="1" customWidth="1"/>
    <col min="15110" max="15110" width="10.109375" style="17" customWidth="1"/>
    <col min="15111" max="15114" width="11" style="17" bestFit="1" customWidth="1"/>
    <col min="15115" max="15115" width="10.6640625" style="17" customWidth="1"/>
    <col min="15116" max="15116" width="13.109375" style="17" customWidth="1"/>
    <col min="15117" max="15117" width="11.5546875" style="17"/>
    <col min="15118" max="15118" width="9.21875" style="17" customWidth="1"/>
    <col min="15119" max="15119" width="10.109375" style="17" customWidth="1"/>
    <col min="15120" max="15120" width="13.21875" style="17" bestFit="1" customWidth="1"/>
    <col min="15121" max="15121" width="3.21875" style="17" bestFit="1" customWidth="1"/>
    <col min="15122" max="15360" width="11.5546875" style="17"/>
    <col min="15361" max="15361" width="5.33203125" style="17" customWidth="1"/>
    <col min="15362" max="15362" width="11.21875" style="17" bestFit="1" customWidth="1"/>
    <col min="15363" max="15363" width="11.6640625" style="17" customWidth="1"/>
    <col min="15364" max="15365" width="11.88671875" style="17" bestFit="1" customWidth="1"/>
    <col min="15366" max="15366" width="10.109375" style="17" customWidth="1"/>
    <col min="15367" max="15370" width="11" style="17" bestFit="1" customWidth="1"/>
    <col min="15371" max="15371" width="10.6640625" style="17" customWidth="1"/>
    <col min="15372" max="15372" width="13.109375" style="17" customWidth="1"/>
    <col min="15373" max="15373" width="11.5546875" style="17"/>
    <col min="15374" max="15374" width="9.21875" style="17" customWidth="1"/>
    <col min="15375" max="15375" width="10.109375" style="17" customWidth="1"/>
    <col min="15376" max="15376" width="13.21875" style="17" bestFit="1" customWidth="1"/>
    <col min="15377" max="15377" width="3.21875" style="17" bestFit="1" customWidth="1"/>
    <col min="15378" max="15616" width="11.5546875" style="17"/>
    <col min="15617" max="15617" width="5.33203125" style="17" customWidth="1"/>
    <col min="15618" max="15618" width="11.21875" style="17" bestFit="1" customWidth="1"/>
    <col min="15619" max="15619" width="11.6640625" style="17" customWidth="1"/>
    <col min="15620" max="15621" width="11.88671875" style="17" bestFit="1" customWidth="1"/>
    <col min="15622" max="15622" width="10.109375" style="17" customWidth="1"/>
    <col min="15623" max="15626" width="11" style="17" bestFit="1" customWidth="1"/>
    <col min="15627" max="15627" width="10.6640625" style="17" customWidth="1"/>
    <col min="15628" max="15628" width="13.109375" style="17" customWidth="1"/>
    <col min="15629" max="15629" width="11.5546875" style="17"/>
    <col min="15630" max="15630" width="9.21875" style="17" customWidth="1"/>
    <col min="15631" max="15631" width="10.109375" style="17" customWidth="1"/>
    <col min="15632" max="15632" width="13.21875" style="17" bestFit="1" customWidth="1"/>
    <col min="15633" max="15633" width="3.21875" style="17" bestFit="1" customWidth="1"/>
    <col min="15634" max="15872" width="11.5546875" style="17"/>
    <col min="15873" max="15873" width="5.33203125" style="17" customWidth="1"/>
    <col min="15874" max="15874" width="11.21875" style="17" bestFit="1" customWidth="1"/>
    <col min="15875" max="15875" width="11.6640625" style="17" customWidth="1"/>
    <col min="15876" max="15877" width="11.88671875" style="17" bestFit="1" customWidth="1"/>
    <col min="15878" max="15878" width="10.109375" style="17" customWidth="1"/>
    <col min="15879" max="15882" width="11" style="17" bestFit="1" customWidth="1"/>
    <col min="15883" max="15883" width="10.6640625" style="17" customWidth="1"/>
    <col min="15884" max="15884" width="13.109375" style="17" customWidth="1"/>
    <col min="15885" max="15885" width="11.5546875" style="17"/>
    <col min="15886" max="15886" width="9.21875" style="17" customWidth="1"/>
    <col min="15887" max="15887" width="10.109375" style="17" customWidth="1"/>
    <col min="15888" max="15888" width="13.21875" style="17" bestFit="1" customWidth="1"/>
    <col min="15889" max="15889" width="3.21875" style="17" bestFit="1" customWidth="1"/>
    <col min="15890" max="16128" width="11.5546875" style="17"/>
    <col min="16129" max="16129" width="5.33203125" style="17" customWidth="1"/>
    <col min="16130" max="16130" width="11.21875" style="17" bestFit="1" customWidth="1"/>
    <col min="16131" max="16131" width="11.6640625" style="17" customWidth="1"/>
    <col min="16132" max="16133" width="11.88671875" style="17" bestFit="1" customWidth="1"/>
    <col min="16134" max="16134" width="10.109375" style="17" customWidth="1"/>
    <col min="16135" max="16138" width="11" style="17" bestFit="1" customWidth="1"/>
    <col min="16139" max="16139" width="10.6640625" style="17" customWidth="1"/>
    <col min="16140" max="16140" width="13.109375" style="17" customWidth="1"/>
    <col min="16141" max="16141" width="11.5546875" style="17"/>
    <col min="16142" max="16142" width="9.21875" style="17" customWidth="1"/>
    <col min="16143" max="16143" width="10.109375" style="17" customWidth="1"/>
    <col min="16144" max="16144" width="13.21875" style="17" bestFit="1" customWidth="1"/>
    <col min="16145" max="16145" width="3.21875" style="17" bestFit="1" customWidth="1"/>
    <col min="16146" max="16384" width="11.5546875" style="17"/>
  </cols>
  <sheetData>
    <row r="1" spans="1:17" ht="13.8" x14ac:dyDescent="0.3">
      <c r="A1" s="133" t="s">
        <v>45</v>
      </c>
      <c r="C1" s="132"/>
      <c r="O1" s="132"/>
    </row>
    <row r="2" spans="1:17" ht="13.8" x14ac:dyDescent="0.3">
      <c r="A2" s="17" t="s">
        <v>231</v>
      </c>
      <c r="K2" s="123"/>
      <c r="L2" s="122"/>
      <c r="M2" s="122"/>
      <c r="N2" s="122"/>
      <c r="Q2" s="123"/>
    </row>
    <row r="3" spans="1:17" ht="13.8" x14ac:dyDescent="0.3">
      <c r="A3" s="121" t="s">
        <v>47</v>
      </c>
      <c r="K3" s="123"/>
      <c r="L3" s="122"/>
      <c r="M3" s="122"/>
      <c r="N3" s="122"/>
      <c r="Q3" s="123"/>
    </row>
    <row r="4" spans="1:17" ht="13.8" x14ac:dyDescent="0.3">
      <c r="A4" s="121"/>
      <c r="K4" s="123"/>
      <c r="L4" s="122"/>
      <c r="M4" s="122"/>
      <c r="N4" s="122"/>
      <c r="Q4" s="123"/>
    </row>
    <row r="5" spans="1:17" ht="13.8" x14ac:dyDescent="0.3">
      <c r="P5" s="23"/>
    </row>
    <row r="6" spans="1:17" ht="13.8" x14ac:dyDescent="0.3">
      <c r="A6" s="126"/>
      <c r="B6" s="126"/>
      <c r="C6" s="126"/>
      <c r="D6" s="126"/>
      <c r="E6" s="126"/>
      <c r="F6" s="126"/>
      <c r="G6" s="126"/>
      <c r="H6" s="126"/>
      <c r="I6" s="126"/>
      <c r="J6" s="126"/>
      <c r="K6" s="126"/>
      <c r="L6" s="126"/>
      <c r="M6" s="126"/>
      <c r="N6" s="126"/>
      <c r="O6" s="126"/>
      <c r="P6" s="126"/>
      <c r="Q6" s="126"/>
    </row>
    <row r="7" spans="1:17" s="18" customFormat="1" ht="55.2" x14ac:dyDescent="0.3">
      <c r="A7" s="127" t="s">
        <v>54</v>
      </c>
      <c r="B7" s="127" t="s">
        <v>56</v>
      </c>
      <c r="C7" s="127" t="s">
        <v>265</v>
      </c>
      <c r="D7" s="127" t="s">
        <v>266</v>
      </c>
      <c r="E7" s="127" t="s">
        <v>267</v>
      </c>
      <c r="F7" s="127" t="s">
        <v>268</v>
      </c>
      <c r="G7" s="127" t="s">
        <v>269</v>
      </c>
      <c r="H7" s="127" t="s">
        <v>270</v>
      </c>
      <c r="I7" s="127" t="s">
        <v>271</v>
      </c>
      <c r="J7" s="127" t="s">
        <v>272</v>
      </c>
      <c r="K7" s="127" t="s">
        <v>273</v>
      </c>
      <c r="L7" s="127" t="s">
        <v>274</v>
      </c>
      <c r="M7" s="127" t="s">
        <v>275</v>
      </c>
      <c r="N7" s="127" t="s">
        <v>276</v>
      </c>
      <c r="O7" s="127" t="s">
        <v>13</v>
      </c>
      <c r="P7" s="130" t="s">
        <v>242</v>
      </c>
      <c r="Q7" s="127" t="s">
        <v>54</v>
      </c>
    </row>
    <row r="8" spans="1:17" ht="13.8" x14ac:dyDescent="0.3">
      <c r="A8" s="17">
        <v>1</v>
      </c>
      <c r="B8" s="17" t="s">
        <v>68</v>
      </c>
      <c r="C8" s="19">
        <v>31965152</v>
      </c>
      <c r="D8" s="19">
        <v>12069408</v>
      </c>
      <c r="E8" s="19">
        <v>33846544</v>
      </c>
      <c r="F8" s="19">
        <v>0</v>
      </c>
      <c r="G8" s="19">
        <v>3675482</v>
      </c>
      <c r="H8" s="19">
        <v>3828225</v>
      </c>
      <c r="I8" s="19">
        <v>7283697</v>
      </c>
      <c r="J8" s="19">
        <v>2777656</v>
      </c>
      <c r="K8" s="19">
        <v>688505</v>
      </c>
      <c r="L8" s="19">
        <v>13936579</v>
      </c>
      <c r="M8" s="19">
        <v>18283682</v>
      </c>
      <c r="N8" s="19">
        <v>0</v>
      </c>
      <c r="O8" s="19">
        <v>897355</v>
      </c>
      <c r="P8" s="19">
        <f t="shared" ref="P8:P45" si="0">SUM(C8:O8)</f>
        <v>129252285</v>
      </c>
      <c r="Q8" s="17">
        <v>1</v>
      </c>
    </row>
    <row r="9" spans="1:17" ht="13.8" x14ac:dyDescent="0.3">
      <c r="A9" s="17">
        <v>2</v>
      </c>
      <c r="B9" s="17" t="s">
        <v>69</v>
      </c>
      <c r="C9" s="20">
        <v>4104440</v>
      </c>
      <c r="D9" s="20">
        <v>229908</v>
      </c>
      <c r="E9" s="20">
        <v>1401431</v>
      </c>
      <c r="F9" s="20">
        <v>0</v>
      </c>
      <c r="G9" s="20">
        <v>276616</v>
      </c>
      <c r="H9" s="20">
        <v>437918</v>
      </c>
      <c r="I9" s="20">
        <v>235294</v>
      </c>
      <c r="J9" s="20">
        <v>465120</v>
      </c>
      <c r="K9" s="20">
        <v>113621</v>
      </c>
      <c r="L9" s="20">
        <v>1368400</v>
      </c>
      <c r="M9" s="20">
        <v>5642445</v>
      </c>
      <c r="N9" s="20">
        <v>0</v>
      </c>
      <c r="O9" s="20">
        <v>0</v>
      </c>
      <c r="P9" s="20">
        <f t="shared" si="0"/>
        <v>14275193</v>
      </c>
      <c r="Q9" s="17">
        <v>2</v>
      </c>
    </row>
    <row r="10" spans="1:17" ht="13.8" x14ac:dyDescent="0.3">
      <c r="A10" s="17">
        <v>3</v>
      </c>
      <c r="B10" s="17" t="s">
        <v>70</v>
      </c>
      <c r="C10" s="20">
        <v>388643</v>
      </c>
      <c r="D10" s="20">
        <v>372740</v>
      </c>
      <c r="E10" s="20">
        <v>176301</v>
      </c>
      <c r="F10" s="20">
        <v>0</v>
      </c>
      <c r="G10" s="20">
        <v>161220</v>
      </c>
      <c r="H10" s="20">
        <v>56012</v>
      </c>
      <c r="I10" s="20">
        <v>32543</v>
      </c>
      <c r="J10" s="20">
        <v>0</v>
      </c>
      <c r="K10" s="20">
        <v>0</v>
      </c>
      <c r="L10" s="20">
        <v>17658</v>
      </c>
      <c r="M10" s="20">
        <v>314150</v>
      </c>
      <c r="N10" s="20">
        <v>0</v>
      </c>
      <c r="O10" s="20">
        <v>0</v>
      </c>
      <c r="P10" s="20">
        <f t="shared" si="0"/>
        <v>1519267</v>
      </c>
      <c r="Q10" s="17">
        <v>3</v>
      </c>
    </row>
    <row r="11" spans="1:17" ht="13.8" x14ac:dyDescent="0.3">
      <c r="A11" s="17">
        <v>4</v>
      </c>
      <c r="B11" s="17" t="s">
        <v>71</v>
      </c>
      <c r="C11" s="20">
        <v>11619460</v>
      </c>
      <c r="D11" s="20">
        <v>4730782</v>
      </c>
      <c r="E11" s="20">
        <v>8230107</v>
      </c>
      <c r="F11" s="20">
        <v>3500</v>
      </c>
      <c r="G11" s="20">
        <v>996246</v>
      </c>
      <c r="H11" s="20">
        <v>1348260</v>
      </c>
      <c r="I11" s="20">
        <v>202954</v>
      </c>
      <c r="J11" s="20">
        <v>666356</v>
      </c>
      <c r="K11" s="20">
        <v>0</v>
      </c>
      <c r="L11" s="20">
        <v>5151629</v>
      </c>
      <c r="M11" s="20">
        <v>11781447</v>
      </c>
      <c r="N11" s="20">
        <v>0</v>
      </c>
      <c r="O11" s="20">
        <v>0</v>
      </c>
      <c r="P11" s="20">
        <f t="shared" si="0"/>
        <v>44730741</v>
      </c>
      <c r="Q11" s="17">
        <v>4</v>
      </c>
    </row>
    <row r="12" spans="1:17" ht="13.8" x14ac:dyDescent="0.3">
      <c r="A12" s="17">
        <v>5</v>
      </c>
      <c r="B12" s="17" t="s">
        <v>72</v>
      </c>
      <c r="C12" s="20">
        <v>40912255</v>
      </c>
      <c r="D12" s="20">
        <v>10856726</v>
      </c>
      <c r="E12" s="20">
        <v>27319871</v>
      </c>
      <c r="F12" s="20">
        <v>0</v>
      </c>
      <c r="G12" s="20">
        <v>6445140</v>
      </c>
      <c r="H12" s="20">
        <v>1546598</v>
      </c>
      <c r="I12" s="20">
        <v>3313766</v>
      </c>
      <c r="J12" s="20">
        <v>4186843</v>
      </c>
      <c r="K12" s="20">
        <v>983446</v>
      </c>
      <c r="L12" s="20">
        <v>5609887</v>
      </c>
      <c r="M12" s="20">
        <v>26690755</v>
      </c>
      <c r="N12" s="20">
        <v>0</v>
      </c>
      <c r="O12" s="20">
        <v>2493511</v>
      </c>
      <c r="P12" s="20">
        <f t="shared" si="0"/>
        <v>130358798</v>
      </c>
      <c r="Q12" s="17">
        <v>5</v>
      </c>
    </row>
    <row r="13" spans="1:17" ht="13.8" x14ac:dyDescent="0.3">
      <c r="A13" s="17">
        <v>6</v>
      </c>
      <c r="B13" s="17" t="s">
        <v>73</v>
      </c>
      <c r="C13" s="20">
        <v>7847364</v>
      </c>
      <c r="D13" s="20">
        <v>977892</v>
      </c>
      <c r="E13" s="20">
        <v>3054425</v>
      </c>
      <c r="F13" s="20">
        <v>0</v>
      </c>
      <c r="G13" s="20">
        <v>517134</v>
      </c>
      <c r="H13" s="20">
        <v>419004</v>
      </c>
      <c r="I13" s="20">
        <v>2716</v>
      </c>
      <c r="J13" s="20">
        <v>0</v>
      </c>
      <c r="K13" s="20">
        <v>0</v>
      </c>
      <c r="L13" s="20">
        <v>1183988</v>
      </c>
      <c r="M13" s="20">
        <v>6794410</v>
      </c>
      <c r="N13" s="20">
        <v>0</v>
      </c>
      <c r="O13" s="20">
        <v>0</v>
      </c>
      <c r="P13" s="20">
        <f t="shared" si="0"/>
        <v>20796933</v>
      </c>
      <c r="Q13" s="17">
        <v>6</v>
      </c>
    </row>
    <row r="14" spans="1:17" ht="13.8" x14ac:dyDescent="0.3">
      <c r="A14" s="17">
        <v>7</v>
      </c>
      <c r="B14" s="17" t="s">
        <v>74</v>
      </c>
      <c r="C14" s="20">
        <v>1281790</v>
      </c>
      <c r="D14" s="20">
        <v>411500</v>
      </c>
      <c r="E14" s="20">
        <v>511389</v>
      </c>
      <c r="F14" s="20">
        <v>0</v>
      </c>
      <c r="G14" s="20">
        <v>183085</v>
      </c>
      <c r="H14" s="20">
        <v>239147</v>
      </c>
      <c r="I14" s="20">
        <v>26818</v>
      </c>
      <c r="J14" s="20">
        <v>103375</v>
      </c>
      <c r="K14" s="20">
        <v>0</v>
      </c>
      <c r="L14" s="20">
        <v>6335</v>
      </c>
      <c r="M14" s="20">
        <v>1059509</v>
      </c>
      <c r="N14" s="20">
        <v>0</v>
      </c>
      <c r="O14" s="20">
        <v>24733</v>
      </c>
      <c r="P14" s="20">
        <f t="shared" si="0"/>
        <v>3847681</v>
      </c>
      <c r="Q14" s="17">
        <v>7</v>
      </c>
    </row>
    <row r="15" spans="1:17" ht="13.8" x14ac:dyDescent="0.3">
      <c r="A15" s="17">
        <v>8</v>
      </c>
      <c r="B15" s="17" t="s">
        <v>75</v>
      </c>
      <c r="C15" s="20">
        <v>8886896</v>
      </c>
      <c r="D15" s="20">
        <v>977324</v>
      </c>
      <c r="E15" s="20">
        <v>5044176</v>
      </c>
      <c r="F15" s="20">
        <v>0</v>
      </c>
      <c r="G15" s="20">
        <v>1342259</v>
      </c>
      <c r="H15" s="20">
        <v>924322</v>
      </c>
      <c r="I15" s="20">
        <v>181348</v>
      </c>
      <c r="J15" s="20">
        <v>0</v>
      </c>
      <c r="K15" s="20">
        <v>0</v>
      </c>
      <c r="L15" s="20">
        <v>1034302</v>
      </c>
      <c r="M15" s="20">
        <v>7717894</v>
      </c>
      <c r="N15" s="20">
        <v>0</v>
      </c>
      <c r="O15" s="20">
        <v>0</v>
      </c>
      <c r="P15" s="20">
        <f t="shared" si="0"/>
        <v>26108521</v>
      </c>
      <c r="Q15" s="17">
        <v>8</v>
      </c>
    </row>
    <row r="16" spans="1:17" ht="13.8" x14ac:dyDescent="0.3">
      <c r="A16" s="17">
        <v>9</v>
      </c>
      <c r="B16" s="17" t="s">
        <v>76</v>
      </c>
      <c r="C16" s="20">
        <v>1914322</v>
      </c>
      <c r="D16" s="20">
        <v>398024</v>
      </c>
      <c r="E16" s="20">
        <v>783576</v>
      </c>
      <c r="F16" s="20">
        <v>0</v>
      </c>
      <c r="G16" s="20">
        <v>128072</v>
      </c>
      <c r="H16" s="20">
        <v>195322</v>
      </c>
      <c r="I16" s="20">
        <v>22453</v>
      </c>
      <c r="J16" s="20">
        <v>0</v>
      </c>
      <c r="K16" s="20">
        <v>0</v>
      </c>
      <c r="L16" s="20">
        <v>1495818</v>
      </c>
      <c r="M16" s="20">
        <v>2135881</v>
      </c>
      <c r="N16" s="20">
        <v>0</v>
      </c>
      <c r="O16" s="20">
        <v>0</v>
      </c>
      <c r="P16" s="20">
        <f t="shared" si="0"/>
        <v>7073468</v>
      </c>
      <c r="Q16" s="17">
        <v>9</v>
      </c>
    </row>
    <row r="17" spans="1:17" ht="13.8" x14ac:dyDescent="0.3">
      <c r="A17" s="17">
        <v>10</v>
      </c>
      <c r="B17" s="17" t="s">
        <v>77</v>
      </c>
      <c r="C17" s="20">
        <v>11827755</v>
      </c>
      <c r="D17" s="20">
        <v>1607476</v>
      </c>
      <c r="E17" s="20">
        <v>8745395</v>
      </c>
      <c r="F17" s="20">
        <v>0</v>
      </c>
      <c r="G17" s="20">
        <v>714631</v>
      </c>
      <c r="H17" s="20">
        <v>2515780</v>
      </c>
      <c r="I17" s="20">
        <v>442640</v>
      </c>
      <c r="J17" s="20">
        <v>718296</v>
      </c>
      <c r="K17" s="20">
        <v>0</v>
      </c>
      <c r="L17" s="20">
        <v>644563</v>
      </c>
      <c r="M17" s="20">
        <v>5967535</v>
      </c>
      <c r="N17" s="20">
        <v>0</v>
      </c>
      <c r="O17" s="20">
        <v>0</v>
      </c>
      <c r="P17" s="20">
        <f t="shared" si="0"/>
        <v>33184071</v>
      </c>
      <c r="Q17" s="17">
        <v>10</v>
      </c>
    </row>
    <row r="18" spans="1:17" ht="13.8" x14ac:dyDescent="0.3">
      <c r="A18" s="17">
        <v>11</v>
      </c>
      <c r="B18" s="17" t="s">
        <v>78</v>
      </c>
      <c r="C18" s="20">
        <v>4703523</v>
      </c>
      <c r="D18" s="20">
        <v>1418692</v>
      </c>
      <c r="E18" s="20">
        <v>4159273</v>
      </c>
      <c r="F18" s="20">
        <v>61468</v>
      </c>
      <c r="G18" s="20">
        <v>344563</v>
      </c>
      <c r="H18" s="20">
        <v>446148</v>
      </c>
      <c r="I18" s="20">
        <v>525307</v>
      </c>
      <c r="J18" s="20">
        <v>316471</v>
      </c>
      <c r="K18" s="20">
        <v>16416</v>
      </c>
      <c r="L18" s="20">
        <v>609810</v>
      </c>
      <c r="M18" s="20">
        <v>3342037</v>
      </c>
      <c r="N18" s="20">
        <v>0</v>
      </c>
      <c r="O18" s="20">
        <v>7508</v>
      </c>
      <c r="P18" s="20">
        <f t="shared" si="0"/>
        <v>15951216</v>
      </c>
      <c r="Q18" s="17">
        <v>11</v>
      </c>
    </row>
    <row r="19" spans="1:17" ht="13.8" x14ac:dyDescent="0.3">
      <c r="A19" s="17">
        <v>12</v>
      </c>
      <c r="B19" s="17" t="s">
        <v>79</v>
      </c>
      <c r="C19" s="20">
        <v>1854694</v>
      </c>
      <c r="D19" s="20">
        <v>544306</v>
      </c>
      <c r="E19" s="20">
        <v>973005</v>
      </c>
      <c r="F19" s="20">
        <v>0</v>
      </c>
      <c r="G19" s="20">
        <v>187023</v>
      </c>
      <c r="H19" s="20">
        <v>59759</v>
      </c>
      <c r="I19" s="20">
        <v>46041</v>
      </c>
      <c r="J19" s="20">
        <v>298773</v>
      </c>
      <c r="K19" s="20">
        <v>0</v>
      </c>
      <c r="L19" s="20">
        <v>170060</v>
      </c>
      <c r="M19" s="20">
        <v>1522481</v>
      </c>
      <c r="N19" s="20">
        <v>0</v>
      </c>
      <c r="O19" s="20">
        <v>31869</v>
      </c>
      <c r="P19" s="20">
        <f t="shared" si="0"/>
        <v>5688011</v>
      </c>
      <c r="Q19" s="17">
        <v>12</v>
      </c>
    </row>
    <row r="20" spans="1:17" ht="13.8" x14ac:dyDescent="0.3">
      <c r="A20" s="17">
        <v>13</v>
      </c>
      <c r="B20" s="17" t="s">
        <v>80</v>
      </c>
      <c r="C20" s="20">
        <v>11580437</v>
      </c>
      <c r="D20" s="20">
        <v>1834078</v>
      </c>
      <c r="E20" s="20">
        <v>6382569</v>
      </c>
      <c r="F20" s="20">
        <v>0</v>
      </c>
      <c r="G20" s="20">
        <v>473299</v>
      </c>
      <c r="H20" s="20">
        <v>861080</v>
      </c>
      <c r="I20" s="20">
        <v>435488</v>
      </c>
      <c r="J20" s="20">
        <v>498154</v>
      </c>
      <c r="K20" s="20">
        <v>500907</v>
      </c>
      <c r="L20" s="20">
        <v>1565938</v>
      </c>
      <c r="M20" s="20">
        <v>11765352</v>
      </c>
      <c r="N20" s="20">
        <v>0</v>
      </c>
      <c r="O20" s="20">
        <v>207903</v>
      </c>
      <c r="P20" s="20">
        <f t="shared" si="0"/>
        <v>36105205</v>
      </c>
      <c r="Q20" s="17">
        <v>13</v>
      </c>
    </row>
    <row r="21" spans="1:17" ht="13.8" x14ac:dyDescent="0.3">
      <c r="A21" s="17">
        <v>14</v>
      </c>
      <c r="B21" s="17" t="s">
        <v>81</v>
      </c>
      <c r="C21" s="20">
        <v>2259147</v>
      </c>
      <c r="D21" s="20">
        <v>180186</v>
      </c>
      <c r="E21" s="20">
        <v>970078</v>
      </c>
      <c r="F21" s="20">
        <v>0</v>
      </c>
      <c r="G21" s="20">
        <v>116106</v>
      </c>
      <c r="H21" s="20">
        <v>204125</v>
      </c>
      <c r="I21" s="20">
        <v>0</v>
      </c>
      <c r="J21" s="20">
        <v>0</v>
      </c>
      <c r="K21" s="20">
        <v>15333</v>
      </c>
      <c r="L21" s="20">
        <v>164314</v>
      </c>
      <c r="M21" s="20">
        <v>2117260</v>
      </c>
      <c r="N21" s="20">
        <v>0</v>
      </c>
      <c r="O21" s="20">
        <v>47628</v>
      </c>
      <c r="P21" s="20">
        <f t="shared" si="0"/>
        <v>6074177</v>
      </c>
      <c r="Q21" s="17">
        <v>14</v>
      </c>
    </row>
    <row r="22" spans="1:17" ht="13.8" x14ac:dyDescent="0.3">
      <c r="A22" s="17">
        <v>15</v>
      </c>
      <c r="B22" s="17" t="s">
        <v>82</v>
      </c>
      <c r="C22" s="20">
        <v>15092986</v>
      </c>
      <c r="D22" s="20">
        <v>5011214</v>
      </c>
      <c r="E22" s="20">
        <v>12800674</v>
      </c>
      <c r="F22" s="20">
        <v>0</v>
      </c>
      <c r="G22" s="20">
        <v>4398644</v>
      </c>
      <c r="H22" s="20">
        <v>684558</v>
      </c>
      <c r="I22" s="20">
        <v>711359</v>
      </c>
      <c r="J22" s="20">
        <v>4416382</v>
      </c>
      <c r="K22" s="20">
        <v>1255268</v>
      </c>
      <c r="L22" s="20">
        <v>3942078</v>
      </c>
      <c r="M22" s="20">
        <v>20912114</v>
      </c>
      <c r="N22" s="20">
        <v>0</v>
      </c>
      <c r="O22" s="20">
        <v>123399</v>
      </c>
      <c r="P22" s="20">
        <f t="shared" si="0"/>
        <v>69348676</v>
      </c>
      <c r="Q22" s="17">
        <v>15</v>
      </c>
    </row>
    <row r="23" spans="1:17" ht="13.8" x14ac:dyDescent="0.3">
      <c r="A23" s="17">
        <v>16</v>
      </c>
      <c r="B23" s="17" t="s">
        <v>83</v>
      </c>
      <c r="C23" s="20">
        <v>13609547</v>
      </c>
      <c r="D23" s="20">
        <v>1875594</v>
      </c>
      <c r="E23" s="20">
        <v>6894312</v>
      </c>
      <c r="F23" s="20">
        <v>0</v>
      </c>
      <c r="G23" s="20">
        <v>1293518</v>
      </c>
      <c r="H23" s="20">
        <v>787205</v>
      </c>
      <c r="I23" s="20">
        <v>444493</v>
      </c>
      <c r="J23" s="20">
        <v>543750</v>
      </c>
      <c r="K23" s="20">
        <v>190132</v>
      </c>
      <c r="L23" s="20">
        <v>2950142</v>
      </c>
      <c r="M23" s="20">
        <v>13623551</v>
      </c>
      <c r="N23" s="20">
        <v>0</v>
      </c>
      <c r="O23" s="20">
        <v>211474</v>
      </c>
      <c r="P23" s="20">
        <f t="shared" si="0"/>
        <v>42423718</v>
      </c>
      <c r="Q23" s="17">
        <v>16</v>
      </c>
    </row>
    <row r="24" spans="1:17" ht="13.8" x14ac:dyDescent="0.3">
      <c r="A24" s="17">
        <v>17</v>
      </c>
      <c r="B24" s="17" t="s">
        <v>85</v>
      </c>
      <c r="C24" s="20">
        <v>2032584</v>
      </c>
      <c r="D24" s="20">
        <v>1623874</v>
      </c>
      <c r="E24" s="20">
        <v>1796068</v>
      </c>
      <c r="F24" s="20">
        <v>0</v>
      </c>
      <c r="G24" s="20">
        <v>370505</v>
      </c>
      <c r="H24" s="20">
        <v>0</v>
      </c>
      <c r="I24" s="20">
        <v>189045</v>
      </c>
      <c r="J24" s="20">
        <v>0</v>
      </c>
      <c r="K24" s="20">
        <v>0</v>
      </c>
      <c r="L24" s="20">
        <v>903480</v>
      </c>
      <c r="M24" s="20">
        <v>2371458</v>
      </c>
      <c r="N24" s="20">
        <v>0</v>
      </c>
      <c r="O24" s="20">
        <v>0</v>
      </c>
      <c r="P24" s="20">
        <f t="shared" si="0"/>
        <v>9287014</v>
      </c>
      <c r="Q24" s="17">
        <v>17</v>
      </c>
    </row>
    <row r="25" spans="1:17" ht="13.8" x14ac:dyDescent="0.3">
      <c r="A25" s="17">
        <v>18</v>
      </c>
      <c r="B25" s="17" t="s">
        <v>86</v>
      </c>
      <c r="C25" s="20">
        <v>1061956</v>
      </c>
      <c r="D25" s="20">
        <v>310540</v>
      </c>
      <c r="E25" s="20">
        <v>581873</v>
      </c>
      <c r="F25" s="20">
        <v>0</v>
      </c>
      <c r="G25" s="20">
        <v>0</v>
      </c>
      <c r="H25" s="20">
        <v>139703</v>
      </c>
      <c r="I25" s="20">
        <v>56353</v>
      </c>
      <c r="J25" s="20">
        <v>0</v>
      </c>
      <c r="K25" s="20">
        <v>0</v>
      </c>
      <c r="L25" s="20">
        <v>539706</v>
      </c>
      <c r="M25" s="20">
        <v>1467863</v>
      </c>
      <c r="N25" s="20">
        <v>0</v>
      </c>
      <c r="O25" s="20">
        <v>26551</v>
      </c>
      <c r="P25" s="20">
        <f t="shared" si="0"/>
        <v>4184545</v>
      </c>
      <c r="Q25" s="17">
        <v>18</v>
      </c>
    </row>
    <row r="26" spans="1:17" ht="13.8" x14ac:dyDescent="0.3">
      <c r="A26" s="17">
        <v>19</v>
      </c>
      <c r="B26" s="17" t="s">
        <v>87</v>
      </c>
      <c r="C26" s="20">
        <v>15282741</v>
      </c>
      <c r="D26" s="20">
        <v>4768971</v>
      </c>
      <c r="E26" s="20">
        <v>9202616</v>
      </c>
      <c r="F26" s="20">
        <v>0</v>
      </c>
      <c r="G26" s="20">
        <v>1765908</v>
      </c>
      <c r="H26" s="20">
        <v>829987</v>
      </c>
      <c r="I26" s="20">
        <v>629846</v>
      </c>
      <c r="J26" s="20">
        <v>870084</v>
      </c>
      <c r="K26" s="20">
        <v>848947</v>
      </c>
      <c r="L26" s="20">
        <v>2586620</v>
      </c>
      <c r="M26" s="20">
        <v>14749305</v>
      </c>
      <c r="N26" s="20">
        <v>0</v>
      </c>
      <c r="O26" s="20">
        <v>0</v>
      </c>
      <c r="P26" s="20">
        <f t="shared" si="0"/>
        <v>51535025</v>
      </c>
      <c r="Q26" s="17">
        <v>19</v>
      </c>
    </row>
    <row r="27" spans="1:17" ht="13.8" x14ac:dyDescent="0.3">
      <c r="A27" s="17">
        <v>20</v>
      </c>
      <c r="B27" s="17" t="s">
        <v>88</v>
      </c>
      <c r="C27" s="20">
        <v>7136018</v>
      </c>
      <c r="D27" s="20">
        <v>637417</v>
      </c>
      <c r="E27" s="20">
        <v>3594471</v>
      </c>
      <c r="F27" s="20">
        <v>0</v>
      </c>
      <c r="G27" s="20">
        <v>858267</v>
      </c>
      <c r="H27" s="20">
        <v>637771</v>
      </c>
      <c r="I27" s="20">
        <v>519176</v>
      </c>
      <c r="J27" s="20">
        <v>706014</v>
      </c>
      <c r="K27" s="20">
        <v>0</v>
      </c>
      <c r="L27" s="20">
        <v>157668</v>
      </c>
      <c r="M27" s="20">
        <v>4185343</v>
      </c>
      <c r="N27" s="20">
        <v>0</v>
      </c>
      <c r="O27" s="20">
        <v>307879</v>
      </c>
      <c r="P27" s="20">
        <f t="shared" si="0"/>
        <v>18740024</v>
      </c>
      <c r="Q27" s="17">
        <v>20</v>
      </c>
    </row>
    <row r="28" spans="1:17" ht="13.8" x14ac:dyDescent="0.3">
      <c r="A28" s="17">
        <v>21</v>
      </c>
      <c r="B28" s="17" t="s">
        <v>89</v>
      </c>
      <c r="C28" s="20">
        <v>2131602</v>
      </c>
      <c r="D28" s="20">
        <v>817402</v>
      </c>
      <c r="E28" s="20">
        <v>943314</v>
      </c>
      <c r="F28" s="20">
        <v>32969</v>
      </c>
      <c r="G28" s="20">
        <v>535307</v>
      </c>
      <c r="H28" s="20">
        <v>45547</v>
      </c>
      <c r="I28" s="20">
        <v>234999</v>
      </c>
      <c r="J28" s="20">
        <v>233100</v>
      </c>
      <c r="K28" s="20">
        <v>0</v>
      </c>
      <c r="L28" s="20">
        <v>0</v>
      </c>
      <c r="M28" s="20">
        <v>566351</v>
      </c>
      <c r="N28" s="20">
        <v>0</v>
      </c>
      <c r="O28" s="20">
        <v>0</v>
      </c>
      <c r="P28" s="20">
        <f t="shared" si="0"/>
        <v>5540591</v>
      </c>
      <c r="Q28" s="17">
        <v>21</v>
      </c>
    </row>
    <row r="29" spans="1:17" ht="13.8" x14ac:dyDescent="0.3">
      <c r="A29" s="17">
        <v>22</v>
      </c>
      <c r="B29" s="17" t="s">
        <v>90</v>
      </c>
      <c r="C29" s="20">
        <v>1968475</v>
      </c>
      <c r="D29" s="20">
        <v>656804</v>
      </c>
      <c r="E29" s="20">
        <v>1984863</v>
      </c>
      <c r="F29" s="20">
        <v>20000</v>
      </c>
      <c r="G29" s="20">
        <v>343152</v>
      </c>
      <c r="H29" s="20">
        <v>359475</v>
      </c>
      <c r="I29" s="20">
        <v>50961</v>
      </c>
      <c r="J29" s="20">
        <v>172399</v>
      </c>
      <c r="K29" s="20">
        <v>0</v>
      </c>
      <c r="L29" s="20">
        <v>15632</v>
      </c>
      <c r="M29" s="20">
        <v>1804893</v>
      </c>
      <c r="N29" s="20">
        <v>0</v>
      </c>
      <c r="O29" s="20">
        <v>265</v>
      </c>
      <c r="P29" s="20">
        <f t="shared" si="0"/>
        <v>7376919</v>
      </c>
      <c r="Q29" s="17">
        <v>22</v>
      </c>
    </row>
    <row r="30" spans="1:17" ht="13.8" x14ac:dyDescent="0.3">
      <c r="A30" s="17">
        <v>23</v>
      </c>
      <c r="B30" s="17" t="s">
        <v>91</v>
      </c>
      <c r="C30" s="20">
        <v>25693286</v>
      </c>
      <c r="D30" s="20">
        <v>7175786</v>
      </c>
      <c r="E30" s="20">
        <v>17239148</v>
      </c>
      <c r="F30" s="20">
        <v>0</v>
      </c>
      <c r="G30" s="20">
        <v>4273220</v>
      </c>
      <c r="H30" s="20">
        <v>1018617</v>
      </c>
      <c r="I30" s="20">
        <v>1477452</v>
      </c>
      <c r="J30" s="20">
        <v>4576884</v>
      </c>
      <c r="K30" s="20">
        <v>984277</v>
      </c>
      <c r="L30" s="20">
        <v>4345781</v>
      </c>
      <c r="M30" s="20">
        <v>26263697</v>
      </c>
      <c r="N30" s="20">
        <v>0</v>
      </c>
      <c r="O30" s="20">
        <v>648742</v>
      </c>
      <c r="P30" s="20">
        <f t="shared" si="0"/>
        <v>93696890</v>
      </c>
      <c r="Q30" s="17">
        <v>23</v>
      </c>
    </row>
    <row r="31" spans="1:17" ht="13.8" x14ac:dyDescent="0.3">
      <c r="A31" s="17">
        <v>24</v>
      </c>
      <c r="B31" s="17" t="s">
        <v>92</v>
      </c>
      <c r="C31" s="20">
        <v>32798796</v>
      </c>
      <c r="D31" s="20">
        <v>21271034</v>
      </c>
      <c r="E31" s="20">
        <v>28528845</v>
      </c>
      <c r="F31" s="20">
        <v>457883</v>
      </c>
      <c r="G31" s="20">
        <v>4833978</v>
      </c>
      <c r="H31" s="20">
        <v>2970937</v>
      </c>
      <c r="I31" s="20">
        <v>2303918</v>
      </c>
      <c r="J31" s="20">
        <v>7491839</v>
      </c>
      <c r="K31" s="20">
        <v>4555453</v>
      </c>
      <c r="L31" s="20">
        <v>10756491</v>
      </c>
      <c r="M31" s="20">
        <v>37989576</v>
      </c>
      <c r="N31" s="20">
        <v>0</v>
      </c>
      <c r="O31" s="20">
        <v>159470</v>
      </c>
      <c r="P31" s="20">
        <f t="shared" si="0"/>
        <v>154118220</v>
      </c>
      <c r="Q31" s="17">
        <v>24</v>
      </c>
    </row>
    <row r="32" spans="1:17" ht="13.8" x14ac:dyDescent="0.3">
      <c r="A32" s="17">
        <v>25</v>
      </c>
      <c r="B32" s="17" t="s">
        <v>93</v>
      </c>
      <c r="C32" s="20">
        <v>1518284</v>
      </c>
      <c r="D32" s="20">
        <v>128898</v>
      </c>
      <c r="E32" s="20">
        <v>779120</v>
      </c>
      <c r="F32" s="20">
        <v>0</v>
      </c>
      <c r="G32" s="20">
        <v>81767</v>
      </c>
      <c r="H32" s="20">
        <v>51591</v>
      </c>
      <c r="I32" s="20">
        <v>21376</v>
      </c>
      <c r="J32" s="20">
        <v>159197</v>
      </c>
      <c r="K32" s="20">
        <v>0</v>
      </c>
      <c r="L32" s="20">
        <v>141171</v>
      </c>
      <c r="M32" s="20">
        <v>1388390</v>
      </c>
      <c r="N32" s="20">
        <v>25533</v>
      </c>
      <c r="O32" s="20">
        <v>0</v>
      </c>
      <c r="P32" s="20">
        <f t="shared" si="0"/>
        <v>4295327</v>
      </c>
      <c r="Q32" s="17">
        <v>25</v>
      </c>
    </row>
    <row r="33" spans="1:17" ht="13.8" x14ac:dyDescent="0.3">
      <c r="A33" s="17">
        <v>26</v>
      </c>
      <c r="B33" s="17" t="s">
        <v>94</v>
      </c>
      <c r="C33" s="20">
        <v>4075118</v>
      </c>
      <c r="D33" s="20">
        <v>1635049</v>
      </c>
      <c r="E33" s="20">
        <v>3026524</v>
      </c>
      <c r="F33" s="20">
        <v>0</v>
      </c>
      <c r="G33" s="20">
        <v>534372</v>
      </c>
      <c r="H33" s="20">
        <v>225169</v>
      </c>
      <c r="I33" s="20">
        <v>258821</v>
      </c>
      <c r="J33" s="20">
        <v>1052192</v>
      </c>
      <c r="K33" s="20">
        <v>7490</v>
      </c>
      <c r="L33" s="20">
        <v>541498</v>
      </c>
      <c r="M33" s="20">
        <v>3421414</v>
      </c>
      <c r="N33" s="20">
        <v>0</v>
      </c>
      <c r="O33" s="20">
        <v>0</v>
      </c>
      <c r="P33" s="20">
        <f t="shared" si="0"/>
        <v>14777647</v>
      </c>
      <c r="Q33" s="17">
        <v>26</v>
      </c>
    </row>
    <row r="34" spans="1:17" ht="13.8" x14ac:dyDescent="0.3">
      <c r="A34" s="17">
        <v>27</v>
      </c>
      <c r="B34" s="17" t="s">
        <v>95</v>
      </c>
      <c r="C34" s="20">
        <v>671177</v>
      </c>
      <c r="D34" s="20">
        <v>303066</v>
      </c>
      <c r="E34" s="20">
        <v>444987</v>
      </c>
      <c r="F34" s="20">
        <v>1351</v>
      </c>
      <c r="G34" s="20">
        <v>0</v>
      </c>
      <c r="H34" s="20">
        <v>53522</v>
      </c>
      <c r="I34" s="20">
        <v>191200</v>
      </c>
      <c r="J34" s="20">
        <v>88044</v>
      </c>
      <c r="K34" s="20">
        <v>0</v>
      </c>
      <c r="L34" s="20">
        <v>0</v>
      </c>
      <c r="M34" s="20">
        <v>747407</v>
      </c>
      <c r="N34" s="20">
        <v>0</v>
      </c>
      <c r="O34" s="20">
        <v>85546</v>
      </c>
      <c r="P34" s="20">
        <f t="shared" si="0"/>
        <v>2586300</v>
      </c>
      <c r="Q34" s="17">
        <v>27</v>
      </c>
    </row>
    <row r="35" spans="1:17" ht="13.8" x14ac:dyDescent="0.3">
      <c r="A35" s="17">
        <v>28</v>
      </c>
      <c r="B35" s="17" t="s">
        <v>96</v>
      </c>
      <c r="C35" s="20">
        <v>7468580</v>
      </c>
      <c r="D35" s="20">
        <v>8154958</v>
      </c>
      <c r="E35" s="20">
        <v>6705156</v>
      </c>
      <c r="F35" s="20">
        <v>0</v>
      </c>
      <c r="G35" s="20">
        <v>2572979</v>
      </c>
      <c r="H35" s="20">
        <v>534467</v>
      </c>
      <c r="I35" s="20">
        <v>1069280</v>
      </c>
      <c r="J35" s="20">
        <v>3198349</v>
      </c>
      <c r="K35" s="20">
        <v>92157</v>
      </c>
      <c r="L35" s="20">
        <v>720837</v>
      </c>
      <c r="M35" s="20">
        <v>8066771</v>
      </c>
      <c r="N35" s="20">
        <v>0</v>
      </c>
      <c r="O35" s="20">
        <v>21214</v>
      </c>
      <c r="P35" s="20">
        <f t="shared" si="0"/>
        <v>38604748</v>
      </c>
      <c r="Q35" s="17">
        <v>28</v>
      </c>
    </row>
    <row r="36" spans="1:17" ht="13.8" x14ac:dyDescent="0.3">
      <c r="A36" s="17">
        <v>29</v>
      </c>
      <c r="B36" s="17" t="s">
        <v>97</v>
      </c>
      <c r="C36" s="20">
        <v>933184</v>
      </c>
      <c r="D36" s="20">
        <v>544011</v>
      </c>
      <c r="E36" s="20">
        <v>465341</v>
      </c>
      <c r="F36" s="20">
        <v>41056</v>
      </c>
      <c r="G36" s="20">
        <v>201778</v>
      </c>
      <c r="H36" s="20">
        <v>204588</v>
      </c>
      <c r="I36" s="20">
        <v>148504</v>
      </c>
      <c r="J36" s="20">
        <v>60451</v>
      </c>
      <c r="K36" s="20">
        <v>0</v>
      </c>
      <c r="L36" s="20">
        <v>163512</v>
      </c>
      <c r="M36" s="20">
        <v>1083379</v>
      </c>
      <c r="N36" s="20">
        <v>0</v>
      </c>
      <c r="O36" s="20">
        <v>0</v>
      </c>
      <c r="P36" s="20">
        <f t="shared" si="0"/>
        <v>3845804</v>
      </c>
      <c r="Q36" s="17">
        <v>29</v>
      </c>
    </row>
    <row r="37" spans="1:17" ht="13.8" x14ac:dyDescent="0.3">
      <c r="A37" s="17">
        <v>30</v>
      </c>
      <c r="B37" s="17" t="s">
        <v>98</v>
      </c>
      <c r="C37" s="20">
        <v>30282657</v>
      </c>
      <c r="D37" s="20">
        <v>18619016</v>
      </c>
      <c r="E37" s="20">
        <v>36565061</v>
      </c>
      <c r="F37" s="20">
        <v>0</v>
      </c>
      <c r="G37" s="20">
        <v>6283047</v>
      </c>
      <c r="H37" s="20">
        <v>8842900</v>
      </c>
      <c r="I37" s="20">
        <v>1001665</v>
      </c>
      <c r="J37" s="20">
        <v>0</v>
      </c>
      <c r="K37" s="20">
        <v>3074924</v>
      </c>
      <c r="L37" s="20">
        <v>8823693</v>
      </c>
      <c r="M37" s="20">
        <v>36948484</v>
      </c>
      <c r="N37" s="20">
        <v>0</v>
      </c>
      <c r="O37" s="20">
        <v>484893</v>
      </c>
      <c r="P37" s="20">
        <f t="shared" si="0"/>
        <v>150926340</v>
      </c>
      <c r="Q37" s="17">
        <v>30</v>
      </c>
    </row>
    <row r="38" spans="1:17" ht="13.8" x14ac:dyDescent="0.3">
      <c r="A38" s="17">
        <v>31</v>
      </c>
      <c r="B38" s="17" t="s">
        <v>99</v>
      </c>
      <c r="C38" s="20">
        <v>21426783</v>
      </c>
      <c r="D38" s="20">
        <v>9640336</v>
      </c>
      <c r="E38" s="20">
        <v>13902987</v>
      </c>
      <c r="F38" s="20">
        <v>482719</v>
      </c>
      <c r="G38" s="20">
        <v>2955266</v>
      </c>
      <c r="H38" s="20">
        <v>1750847</v>
      </c>
      <c r="I38" s="20">
        <v>1085920</v>
      </c>
      <c r="J38" s="20">
        <v>2152811</v>
      </c>
      <c r="K38" s="20">
        <v>992421</v>
      </c>
      <c r="L38" s="20">
        <v>5375713</v>
      </c>
      <c r="M38" s="20">
        <v>16609514</v>
      </c>
      <c r="N38" s="20">
        <v>0</v>
      </c>
      <c r="O38" s="20">
        <v>771834</v>
      </c>
      <c r="P38" s="20">
        <f t="shared" si="0"/>
        <v>77147151</v>
      </c>
      <c r="Q38" s="17">
        <v>31</v>
      </c>
    </row>
    <row r="39" spans="1:17" ht="13.8" x14ac:dyDescent="0.3">
      <c r="A39" s="17">
        <v>32</v>
      </c>
      <c r="B39" s="17" t="s">
        <v>100</v>
      </c>
      <c r="C39" s="20">
        <v>7015296</v>
      </c>
      <c r="D39" s="20">
        <v>1208943</v>
      </c>
      <c r="E39" s="20">
        <v>5333382</v>
      </c>
      <c r="F39" s="20">
        <v>158257</v>
      </c>
      <c r="G39" s="20">
        <v>598151</v>
      </c>
      <c r="H39" s="20">
        <v>465095</v>
      </c>
      <c r="I39" s="20">
        <v>338775</v>
      </c>
      <c r="J39" s="20">
        <v>759203</v>
      </c>
      <c r="K39" s="20">
        <v>314560</v>
      </c>
      <c r="L39" s="20">
        <v>1232470</v>
      </c>
      <c r="M39" s="20">
        <v>4802780</v>
      </c>
      <c r="N39" s="20">
        <v>0</v>
      </c>
      <c r="O39" s="20">
        <v>131186</v>
      </c>
      <c r="P39" s="20">
        <f t="shared" si="0"/>
        <v>22358098</v>
      </c>
      <c r="Q39" s="17">
        <v>32</v>
      </c>
    </row>
    <row r="40" spans="1:17" ht="13.8" x14ac:dyDescent="0.3">
      <c r="A40" s="17">
        <v>33</v>
      </c>
      <c r="B40" s="17" t="s">
        <v>101</v>
      </c>
      <c r="C40" s="20">
        <v>4123862</v>
      </c>
      <c r="D40" s="20">
        <v>1164277</v>
      </c>
      <c r="E40" s="20">
        <v>2216754</v>
      </c>
      <c r="F40" s="20">
        <v>0</v>
      </c>
      <c r="G40" s="20">
        <v>0</v>
      </c>
      <c r="H40" s="20">
        <v>479603</v>
      </c>
      <c r="I40" s="20">
        <v>230357</v>
      </c>
      <c r="J40" s="20">
        <v>397536</v>
      </c>
      <c r="K40" s="20">
        <v>0</v>
      </c>
      <c r="L40" s="20">
        <v>677917</v>
      </c>
      <c r="M40" s="20">
        <v>4118267</v>
      </c>
      <c r="N40" s="20">
        <v>0</v>
      </c>
      <c r="O40" s="20">
        <v>28333</v>
      </c>
      <c r="P40" s="20">
        <f t="shared" si="0"/>
        <v>13436906</v>
      </c>
      <c r="Q40" s="17">
        <v>33</v>
      </c>
    </row>
    <row r="41" spans="1:17" ht="13.8" x14ac:dyDescent="0.3">
      <c r="A41" s="17">
        <v>34</v>
      </c>
      <c r="B41" s="17" t="s">
        <v>102</v>
      </c>
      <c r="C41" s="20">
        <v>10977388</v>
      </c>
      <c r="D41" s="20">
        <v>4839131</v>
      </c>
      <c r="E41" s="20">
        <v>7552220</v>
      </c>
      <c r="F41" s="20">
        <v>0</v>
      </c>
      <c r="G41" s="20">
        <v>2354440</v>
      </c>
      <c r="H41" s="20">
        <v>675738</v>
      </c>
      <c r="I41" s="20">
        <v>1866957</v>
      </c>
      <c r="J41" s="20">
        <v>1971283</v>
      </c>
      <c r="K41" s="20">
        <v>387581</v>
      </c>
      <c r="L41" s="20">
        <v>1787927</v>
      </c>
      <c r="M41" s="20">
        <v>10134186</v>
      </c>
      <c r="N41" s="20">
        <v>0</v>
      </c>
      <c r="O41" s="20">
        <v>98376</v>
      </c>
      <c r="P41" s="20">
        <f t="shared" si="0"/>
        <v>42645227</v>
      </c>
      <c r="Q41" s="17">
        <v>34</v>
      </c>
    </row>
    <row r="42" spans="1:17" ht="13.8" x14ac:dyDescent="0.3">
      <c r="A42" s="17">
        <v>35</v>
      </c>
      <c r="B42" s="17" t="s">
        <v>103</v>
      </c>
      <c r="C42" s="20">
        <v>63511403</v>
      </c>
      <c r="D42" s="20">
        <v>25866549</v>
      </c>
      <c r="E42" s="20">
        <v>48676655</v>
      </c>
      <c r="F42" s="20">
        <v>2313521</v>
      </c>
      <c r="G42" s="20">
        <v>10961726</v>
      </c>
      <c r="H42" s="20">
        <v>3469803</v>
      </c>
      <c r="I42" s="20">
        <v>89969</v>
      </c>
      <c r="J42" s="20">
        <v>11406153</v>
      </c>
      <c r="K42" s="20">
        <v>6349234</v>
      </c>
      <c r="L42" s="20">
        <v>35493796</v>
      </c>
      <c r="M42" s="20">
        <v>66264685</v>
      </c>
      <c r="N42" s="20">
        <v>0</v>
      </c>
      <c r="O42" s="20">
        <v>1942381</v>
      </c>
      <c r="P42" s="20">
        <f t="shared" si="0"/>
        <v>276345875</v>
      </c>
      <c r="Q42" s="17">
        <v>35</v>
      </c>
    </row>
    <row r="43" spans="1:17" ht="13.8" x14ac:dyDescent="0.3">
      <c r="A43" s="17">
        <v>36</v>
      </c>
      <c r="B43" s="17" t="s">
        <v>104</v>
      </c>
      <c r="C43" s="20">
        <v>5610549</v>
      </c>
      <c r="D43" s="20">
        <v>1044069</v>
      </c>
      <c r="E43" s="20">
        <v>2232450</v>
      </c>
      <c r="F43" s="20">
        <v>0</v>
      </c>
      <c r="G43" s="20">
        <v>421557</v>
      </c>
      <c r="H43" s="20">
        <v>338321</v>
      </c>
      <c r="I43" s="20">
        <v>159733</v>
      </c>
      <c r="J43" s="20">
        <v>336686</v>
      </c>
      <c r="K43" s="20">
        <v>0</v>
      </c>
      <c r="L43" s="20">
        <v>760492</v>
      </c>
      <c r="M43" s="20">
        <v>4432088</v>
      </c>
      <c r="N43" s="20">
        <v>0</v>
      </c>
      <c r="O43" s="20">
        <v>30121</v>
      </c>
      <c r="P43" s="20">
        <f t="shared" si="0"/>
        <v>15366066</v>
      </c>
      <c r="Q43" s="17">
        <v>36</v>
      </c>
    </row>
    <row r="44" spans="1:17" ht="13.8" x14ac:dyDescent="0.3">
      <c r="A44" s="17">
        <v>37</v>
      </c>
      <c r="B44" s="17" t="s">
        <v>105</v>
      </c>
      <c r="C44" s="20">
        <v>4706583</v>
      </c>
      <c r="D44" s="20">
        <v>292763</v>
      </c>
      <c r="E44" s="20">
        <v>2049988</v>
      </c>
      <c r="F44" s="20">
        <v>122942</v>
      </c>
      <c r="G44" s="20">
        <v>0</v>
      </c>
      <c r="H44" s="20">
        <v>355989</v>
      </c>
      <c r="I44" s="20">
        <v>392423</v>
      </c>
      <c r="J44" s="20">
        <v>167638</v>
      </c>
      <c r="K44" s="20">
        <v>0</v>
      </c>
      <c r="L44" s="20">
        <v>4482207</v>
      </c>
      <c r="M44" s="20">
        <v>7062010</v>
      </c>
      <c r="N44" s="20">
        <v>0</v>
      </c>
      <c r="O44" s="20">
        <v>51593</v>
      </c>
      <c r="P44" s="20">
        <f t="shared" si="0"/>
        <v>19684136</v>
      </c>
      <c r="Q44" s="17">
        <v>37</v>
      </c>
    </row>
    <row r="45" spans="1:17" ht="13.8" x14ac:dyDescent="0.3">
      <c r="A45" s="131">
        <v>38</v>
      </c>
      <c r="B45" s="17" t="s">
        <v>106</v>
      </c>
      <c r="C45" s="21">
        <v>9749245</v>
      </c>
      <c r="D45" s="21">
        <v>2163796</v>
      </c>
      <c r="E45" s="21">
        <v>6696968</v>
      </c>
      <c r="F45" s="21">
        <v>542313</v>
      </c>
      <c r="G45" s="21">
        <v>438407</v>
      </c>
      <c r="H45" s="21">
        <v>764782</v>
      </c>
      <c r="I45" s="21">
        <v>287584</v>
      </c>
      <c r="J45" s="21">
        <v>610196</v>
      </c>
      <c r="K45" s="21">
        <v>138859</v>
      </c>
      <c r="L45" s="21">
        <v>1001423</v>
      </c>
      <c r="M45" s="21">
        <v>8495488</v>
      </c>
      <c r="N45" s="21">
        <v>0</v>
      </c>
      <c r="O45" s="21">
        <v>0</v>
      </c>
      <c r="P45" s="21">
        <f t="shared" si="0"/>
        <v>30889061</v>
      </c>
      <c r="Q45" s="131">
        <v>38</v>
      </c>
    </row>
    <row r="46" spans="1:17" ht="13.8" x14ac:dyDescent="0.3">
      <c r="A46" s="131">
        <f>A45</f>
        <v>38</v>
      </c>
      <c r="B46" s="126" t="s">
        <v>107</v>
      </c>
      <c r="C46" s="22">
        <f t="shared" ref="C46:P46" si="1">SUM(C8:C45)</f>
        <v>430023978</v>
      </c>
      <c r="D46" s="22">
        <f t="shared" si="1"/>
        <v>156362540</v>
      </c>
      <c r="E46" s="22">
        <f t="shared" si="1"/>
        <v>321811917</v>
      </c>
      <c r="F46" s="22">
        <f t="shared" si="1"/>
        <v>4237979</v>
      </c>
      <c r="G46" s="22">
        <f t="shared" si="1"/>
        <v>61636865</v>
      </c>
      <c r="H46" s="22">
        <f t="shared" si="1"/>
        <v>38767915</v>
      </c>
      <c r="I46" s="22">
        <f t="shared" si="1"/>
        <v>26511231</v>
      </c>
      <c r="J46" s="22">
        <f t="shared" si="1"/>
        <v>51401235</v>
      </c>
      <c r="K46" s="22">
        <f t="shared" si="1"/>
        <v>21509531</v>
      </c>
      <c r="L46" s="22">
        <f t="shared" si="1"/>
        <v>120359535</v>
      </c>
      <c r="M46" s="22">
        <f t="shared" si="1"/>
        <v>402643852</v>
      </c>
      <c r="N46" s="22">
        <f t="shared" si="1"/>
        <v>25533</v>
      </c>
      <c r="O46" s="22">
        <f t="shared" si="1"/>
        <v>8833764</v>
      </c>
      <c r="P46" s="22">
        <f t="shared" si="1"/>
        <v>1644125875</v>
      </c>
      <c r="Q46" s="131">
        <f>Q45</f>
        <v>38</v>
      </c>
    </row>
    <row r="47" spans="1:17" ht="9.75" customHeight="1" x14ac:dyDescent="0.3">
      <c r="C47" s="132"/>
      <c r="O47" s="132"/>
    </row>
  </sheetData>
  <printOptions gridLines="1" gridLinesSet="0"/>
  <pageMargins left="0.25" right="0.25" top="0.5" bottom="0.3" header="0.5" footer="0.5"/>
  <pageSetup paperSize="5" scale="91" fitToWidth="0" pageOrder="overThenDown"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EF7DA-4941-4249-91D5-2A549F73A9D7}">
  <dimension ref="A1:Q106"/>
  <sheetViews>
    <sheetView zoomScaleNormal="100" workbookViewId="0"/>
  </sheetViews>
  <sheetFormatPr defaultColWidth="7.21875" defaultRowHeight="13.8" x14ac:dyDescent="0.3"/>
  <cols>
    <col min="1" max="1" width="4.21875" style="17" bestFit="1" customWidth="1"/>
    <col min="2" max="2" width="12.77734375" style="17" bestFit="1" customWidth="1"/>
    <col min="3" max="5" width="13.109375" style="17" bestFit="1" customWidth="1"/>
    <col min="6" max="6" width="12" style="17" bestFit="1" customWidth="1"/>
    <col min="7" max="7" width="13.109375" style="17" bestFit="1" customWidth="1"/>
    <col min="8" max="8" width="12" style="17" bestFit="1" customWidth="1"/>
    <col min="9" max="9" width="13.109375" style="17" bestFit="1" customWidth="1"/>
    <col min="10" max="10" width="11" style="17" bestFit="1" customWidth="1"/>
    <col min="11" max="11" width="10.109375" style="17" customWidth="1"/>
    <col min="12" max="13" width="13.109375" style="17" bestFit="1" customWidth="1"/>
    <col min="14" max="15" width="12" style="17" bestFit="1" customWidth="1"/>
    <col min="16" max="16" width="14.5546875" style="17" bestFit="1" customWidth="1"/>
    <col min="17" max="17" width="4.21875" style="17" bestFit="1" customWidth="1"/>
    <col min="18" max="256" width="7.21875" style="17"/>
    <col min="257" max="257" width="4.109375" style="17" bestFit="1" customWidth="1"/>
    <col min="258" max="258" width="12.77734375" style="17" bestFit="1" customWidth="1"/>
    <col min="259" max="261" width="11.88671875" style="17" bestFit="1" customWidth="1"/>
    <col min="262" max="262" width="11" style="17" bestFit="1" customWidth="1"/>
    <col min="263" max="263" width="11.88671875" style="17" bestFit="1" customWidth="1"/>
    <col min="264" max="265" width="11" style="17" bestFit="1" customWidth="1"/>
    <col min="266" max="266" width="10.77734375" style="17" bestFit="1" customWidth="1"/>
    <col min="267" max="267" width="10.109375" style="17" customWidth="1"/>
    <col min="268" max="268" width="12.21875" style="17" customWidth="1"/>
    <col min="269" max="269" width="11.88671875" style="17" bestFit="1" customWidth="1"/>
    <col min="270" max="270" width="11" style="17" bestFit="1" customWidth="1"/>
    <col min="271" max="271" width="10.88671875" style="17" customWidth="1"/>
    <col min="272" max="272" width="13.21875" style="17" bestFit="1" customWidth="1"/>
    <col min="273" max="273" width="4.109375" style="17" bestFit="1" customWidth="1"/>
    <col min="274" max="512" width="7.21875" style="17"/>
    <col min="513" max="513" width="4.109375" style="17" bestFit="1" customWidth="1"/>
    <col min="514" max="514" width="12.77734375" style="17" bestFit="1" customWidth="1"/>
    <col min="515" max="517" width="11.88671875" style="17" bestFit="1" customWidth="1"/>
    <col min="518" max="518" width="11" style="17" bestFit="1" customWidth="1"/>
    <col min="519" max="519" width="11.88671875" style="17" bestFit="1" customWidth="1"/>
    <col min="520" max="521" width="11" style="17" bestFit="1" customWidth="1"/>
    <col min="522" max="522" width="10.77734375" style="17" bestFit="1" customWidth="1"/>
    <col min="523" max="523" width="10.109375" style="17" customWidth="1"/>
    <col min="524" max="524" width="12.21875" style="17" customWidth="1"/>
    <col min="525" max="525" width="11.88671875" style="17" bestFit="1" customWidth="1"/>
    <col min="526" max="526" width="11" style="17" bestFit="1" customWidth="1"/>
    <col min="527" max="527" width="10.88671875" style="17" customWidth="1"/>
    <col min="528" max="528" width="13.21875" style="17" bestFit="1" customWidth="1"/>
    <col min="529" max="529" width="4.109375" style="17" bestFit="1" customWidth="1"/>
    <col min="530" max="768" width="7.21875" style="17"/>
    <col min="769" max="769" width="4.109375" style="17" bestFit="1" customWidth="1"/>
    <col min="770" max="770" width="12.77734375" style="17" bestFit="1" customWidth="1"/>
    <col min="771" max="773" width="11.88671875" style="17" bestFit="1" customWidth="1"/>
    <col min="774" max="774" width="11" style="17" bestFit="1" customWidth="1"/>
    <col min="775" max="775" width="11.88671875" style="17" bestFit="1" customWidth="1"/>
    <col min="776" max="777" width="11" style="17" bestFit="1" customWidth="1"/>
    <col min="778" max="778" width="10.77734375" style="17" bestFit="1" customWidth="1"/>
    <col min="779" max="779" width="10.109375" style="17" customWidth="1"/>
    <col min="780" max="780" width="12.21875" style="17" customWidth="1"/>
    <col min="781" max="781" width="11.88671875" style="17" bestFit="1" customWidth="1"/>
    <col min="782" max="782" width="11" style="17" bestFit="1" customWidth="1"/>
    <col min="783" max="783" width="10.88671875" style="17" customWidth="1"/>
    <col min="784" max="784" width="13.21875" style="17" bestFit="1" customWidth="1"/>
    <col min="785" max="785" width="4.109375" style="17" bestFit="1" customWidth="1"/>
    <col min="786" max="1024" width="7.21875" style="17"/>
    <col min="1025" max="1025" width="4.109375" style="17" bestFit="1" customWidth="1"/>
    <col min="1026" max="1026" width="12.77734375" style="17" bestFit="1" customWidth="1"/>
    <col min="1027" max="1029" width="11.88671875" style="17" bestFit="1" customWidth="1"/>
    <col min="1030" max="1030" width="11" style="17" bestFit="1" customWidth="1"/>
    <col min="1031" max="1031" width="11.88671875" style="17" bestFit="1" customWidth="1"/>
    <col min="1032" max="1033" width="11" style="17" bestFit="1" customWidth="1"/>
    <col min="1034" max="1034" width="10.77734375" style="17" bestFit="1" customWidth="1"/>
    <col min="1035" max="1035" width="10.109375" style="17" customWidth="1"/>
    <col min="1036" max="1036" width="12.21875" style="17" customWidth="1"/>
    <col min="1037" max="1037" width="11.88671875" style="17" bestFit="1" customWidth="1"/>
    <col min="1038" max="1038" width="11" style="17" bestFit="1" customWidth="1"/>
    <col min="1039" max="1039" width="10.88671875" style="17" customWidth="1"/>
    <col min="1040" max="1040" width="13.21875" style="17" bestFit="1" customWidth="1"/>
    <col min="1041" max="1041" width="4.109375" style="17" bestFit="1" customWidth="1"/>
    <col min="1042" max="1280" width="7.21875" style="17"/>
    <col min="1281" max="1281" width="4.109375" style="17" bestFit="1" customWidth="1"/>
    <col min="1282" max="1282" width="12.77734375" style="17" bestFit="1" customWidth="1"/>
    <col min="1283" max="1285" width="11.88671875" style="17" bestFit="1" customWidth="1"/>
    <col min="1286" max="1286" width="11" style="17" bestFit="1" customWidth="1"/>
    <col min="1287" max="1287" width="11.88671875" style="17" bestFit="1" customWidth="1"/>
    <col min="1288" max="1289" width="11" style="17" bestFit="1" customWidth="1"/>
    <col min="1290" max="1290" width="10.77734375" style="17" bestFit="1" customWidth="1"/>
    <col min="1291" max="1291" width="10.109375" style="17" customWidth="1"/>
    <col min="1292" max="1292" width="12.21875" style="17" customWidth="1"/>
    <col min="1293" max="1293" width="11.88671875" style="17" bestFit="1" customWidth="1"/>
    <col min="1294" max="1294" width="11" style="17" bestFit="1" customWidth="1"/>
    <col min="1295" max="1295" width="10.88671875" style="17" customWidth="1"/>
    <col min="1296" max="1296" width="13.21875" style="17" bestFit="1" customWidth="1"/>
    <col min="1297" max="1297" width="4.109375" style="17" bestFit="1" customWidth="1"/>
    <col min="1298" max="1536" width="7.21875" style="17"/>
    <col min="1537" max="1537" width="4.109375" style="17" bestFit="1" customWidth="1"/>
    <col min="1538" max="1538" width="12.77734375" style="17" bestFit="1" customWidth="1"/>
    <col min="1539" max="1541" width="11.88671875" style="17" bestFit="1" customWidth="1"/>
    <col min="1542" max="1542" width="11" style="17" bestFit="1" customWidth="1"/>
    <col min="1543" max="1543" width="11.88671875" style="17" bestFit="1" customWidth="1"/>
    <col min="1544" max="1545" width="11" style="17" bestFit="1" customWidth="1"/>
    <col min="1546" max="1546" width="10.77734375" style="17" bestFit="1" customWidth="1"/>
    <col min="1547" max="1547" width="10.109375" style="17" customWidth="1"/>
    <col min="1548" max="1548" width="12.21875" style="17" customWidth="1"/>
    <col min="1549" max="1549" width="11.88671875" style="17" bestFit="1" customWidth="1"/>
    <col min="1550" max="1550" width="11" style="17" bestFit="1" customWidth="1"/>
    <col min="1551" max="1551" width="10.88671875" style="17" customWidth="1"/>
    <col min="1552" max="1552" width="13.21875" style="17" bestFit="1" customWidth="1"/>
    <col min="1553" max="1553" width="4.109375" style="17" bestFit="1" customWidth="1"/>
    <col min="1554" max="1792" width="7.21875" style="17"/>
    <col min="1793" max="1793" width="4.109375" style="17" bestFit="1" customWidth="1"/>
    <col min="1794" max="1794" width="12.77734375" style="17" bestFit="1" customWidth="1"/>
    <col min="1795" max="1797" width="11.88671875" style="17" bestFit="1" customWidth="1"/>
    <col min="1798" max="1798" width="11" style="17" bestFit="1" customWidth="1"/>
    <col min="1799" max="1799" width="11.88671875" style="17" bestFit="1" customWidth="1"/>
    <col min="1800" max="1801" width="11" style="17" bestFit="1" customWidth="1"/>
    <col min="1802" max="1802" width="10.77734375" style="17" bestFit="1" customWidth="1"/>
    <col min="1803" max="1803" width="10.109375" style="17" customWidth="1"/>
    <col min="1804" max="1804" width="12.21875" style="17" customWidth="1"/>
    <col min="1805" max="1805" width="11.88671875" style="17" bestFit="1" customWidth="1"/>
    <col min="1806" max="1806" width="11" style="17" bestFit="1" customWidth="1"/>
    <col min="1807" max="1807" width="10.88671875" style="17" customWidth="1"/>
    <col min="1808" max="1808" width="13.21875" style="17" bestFit="1" customWidth="1"/>
    <col min="1809" max="1809" width="4.109375" style="17" bestFit="1" customWidth="1"/>
    <col min="1810" max="2048" width="7.21875" style="17"/>
    <col min="2049" max="2049" width="4.109375" style="17" bestFit="1" customWidth="1"/>
    <col min="2050" max="2050" width="12.77734375" style="17" bestFit="1" customWidth="1"/>
    <col min="2051" max="2053" width="11.88671875" style="17" bestFit="1" customWidth="1"/>
    <col min="2054" max="2054" width="11" style="17" bestFit="1" customWidth="1"/>
    <col min="2055" max="2055" width="11.88671875" style="17" bestFit="1" customWidth="1"/>
    <col min="2056" max="2057" width="11" style="17" bestFit="1" customWidth="1"/>
    <col min="2058" max="2058" width="10.77734375" style="17" bestFit="1" customWidth="1"/>
    <col min="2059" max="2059" width="10.109375" style="17" customWidth="1"/>
    <col min="2060" max="2060" width="12.21875" style="17" customWidth="1"/>
    <col min="2061" max="2061" width="11.88671875" style="17" bestFit="1" customWidth="1"/>
    <col min="2062" max="2062" width="11" style="17" bestFit="1" customWidth="1"/>
    <col min="2063" max="2063" width="10.88671875" style="17" customWidth="1"/>
    <col min="2064" max="2064" width="13.21875" style="17" bestFit="1" customWidth="1"/>
    <col min="2065" max="2065" width="4.109375" style="17" bestFit="1" customWidth="1"/>
    <col min="2066" max="2304" width="7.21875" style="17"/>
    <col min="2305" max="2305" width="4.109375" style="17" bestFit="1" customWidth="1"/>
    <col min="2306" max="2306" width="12.77734375" style="17" bestFit="1" customWidth="1"/>
    <col min="2307" max="2309" width="11.88671875" style="17" bestFit="1" customWidth="1"/>
    <col min="2310" max="2310" width="11" style="17" bestFit="1" customWidth="1"/>
    <col min="2311" max="2311" width="11.88671875" style="17" bestFit="1" customWidth="1"/>
    <col min="2312" max="2313" width="11" style="17" bestFit="1" customWidth="1"/>
    <col min="2314" max="2314" width="10.77734375" style="17" bestFit="1" customWidth="1"/>
    <col min="2315" max="2315" width="10.109375" style="17" customWidth="1"/>
    <col min="2316" max="2316" width="12.21875" style="17" customWidth="1"/>
    <col min="2317" max="2317" width="11.88671875" style="17" bestFit="1" customWidth="1"/>
    <col min="2318" max="2318" width="11" style="17" bestFit="1" customWidth="1"/>
    <col min="2319" max="2319" width="10.88671875" style="17" customWidth="1"/>
    <col min="2320" max="2320" width="13.21875" style="17" bestFit="1" customWidth="1"/>
    <col min="2321" max="2321" width="4.109375" style="17" bestFit="1" customWidth="1"/>
    <col min="2322" max="2560" width="7.21875" style="17"/>
    <col min="2561" max="2561" width="4.109375" style="17" bestFit="1" customWidth="1"/>
    <col min="2562" max="2562" width="12.77734375" style="17" bestFit="1" customWidth="1"/>
    <col min="2563" max="2565" width="11.88671875" style="17" bestFit="1" customWidth="1"/>
    <col min="2566" max="2566" width="11" style="17" bestFit="1" customWidth="1"/>
    <col min="2567" max="2567" width="11.88671875" style="17" bestFit="1" customWidth="1"/>
    <col min="2568" max="2569" width="11" style="17" bestFit="1" customWidth="1"/>
    <col min="2570" max="2570" width="10.77734375" style="17" bestFit="1" customWidth="1"/>
    <col min="2571" max="2571" width="10.109375" style="17" customWidth="1"/>
    <col min="2572" max="2572" width="12.21875" style="17" customWidth="1"/>
    <col min="2573" max="2573" width="11.88671875" style="17" bestFit="1" customWidth="1"/>
    <col min="2574" max="2574" width="11" style="17" bestFit="1" customWidth="1"/>
    <col min="2575" max="2575" width="10.88671875" style="17" customWidth="1"/>
    <col min="2576" max="2576" width="13.21875" style="17" bestFit="1" customWidth="1"/>
    <col min="2577" max="2577" width="4.109375" style="17" bestFit="1" customWidth="1"/>
    <col min="2578" max="2816" width="7.21875" style="17"/>
    <col min="2817" max="2817" width="4.109375" style="17" bestFit="1" customWidth="1"/>
    <col min="2818" max="2818" width="12.77734375" style="17" bestFit="1" customWidth="1"/>
    <col min="2819" max="2821" width="11.88671875" style="17" bestFit="1" customWidth="1"/>
    <col min="2822" max="2822" width="11" style="17" bestFit="1" customWidth="1"/>
    <col min="2823" max="2823" width="11.88671875" style="17" bestFit="1" customWidth="1"/>
    <col min="2824" max="2825" width="11" style="17" bestFit="1" customWidth="1"/>
    <col min="2826" max="2826" width="10.77734375" style="17" bestFit="1" customWidth="1"/>
    <col min="2827" max="2827" width="10.109375" style="17" customWidth="1"/>
    <col min="2828" max="2828" width="12.21875" style="17" customWidth="1"/>
    <col min="2829" max="2829" width="11.88671875" style="17" bestFit="1" customWidth="1"/>
    <col min="2830" max="2830" width="11" style="17" bestFit="1" customWidth="1"/>
    <col min="2831" max="2831" width="10.88671875" style="17" customWidth="1"/>
    <col min="2832" max="2832" width="13.21875" style="17" bestFit="1" customWidth="1"/>
    <col min="2833" max="2833" width="4.109375" style="17" bestFit="1" customWidth="1"/>
    <col min="2834" max="3072" width="7.21875" style="17"/>
    <col min="3073" max="3073" width="4.109375" style="17" bestFit="1" customWidth="1"/>
    <col min="3074" max="3074" width="12.77734375" style="17" bestFit="1" customWidth="1"/>
    <col min="3075" max="3077" width="11.88671875" style="17" bestFit="1" customWidth="1"/>
    <col min="3078" max="3078" width="11" style="17" bestFit="1" customWidth="1"/>
    <col min="3079" max="3079" width="11.88671875" style="17" bestFit="1" customWidth="1"/>
    <col min="3080" max="3081" width="11" style="17" bestFit="1" customWidth="1"/>
    <col min="3082" max="3082" width="10.77734375" style="17" bestFit="1" customWidth="1"/>
    <col min="3083" max="3083" width="10.109375" style="17" customWidth="1"/>
    <col min="3084" max="3084" width="12.21875" style="17" customWidth="1"/>
    <col min="3085" max="3085" width="11.88671875" style="17" bestFit="1" customWidth="1"/>
    <col min="3086" max="3086" width="11" style="17" bestFit="1" customWidth="1"/>
    <col min="3087" max="3087" width="10.88671875" style="17" customWidth="1"/>
    <col min="3088" max="3088" width="13.21875" style="17" bestFit="1" customWidth="1"/>
    <col min="3089" max="3089" width="4.109375" style="17" bestFit="1" customWidth="1"/>
    <col min="3090" max="3328" width="7.21875" style="17"/>
    <col min="3329" max="3329" width="4.109375" style="17" bestFit="1" customWidth="1"/>
    <col min="3330" max="3330" width="12.77734375" style="17" bestFit="1" customWidth="1"/>
    <col min="3331" max="3333" width="11.88671875" style="17" bestFit="1" customWidth="1"/>
    <col min="3334" max="3334" width="11" style="17" bestFit="1" customWidth="1"/>
    <col min="3335" max="3335" width="11.88671875" style="17" bestFit="1" customWidth="1"/>
    <col min="3336" max="3337" width="11" style="17" bestFit="1" customWidth="1"/>
    <col min="3338" max="3338" width="10.77734375" style="17" bestFit="1" customWidth="1"/>
    <col min="3339" max="3339" width="10.109375" style="17" customWidth="1"/>
    <col min="3340" max="3340" width="12.21875" style="17" customWidth="1"/>
    <col min="3341" max="3341" width="11.88671875" style="17" bestFit="1" customWidth="1"/>
    <col min="3342" max="3342" width="11" style="17" bestFit="1" customWidth="1"/>
    <col min="3343" max="3343" width="10.88671875" style="17" customWidth="1"/>
    <col min="3344" max="3344" width="13.21875" style="17" bestFit="1" customWidth="1"/>
    <col min="3345" max="3345" width="4.109375" style="17" bestFit="1" customWidth="1"/>
    <col min="3346" max="3584" width="7.21875" style="17"/>
    <col min="3585" max="3585" width="4.109375" style="17" bestFit="1" customWidth="1"/>
    <col min="3586" max="3586" width="12.77734375" style="17" bestFit="1" customWidth="1"/>
    <col min="3587" max="3589" width="11.88671875" style="17" bestFit="1" customWidth="1"/>
    <col min="3590" max="3590" width="11" style="17" bestFit="1" customWidth="1"/>
    <col min="3591" max="3591" width="11.88671875" style="17" bestFit="1" customWidth="1"/>
    <col min="3592" max="3593" width="11" style="17" bestFit="1" customWidth="1"/>
    <col min="3594" max="3594" width="10.77734375" style="17" bestFit="1" customWidth="1"/>
    <col min="3595" max="3595" width="10.109375" style="17" customWidth="1"/>
    <col min="3596" max="3596" width="12.21875" style="17" customWidth="1"/>
    <col min="3597" max="3597" width="11.88671875" style="17" bestFit="1" customWidth="1"/>
    <col min="3598" max="3598" width="11" style="17" bestFit="1" customWidth="1"/>
    <col min="3599" max="3599" width="10.88671875" style="17" customWidth="1"/>
    <col min="3600" max="3600" width="13.21875" style="17" bestFit="1" customWidth="1"/>
    <col min="3601" max="3601" width="4.109375" style="17" bestFit="1" customWidth="1"/>
    <col min="3602" max="3840" width="7.21875" style="17"/>
    <col min="3841" max="3841" width="4.109375" style="17" bestFit="1" customWidth="1"/>
    <col min="3842" max="3842" width="12.77734375" style="17" bestFit="1" customWidth="1"/>
    <col min="3843" max="3845" width="11.88671875" style="17" bestFit="1" customWidth="1"/>
    <col min="3846" max="3846" width="11" style="17" bestFit="1" customWidth="1"/>
    <col min="3847" max="3847" width="11.88671875" style="17" bestFit="1" customWidth="1"/>
    <col min="3848" max="3849" width="11" style="17" bestFit="1" customWidth="1"/>
    <col min="3850" max="3850" width="10.77734375" style="17" bestFit="1" customWidth="1"/>
    <col min="3851" max="3851" width="10.109375" style="17" customWidth="1"/>
    <col min="3852" max="3852" width="12.21875" style="17" customWidth="1"/>
    <col min="3853" max="3853" width="11.88671875" style="17" bestFit="1" customWidth="1"/>
    <col min="3854" max="3854" width="11" style="17" bestFit="1" customWidth="1"/>
    <col min="3855" max="3855" width="10.88671875" style="17" customWidth="1"/>
    <col min="3856" max="3856" width="13.21875" style="17" bestFit="1" customWidth="1"/>
    <col min="3857" max="3857" width="4.109375" style="17" bestFit="1" customWidth="1"/>
    <col min="3858" max="4096" width="7.21875" style="17"/>
    <col min="4097" max="4097" width="4.109375" style="17" bestFit="1" customWidth="1"/>
    <col min="4098" max="4098" width="12.77734375" style="17" bestFit="1" customWidth="1"/>
    <col min="4099" max="4101" width="11.88671875" style="17" bestFit="1" customWidth="1"/>
    <col min="4102" max="4102" width="11" style="17" bestFit="1" customWidth="1"/>
    <col min="4103" max="4103" width="11.88671875" style="17" bestFit="1" customWidth="1"/>
    <col min="4104" max="4105" width="11" style="17" bestFit="1" customWidth="1"/>
    <col min="4106" max="4106" width="10.77734375" style="17" bestFit="1" customWidth="1"/>
    <col min="4107" max="4107" width="10.109375" style="17" customWidth="1"/>
    <col min="4108" max="4108" width="12.21875" style="17" customWidth="1"/>
    <col min="4109" max="4109" width="11.88671875" style="17" bestFit="1" customWidth="1"/>
    <col min="4110" max="4110" width="11" style="17" bestFit="1" customWidth="1"/>
    <col min="4111" max="4111" width="10.88671875" style="17" customWidth="1"/>
    <col min="4112" max="4112" width="13.21875" style="17" bestFit="1" customWidth="1"/>
    <col min="4113" max="4113" width="4.109375" style="17" bestFit="1" customWidth="1"/>
    <col min="4114" max="4352" width="7.21875" style="17"/>
    <col min="4353" max="4353" width="4.109375" style="17" bestFit="1" customWidth="1"/>
    <col min="4354" max="4354" width="12.77734375" style="17" bestFit="1" customWidth="1"/>
    <col min="4355" max="4357" width="11.88671875" style="17" bestFit="1" customWidth="1"/>
    <col min="4358" max="4358" width="11" style="17" bestFit="1" customWidth="1"/>
    <col min="4359" max="4359" width="11.88671875" style="17" bestFit="1" customWidth="1"/>
    <col min="4360" max="4361" width="11" style="17" bestFit="1" customWidth="1"/>
    <col min="4362" max="4362" width="10.77734375" style="17" bestFit="1" customWidth="1"/>
    <col min="4363" max="4363" width="10.109375" style="17" customWidth="1"/>
    <col min="4364" max="4364" width="12.21875" style="17" customWidth="1"/>
    <col min="4365" max="4365" width="11.88671875" style="17" bestFit="1" customWidth="1"/>
    <col min="4366" max="4366" width="11" style="17" bestFit="1" customWidth="1"/>
    <col min="4367" max="4367" width="10.88671875" style="17" customWidth="1"/>
    <col min="4368" max="4368" width="13.21875" style="17" bestFit="1" customWidth="1"/>
    <col min="4369" max="4369" width="4.109375" style="17" bestFit="1" customWidth="1"/>
    <col min="4370" max="4608" width="7.21875" style="17"/>
    <col min="4609" max="4609" width="4.109375" style="17" bestFit="1" customWidth="1"/>
    <col min="4610" max="4610" width="12.77734375" style="17" bestFit="1" customWidth="1"/>
    <col min="4611" max="4613" width="11.88671875" style="17" bestFit="1" customWidth="1"/>
    <col min="4614" max="4614" width="11" style="17" bestFit="1" customWidth="1"/>
    <col min="4615" max="4615" width="11.88671875" style="17" bestFit="1" customWidth="1"/>
    <col min="4616" max="4617" width="11" style="17" bestFit="1" customWidth="1"/>
    <col min="4618" max="4618" width="10.77734375" style="17" bestFit="1" customWidth="1"/>
    <col min="4619" max="4619" width="10.109375" style="17" customWidth="1"/>
    <col min="4620" max="4620" width="12.21875" style="17" customWidth="1"/>
    <col min="4621" max="4621" width="11.88671875" style="17" bestFit="1" customWidth="1"/>
    <col min="4622" max="4622" width="11" style="17" bestFit="1" customWidth="1"/>
    <col min="4623" max="4623" width="10.88671875" style="17" customWidth="1"/>
    <col min="4624" max="4624" width="13.21875" style="17" bestFit="1" customWidth="1"/>
    <col min="4625" max="4625" width="4.109375" style="17" bestFit="1" customWidth="1"/>
    <col min="4626" max="4864" width="7.21875" style="17"/>
    <col min="4865" max="4865" width="4.109375" style="17" bestFit="1" customWidth="1"/>
    <col min="4866" max="4866" width="12.77734375" style="17" bestFit="1" customWidth="1"/>
    <col min="4867" max="4869" width="11.88671875" style="17" bestFit="1" customWidth="1"/>
    <col min="4870" max="4870" width="11" style="17" bestFit="1" customWidth="1"/>
    <col min="4871" max="4871" width="11.88671875" style="17" bestFit="1" customWidth="1"/>
    <col min="4872" max="4873" width="11" style="17" bestFit="1" customWidth="1"/>
    <col min="4874" max="4874" width="10.77734375" style="17" bestFit="1" customWidth="1"/>
    <col min="4875" max="4875" width="10.109375" style="17" customWidth="1"/>
    <col min="4876" max="4876" width="12.21875" style="17" customWidth="1"/>
    <col min="4877" max="4877" width="11.88671875" style="17" bestFit="1" customWidth="1"/>
    <col min="4878" max="4878" width="11" style="17" bestFit="1" customWidth="1"/>
    <col min="4879" max="4879" width="10.88671875" style="17" customWidth="1"/>
    <col min="4880" max="4880" width="13.21875" style="17" bestFit="1" customWidth="1"/>
    <col min="4881" max="4881" width="4.109375" style="17" bestFit="1" customWidth="1"/>
    <col min="4882" max="5120" width="7.21875" style="17"/>
    <col min="5121" max="5121" width="4.109375" style="17" bestFit="1" customWidth="1"/>
    <col min="5122" max="5122" width="12.77734375" style="17" bestFit="1" customWidth="1"/>
    <col min="5123" max="5125" width="11.88671875" style="17" bestFit="1" customWidth="1"/>
    <col min="5126" max="5126" width="11" style="17" bestFit="1" customWidth="1"/>
    <col min="5127" max="5127" width="11.88671875" style="17" bestFit="1" customWidth="1"/>
    <col min="5128" max="5129" width="11" style="17" bestFit="1" customWidth="1"/>
    <col min="5130" max="5130" width="10.77734375" style="17" bestFit="1" customWidth="1"/>
    <col min="5131" max="5131" width="10.109375" style="17" customWidth="1"/>
    <col min="5132" max="5132" width="12.21875" style="17" customWidth="1"/>
    <col min="5133" max="5133" width="11.88671875" style="17" bestFit="1" customWidth="1"/>
    <col min="5134" max="5134" width="11" style="17" bestFit="1" customWidth="1"/>
    <col min="5135" max="5135" width="10.88671875" style="17" customWidth="1"/>
    <col min="5136" max="5136" width="13.21875" style="17" bestFit="1" customWidth="1"/>
    <col min="5137" max="5137" width="4.109375" style="17" bestFit="1" customWidth="1"/>
    <col min="5138" max="5376" width="7.21875" style="17"/>
    <col min="5377" max="5377" width="4.109375" style="17" bestFit="1" customWidth="1"/>
    <col min="5378" max="5378" width="12.77734375" style="17" bestFit="1" customWidth="1"/>
    <col min="5379" max="5381" width="11.88671875" style="17" bestFit="1" customWidth="1"/>
    <col min="5382" max="5382" width="11" style="17" bestFit="1" customWidth="1"/>
    <col min="5383" max="5383" width="11.88671875" style="17" bestFit="1" customWidth="1"/>
    <col min="5384" max="5385" width="11" style="17" bestFit="1" customWidth="1"/>
    <col min="5386" max="5386" width="10.77734375" style="17" bestFit="1" customWidth="1"/>
    <col min="5387" max="5387" width="10.109375" style="17" customWidth="1"/>
    <col min="5388" max="5388" width="12.21875" style="17" customWidth="1"/>
    <col min="5389" max="5389" width="11.88671875" style="17" bestFit="1" customWidth="1"/>
    <col min="5390" max="5390" width="11" style="17" bestFit="1" customWidth="1"/>
    <col min="5391" max="5391" width="10.88671875" style="17" customWidth="1"/>
    <col min="5392" max="5392" width="13.21875" style="17" bestFit="1" customWidth="1"/>
    <col min="5393" max="5393" width="4.109375" style="17" bestFit="1" customWidth="1"/>
    <col min="5394" max="5632" width="7.21875" style="17"/>
    <col min="5633" max="5633" width="4.109375" style="17" bestFit="1" customWidth="1"/>
    <col min="5634" max="5634" width="12.77734375" style="17" bestFit="1" customWidth="1"/>
    <col min="5635" max="5637" width="11.88671875" style="17" bestFit="1" customWidth="1"/>
    <col min="5638" max="5638" width="11" style="17" bestFit="1" customWidth="1"/>
    <col min="5639" max="5639" width="11.88671875" style="17" bestFit="1" customWidth="1"/>
    <col min="5640" max="5641" width="11" style="17" bestFit="1" customWidth="1"/>
    <col min="5642" max="5642" width="10.77734375" style="17" bestFit="1" customWidth="1"/>
    <col min="5643" max="5643" width="10.109375" style="17" customWidth="1"/>
    <col min="5644" max="5644" width="12.21875" style="17" customWidth="1"/>
    <col min="5645" max="5645" width="11.88671875" style="17" bestFit="1" customWidth="1"/>
    <col min="5646" max="5646" width="11" style="17" bestFit="1" customWidth="1"/>
    <col min="5647" max="5647" width="10.88671875" style="17" customWidth="1"/>
    <col min="5648" max="5648" width="13.21875" style="17" bestFit="1" customWidth="1"/>
    <col min="5649" max="5649" width="4.109375" style="17" bestFit="1" customWidth="1"/>
    <col min="5650" max="5888" width="7.21875" style="17"/>
    <col min="5889" max="5889" width="4.109375" style="17" bestFit="1" customWidth="1"/>
    <col min="5890" max="5890" width="12.77734375" style="17" bestFit="1" customWidth="1"/>
    <col min="5891" max="5893" width="11.88671875" style="17" bestFit="1" customWidth="1"/>
    <col min="5894" max="5894" width="11" style="17" bestFit="1" customWidth="1"/>
    <col min="5895" max="5895" width="11.88671875" style="17" bestFit="1" customWidth="1"/>
    <col min="5896" max="5897" width="11" style="17" bestFit="1" customWidth="1"/>
    <col min="5898" max="5898" width="10.77734375" style="17" bestFit="1" customWidth="1"/>
    <col min="5899" max="5899" width="10.109375" style="17" customWidth="1"/>
    <col min="5900" max="5900" width="12.21875" style="17" customWidth="1"/>
    <col min="5901" max="5901" width="11.88671875" style="17" bestFit="1" customWidth="1"/>
    <col min="5902" max="5902" width="11" style="17" bestFit="1" customWidth="1"/>
    <col min="5903" max="5903" width="10.88671875" style="17" customWidth="1"/>
    <col min="5904" max="5904" width="13.21875" style="17" bestFit="1" customWidth="1"/>
    <col min="5905" max="5905" width="4.109375" style="17" bestFit="1" customWidth="1"/>
    <col min="5906" max="6144" width="7.21875" style="17"/>
    <col min="6145" max="6145" width="4.109375" style="17" bestFit="1" customWidth="1"/>
    <col min="6146" max="6146" width="12.77734375" style="17" bestFit="1" customWidth="1"/>
    <col min="6147" max="6149" width="11.88671875" style="17" bestFit="1" customWidth="1"/>
    <col min="6150" max="6150" width="11" style="17" bestFit="1" customWidth="1"/>
    <col min="6151" max="6151" width="11.88671875" style="17" bestFit="1" customWidth="1"/>
    <col min="6152" max="6153" width="11" style="17" bestFit="1" customWidth="1"/>
    <col min="6154" max="6154" width="10.77734375" style="17" bestFit="1" customWidth="1"/>
    <col min="6155" max="6155" width="10.109375" style="17" customWidth="1"/>
    <col min="6156" max="6156" width="12.21875" style="17" customWidth="1"/>
    <col min="6157" max="6157" width="11.88671875" style="17" bestFit="1" customWidth="1"/>
    <col min="6158" max="6158" width="11" style="17" bestFit="1" customWidth="1"/>
    <col min="6159" max="6159" width="10.88671875" style="17" customWidth="1"/>
    <col min="6160" max="6160" width="13.21875" style="17" bestFit="1" customWidth="1"/>
    <col min="6161" max="6161" width="4.109375" style="17" bestFit="1" customWidth="1"/>
    <col min="6162" max="6400" width="7.21875" style="17"/>
    <col min="6401" max="6401" width="4.109375" style="17" bestFit="1" customWidth="1"/>
    <col min="6402" max="6402" width="12.77734375" style="17" bestFit="1" customWidth="1"/>
    <col min="6403" max="6405" width="11.88671875" style="17" bestFit="1" customWidth="1"/>
    <col min="6406" max="6406" width="11" style="17" bestFit="1" customWidth="1"/>
    <col min="6407" max="6407" width="11.88671875" style="17" bestFit="1" customWidth="1"/>
    <col min="6408" max="6409" width="11" style="17" bestFit="1" customWidth="1"/>
    <col min="6410" max="6410" width="10.77734375" style="17" bestFit="1" customWidth="1"/>
    <col min="6411" max="6411" width="10.109375" style="17" customWidth="1"/>
    <col min="6412" max="6412" width="12.21875" style="17" customWidth="1"/>
    <col min="6413" max="6413" width="11.88671875" style="17" bestFit="1" customWidth="1"/>
    <col min="6414" max="6414" width="11" style="17" bestFit="1" customWidth="1"/>
    <col min="6415" max="6415" width="10.88671875" style="17" customWidth="1"/>
    <col min="6416" max="6416" width="13.21875" style="17" bestFit="1" customWidth="1"/>
    <col min="6417" max="6417" width="4.109375" style="17" bestFit="1" customWidth="1"/>
    <col min="6418" max="6656" width="7.21875" style="17"/>
    <col min="6657" max="6657" width="4.109375" style="17" bestFit="1" customWidth="1"/>
    <col min="6658" max="6658" width="12.77734375" style="17" bestFit="1" customWidth="1"/>
    <col min="6659" max="6661" width="11.88671875" style="17" bestFit="1" customWidth="1"/>
    <col min="6662" max="6662" width="11" style="17" bestFit="1" customWidth="1"/>
    <col min="6663" max="6663" width="11.88671875" style="17" bestFit="1" customWidth="1"/>
    <col min="6664" max="6665" width="11" style="17" bestFit="1" customWidth="1"/>
    <col min="6666" max="6666" width="10.77734375" style="17" bestFit="1" customWidth="1"/>
    <col min="6667" max="6667" width="10.109375" style="17" customWidth="1"/>
    <col min="6668" max="6668" width="12.21875" style="17" customWidth="1"/>
    <col min="6669" max="6669" width="11.88671875" style="17" bestFit="1" customWidth="1"/>
    <col min="6670" max="6670" width="11" style="17" bestFit="1" customWidth="1"/>
    <col min="6671" max="6671" width="10.88671875" style="17" customWidth="1"/>
    <col min="6672" max="6672" width="13.21875" style="17" bestFit="1" customWidth="1"/>
    <col min="6673" max="6673" width="4.109375" style="17" bestFit="1" customWidth="1"/>
    <col min="6674" max="6912" width="7.21875" style="17"/>
    <col min="6913" max="6913" width="4.109375" style="17" bestFit="1" customWidth="1"/>
    <col min="6914" max="6914" width="12.77734375" style="17" bestFit="1" customWidth="1"/>
    <col min="6915" max="6917" width="11.88671875" style="17" bestFit="1" customWidth="1"/>
    <col min="6918" max="6918" width="11" style="17" bestFit="1" customWidth="1"/>
    <col min="6919" max="6919" width="11.88671875" style="17" bestFit="1" customWidth="1"/>
    <col min="6920" max="6921" width="11" style="17" bestFit="1" customWidth="1"/>
    <col min="6922" max="6922" width="10.77734375" style="17" bestFit="1" customWidth="1"/>
    <col min="6923" max="6923" width="10.109375" style="17" customWidth="1"/>
    <col min="6924" max="6924" width="12.21875" style="17" customWidth="1"/>
    <col min="6925" max="6925" width="11.88671875" style="17" bestFit="1" customWidth="1"/>
    <col min="6926" max="6926" width="11" style="17" bestFit="1" customWidth="1"/>
    <col min="6927" max="6927" width="10.88671875" style="17" customWidth="1"/>
    <col min="6928" max="6928" width="13.21875" style="17" bestFit="1" customWidth="1"/>
    <col min="6929" max="6929" width="4.109375" style="17" bestFit="1" customWidth="1"/>
    <col min="6930" max="7168" width="7.21875" style="17"/>
    <col min="7169" max="7169" width="4.109375" style="17" bestFit="1" customWidth="1"/>
    <col min="7170" max="7170" width="12.77734375" style="17" bestFit="1" customWidth="1"/>
    <col min="7171" max="7173" width="11.88671875" style="17" bestFit="1" customWidth="1"/>
    <col min="7174" max="7174" width="11" style="17" bestFit="1" customWidth="1"/>
    <col min="7175" max="7175" width="11.88671875" style="17" bestFit="1" customWidth="1"/>
    <col min="7176" max="7177" width="11" style="17" bestFit="1" customWidth="1"/>
    <col min="7178" max="7178" width="10.77734375" style="17" bestFit="1" customWidth="1"/>
    <col min="7179" max="7179" width="10.109375" style="17" customWidth="1"/>
    <col min="7180" max="7180" width="12.21875" style="17" customWidth="1"/>
    <col min="7181" max="7181" width="11.88671875" style="17" bestFit="1" customWidth="1"/>
    <col min="7182" max="7182" width="11" style="17" bestFit="1" customWidth="1"/>
    <col min="7183" max="7183" width="10.88671875" style="17" customWidth="1"/>
    <col min="7184" max="7184" width="13.21875" style="17" bestFit="1" customWidth="1"/>
    <col min="7185" max="7185" width="4.109375" style="17" bestFit="1" customWidth="1"/>
    <col min="7186" max="7424" width="7.21875" style="17"/>
    <col min="7425" max="7425" width="4.109375" style="17" bestFit="1" customWidth="1"/>
    <col min="7426" max="7426" width="12.77734375" style="17" bestFit="1" customWidth="1"/>
    <col min="7427" max="7429" width="11.88671875" style="17" bestFit="1" customWidth="1"/>
    <col min="7430" max="7430" width="11" style="17" bestFit="1" customWidth="1"/>
    <col min="7431" max="7431" width="11.88671875" style="17" bestFit="1" customWidth="1"/>
    <col min="7432" max="7433" width="11" style="17" bestFit="1" customWidth="1"/>
    <col min="7434" max="7434" width="10.77734375" style="17" bestFit="1" customWidth="1"/>
    <col min="7435" max="7435" width="10.109375" style="17" customWidth="1"/>
    <col min="7436" max="7436" width="12.21875" style="17" customWidth="1"/>
    <col min="7437" max="7437" width="11.88671875" style="17" bestFit="1" customWidth="1"/>
    <col min="7438" max="7438" width="11" style="17" bestFit="1" customWidth="1"/>
    <col min="7439" max="7439" width="10.88671875" style="17" customWidth="1"/>
    <col min="7440" max="7440" width="13.21875" style="17" bestFit="1" customWidth="1"/>
    <col min="7441" max="7441" width="4.109375" style="17" bestFit="1" customWidth="1"/>
    <col min="7442" max="7680" width="7.21875" style="17"/>
    <col min="7681" max="7681" width="4.109375" style="17" bestFit="1" customWidth="1"/>
    <col min="7682" max="7682" width="12.77734375" style="17" bestFit="1" customWidth="1"/>
    <col min="7683" max="7685" width="11.88671875" style="17" bestFit="1" customWidth="1"/>
    <col min="7686" max="7686" width="11" style="17" bestFit="1" customWidth="1"/>
    <col min="7687" max="7687" width="11.88671875" style="17" bestFit="1" customWidth="1"/>
    <col min="7688" max="7689" width="11" style="17" bestFit="1" customWidth="1"/>
    <col min="7690" max="7690" width="10.77734375" style="17" bestFit="1" customWidth="1"/>
    <col min="7691" max="7691" width="10.109375" style="17" customWidth="1"/>
    <col min="7692" max="7692" width="12.21875" style="17" customWidth="1"/>
    <col min="7693" max="7693" width="11.88671875" style="17" bestFit="1" customWidth="1"/>
    <col min="7694" max="7694" width="11" style="17" bestFit="1" customWidth="1"/>
    <col min="7695" max="7695" width="10.88671875" style="17" customWidth="1"/>
    <col min="7696" max="7696" width="13.21875" style="17" bestFit="1" customWidth="1"/>
    <col min="7697" max="7697" width="4.109375" style="17" bestFit="1" customWidth="1"/>
    <col min="7698" max="7936" width="7.21875" style="17"/>
    <col min="7937" max="7937" width="4.109375" style="17" bestFit="1" customWidth="1"/>
    <col min="7938" max="7938" width="12.77734375" style="17" bestFit="1" customWidth="1"/>
    <col min="7939" max="7941" width="11.88671875" style="17" bestFit="1" customWidth="1"/>
    <col min="7942" max="7942" width="11" style="17" bestFit="1" customWidth="1"/>
    <col min="7943" max="7943" width="11.88671875" style="17" bestFit="1" customWidth="1"/>
    <col min="7944" max="7945" width="11" style="17" bestFit="1" customWidth="1"/>
    <col min="7946" max="7946" width="10.77734375" style="17" bestFit="1" customWidth="1"/>
    <col min="7947" max="7947" width="10.109375" style="17" customWidth="1"/>
    <col min="7948" max="7948" width="12.21875" style="17" customWidth="1"/>
    <col min="7949" max="7949" width="11.88671875" style="17" bestFit="1" customWidth="1"/>
    <col min="7950" max="7950" width="11" style="17" bestFit="1" customWidth="1"/>
    <col min="7951" max="7951" width="10.88671875" style="17" customWidth="1"/>
    <col min="7952" max="7952" width="13.21875" style="17" bestFit="1" customWidth="1"/>
    <col min="7953" max="7953" width="4.109375" style="17" bestFit="1" customWidth="1"/>
    <col min="7954" max="8192" width="7.21875" style="17"/>
    <col min="8193" max="8193" width="4.109375" style="17" bestFit="1" customWidth="1"/>
    <col min="8194" max="8194" width="12.77734375" style="17" bestFit="1" customWidth="1"/>
    <col min="8195" max="8197" width="11.88671875" style="17" bestFit="1" customWidth="1"/>
    <col min="8198" max="8198" width="11" style="17" bestFit="1" customWidth="1"/>
    <col min="8199" max="8199" width="11.88671875" style="17" bestFit="1" customWidth="1"/>
    <col min="8200" max="8201" width="11" style="17" bestFit="1" customWidth="1"/>
    <col min="8202" max="8202" width="10.77734375" style="17" bestFit="1" customWidth="1"/>
    <col min="8203" max="8203" width="10.109375" style="17" customWidth="1"/>
    <col min="8204" max="8204" width="12.21875" style="17" customWidth="1"/>
    <col min="8205" max="8205" width="11.88671875" style="17" bestFit="1" customWidth="1"/>
    <col min="8206" max="8206" width="11" style="17" bestFit="1" customWidth="1"/>
    <col min="8207" max="8207" width="10.88671875" style="17" customWidth="1"/>
    <col min="8208" max="8208" width="13.21875" style="17" bestFit="1" customWidth="1"/>
    <col min="8209" max="8209" width="4.109375" style="17" bestFit="1" customWidth="1"/>
    <col min="8210" max="8448" width="7.21875" style="17"/>
    <col min="8449" max="8449" width="4.109375" style="17" bestFit="1" customWidth="1"/>
    <col min="8450" max="8450" width="12.77734375" style="17" bestFit="1" customWidth="1"/>
    <col min="8451" max="8453" width="11.88671875" style="17" bestFit="1" customWidth="1"/>
    <col min="8454" max="8454" width="11" style="17" bestFit="1" customWidth="1"/>
    <col min="8455" max="8455" width="11.88671875" style="17" bestFit="1" customWidth="1"/>
    <col min="8456" max="8457" width="11" style="17" bestFit="1" customWidth="1"/>
    <col min="8458" max="8458" width="10.77734375" style="17" bestFit="1" customWidth="1"/>
    <col min="8459" max="8459" width="10.109375" style="17" customWidth="1"/>
    <col min="8460" max="8460" width="12.21875" style="17" customWidth="1"/>
    <col min="8461" max="8461" width="11.88671875" style="17" bestFit="1" customWidth="1"/>
    <col min="8462" max="8462" width="11" style="17" bestFit="1" customWidth="1"/>
    <col min="8463" max="8463" width="10.88671875" style="17" customWidth="1"/>
    <col min="8464" max="8464" width="13.21875" style="17" bestFit="1" customWidth="1"/>
    <col min="8465" max="8465" width="4.109375" style="17" bestFit="1" customWidth="1"/>
    <col min="8466" max="8704" width="7.21875" style="17"/>
    <col min="8705" max="8705" width="4.109375" style="17" bestFit="1" customWidth="1"/>
    <col min="8706" max="8706" width="12.77734375" style="17" bestFit="1" customWidth="1"/>
    <col min="8707" max="8709" width="11.88671875" style="17" bestFit="1" customWidth="1"/>
    <col min="8710" max="8710" width="11" style="17" bestFit="1" customWidth="1"/>
    <col min="8711" max="8711" width="11.88671875" style="17" bestFit="1" customWidth="1"/>
    <col min="8712" max="8713" width="11" style="17" bestFit="1" customWidth="1"/>
    <col min="8714" max="8714" width="10.77734375" style="17" bestFit="1" customWidth="1"/>
    <col min="8715" max="8715" width="10.109375" style="17" customWidth="1"/>
    <col min="8716" max="8716" width="12.21875" style="17" customWidth="1"/>
    <col min="8717" max="8717" width="11.88671875" style="17" bestFit="1" customWidth="1"/>
    <col min="8718" max="8718" width="11" style="17" bestFit="1" customWidth="1"/>
    <col min="8719" max="8719" width="10.88671875" style="17" customWidth="1"/>
    <col min="8720" max="8720" width="13.21875" style="17" bestFit="1" customWidth="1"/>
    <col min="8721" max="8721" width="4.109375" style="17" bestFit="1" customWidth="1"/>
    <col min="8722" max="8960" width="7.21875" style="17"/>
    <col min="8961" max="8961" width="4.109375" style="17" bestFit="1" customWidth="1"/>
    <col min="8962" max="8962" width="12.77734375" style="17" bestFit="1" customWidth="1"/>
    <col min="8963" max="8965" width="11.88671875" style="17" bestFit="1" customWidth="1"/>
    <col min="8966" max="8966" width="11" style="17" bestFit="1" customWidth="1"/>
    <col min="8967" max="8967" width="11.88671875" style="17" bestFit="1" customWidth="1"/>
    <col min="8968" max="8969" width="11" style="17" bestFit="1" customWidth="1"/>
    <col min="8970" max="8970" width="10.77734375" style="17" bestFit="1" customWidth="1"/>
    <col min="8971" max="8971" width="10.109375" style="17" customWidth="1"/>
    <col min="8972" max="8972" width="12.21875" style="17" customWidth="1"/>
    <col min="8973" max="8973" width="11.88671875" style="17" bestFit="1" customWidth="1"/>
    <col min="8974" max="8974" width="11" style="17" bestFit="1" customWidth="1"/>
    <col min="8975" max="8975" width="10.88671875" style="17" customWidth="1"/>
    <col min="8976" max="8976" width="13.21875" style="17" bestFit="1" customWidth="1"/>
    <col min="8977" max="8977" width="4.109375" style="17" bestFit="1" customWidth="1"/>
    <col min="8978" max="9216" width="7.21875" style="17"/>
    <col min="9217" max="9217" width="4.109375" style="17" bestFit="1" customWidth="1"/>
    <col min="9218" max="9218" width="12.77734375" style="17" bestFit="1" customWidth="1"/>
    <col min="9219" max="9221" width="11.88671875" style="17" bestFit="1" customWidth="1"/>
    <col min="9222" max="9222" width="11" style="17" bestFit="1" customWidth="1"/>
    <col min="9223" max="9223" width="11.88671875" style="17" bestFit="1" customWidth="1"/>
    <col min="9224" max="9225" width="11" style="17" bestFit="1" customWidth="1"/>
    <col min="9226" max="9226" width="10.77734375" style="17" bestFit="1" customWidth="1"/>
    <col min="9227" max="9227" width="10.109375" style="17" customWidth="1"/>
    <col min="9228" max="9228" width="12.21875" style="17" customWidth="1"/>
    <col min="9229" max="9229" width="11.88671875" style="17" bestFit="1" customWidth="1"/>
    <col min="9230" max="9230" width="11" style="17" bestFit="1" customWidth="1"/>
    <col min="9231" max="9231" width="10.88671875" style="17" customWidth="1"/>
    <col min="9232" max="9232" width="13.21875" style="17" bestFit="1" customWidth="1"/>
    <col min="9233" max="9233" width="4.109375" style="17" bestFit="1" customWidth="1"/>
    <col min="9234" max="9472" width="7.21875" style="17"/>
    <col min="9473" max="9473" width="4.109375" style="17" bestFit="1" customWidth="1"/>
    <col min="9474" max="9474" width="12.77734375" style="17" bestFit="1" customWidth="1"/>
    <col min="9475" max="9477" width="11.88671875" style="17" bestFit="1" customWidth="1"/>
    <col min="9478" max="9478" width="11" style="17" bestFit="1" customWidth="1"/>
    <col min="9479" max="9479" width="11.88671875" style="17" bestFit="1" customWidth="1"/>
    <col min="9480" max="9481" width="11" style="17" bestFit="1" customWidth="1"/>
    <col min="9482" max="9482" width="10.77734375" style="17" bestFit="1" customWidth="1"/>
    <col min="9483" max="9483" width="10.109375" style="17" customWidth="1"/>
    <col min="9484" max="9484" width="12.21875" style="17" customWidth="1"/>
    <col min="9485" max="9485" width="11.88671875" style="17" bestFit="1" customWidth="1"/>
    <col min="9486" max="9486" width="11" style="17" bestFit="1" customWidth="1"/>
    <col min="9487" max="9487" width="10.88671875" style="17" customWidth="1"/>
    <col min="9488" max="9488" width="13.21875" style="17" bestFit="1" customWidth="1"/>
    <col min="9489" max="9489" width="4.109375" style="17" bestFit="1" customWidth="1"/>
    <col min="9490" max="9728" width="7.21875" style="17"/>
    <col min="9729" max="9729" width="4.109375" style="17" bestFit="1" customWidth="1"/>
    <col min="9730" max="9730" width="12.77734375" style="17" bestFit="1" customWidth="1"/>
    <col min="9731" max="9733" width="11.88671875" style="17" bestFit="1" customWidth="1"/>
    <col min="9734" max="9734" width="11" style="17" bestFit="1" customWidth="1"/>
    <col min="9735" max="9735" width="11.88671875" style="17" bestFit="1" customWidth="1"/>
    <col min="9736" max="9737" width="11" style="17" bestFit="1" customWidth="1"/>
    <col min="9738" max="9738" width="10.77734375" style="17" bestFit="1" customWidth="1"/>
    <col min="9739" max="9739" width="10.109375" style="17" customWidth="1"/>
    <col min="9740" max="9740" width="12.21875" style="17" customWidth="1"/>
    <col min="9741" max="9741" width="11.88671875" style="17" bestFit="1" customWidth="1"/>
    <col min="9742" max="9742" width="11" style="17" bestFit="1" customWidth="1"/>
    <col min="9743" max="9743" width="10.88671875" style="17" customWidth="1"/>
    <col min="9744" max="9744" width="13.21875" style="17" bestFit="1" customWidth="1"/>
    <col min="9745" max="9745" width="4.109375" style="17" bestFit="1" customWidth="1"/>
    <col min="9746" max="9984" width="7.21875" style="17"/>
    <col min="9985" max="9985" width="4.109375" style="17" bestFit="1" customWidth="1"/>
    <col min="9986" max="9986" width="12.77734375" style="17" bestFit="1" customWidth="1"/>
    <col min="9987" max="9989" width="11.88671875" style="17" bestFit="1" customWidth="1"/>
    <col min="9990" max="9990" width="11" style="17" bestFit="1" customWidth="1"/>
    <col min="9991" max="9991" width="11.88671875" style="17" bestFit="1" customWidth="1"/>
    <col min="9992" max="9993" width="11" style="17" bestFit="1" customWidth="1"/>
    <col min="9994" max="9994" width="10.77734375" style="17" bestFit="1" customWidth="1"/>
    <col min="9995" max="9995" width="10.109375" style="17" customWidth="1"/>
    <col min="9996" max="9996" width="12.21875" style="17" customWidth="1"/>
    <col min="9997" max="9997" width="11.88671875" style="17" bestFit="1" customWidth="1"/>
    <col min="9998" max="9998" width="11" style="17" bestFit="1" customWidth="1"/>
    <col min="9999" max="9999" width="10.88671875" style="17" customWidth="1"/>
    <col min="10000" max="10000" width="13.21875" style="17" bestFit="1" customWidth="1"/>
    <col min="10001" max="10001" width="4.109375" style="17" bestFit="1" customWidth="1"/>
    <col min="10002" max="10240" width="7.21875" style="17"/>
    <col min="10241" max="10241" width="4.109375" style="17" bestFit="1" customWidth="1"/>
    <col min="10242" max="10242" width="12.77734375" style="17" bestFit="1" customWidth="1"/>
    <col min="10243" max="10245" width="11.88671875" style="17" bestFit="1" customWidth="1"/>
    <col min="10246" max="10246" width="11" style="17" bestFit="1" customWidth="1"/>
    <col min="10247" max="10247" width="11.88671875" style="17" bestFit="1" customWidth="1"/>
    <col min="10248" max="10249" width="11" style="17" bestFit="1" customWidth="1"/>
    <col min="10250" max="10250" width="10.77734375" style="17" bestFit="1" customWidth="1"/>
    <col min="10251" max="10251" width="10.109375" style="17" customWidth="1"/>
    <col min="10252" max="10252" width="12.21875" style="17" customWidth="1"/>
    <col min="10253" max="10253" width="11.88671875" style="17" bestFit="1" customWidth="1"/>
    <col min="10254" max="10254" width="11" style="17" bestFit="1" customWidth="1"/>
    <col min="10255" max="10255" width="10.88671875" style="17" customWidth="1"/>
    <col min="10256" max="10256" width="13.21875" style="17" bestFit="1" customWidth="1"/>
    <col min="10257" max="10257" width="4.109375" style="17" bestFit="1" customWidth="1"/>
    <col min="10258" max="10496" width="7.21875" style="17"/>
    <col min="10497" max="10497" width="4.109375" style="17" bestFit="1" customWidth="1"/>
    <col min="10498" max="10498" width="12.77734375" style="17" bestFit="1" customWidth="1"/>
    <col min="10499" max="10501" width="11.88671875" style="17" bestFit="1" customWidth="1"/>
    <col min="10502" max="10502" width="11" style="17" bestFit="1" customWidth="1"/>
    <col min="10503" max="10503" width="11.88671875" style="17" bestFit="1" customWidth="1"/>
    <col min="10504" max="10505" width="11" style="17" bestFit="1" customWidth="1"/>
    <col min="10506" max="10506" width="10.77734375" style="17" bestFit="1" customWidth="1"/>
    <col min="10507" max="10507" width="10.109375" style="17" customWidth="1"/>
    <col min="10508" max="10508" width="12.21875" style="17" customWidth="1"/>
    <col min="10509" max="10509" width="11.88671875" style="17" bestFit="1" customWidth="1"/>
    <col min="10510" max="10510" width="11" style="17" bestFit="1" customWidth="1"/>
    <col min="10511" max="10511" width="10.88671875" style="17" customWidth="1"/>
    <col min="10512" max="10512" width="13.21875" style="17" bestFit="1" customWidth="1"/>
    <col min="10513" max="10513" width="4.109375" style="17" bestFit="1" customWidth="1"/>
    <col min="10514" max="10752" width="7.21875" style="17"/>
    <col min="10753" max="10753" width="4.109375" style="17" bestFit="1" customWidth="1"/>
    <col min="10754" max="10754" width="12.77734375" style="17" bestFit="1" customWidth="1"/>
    <col min="10755" max="10757" width="11.88671875" style="17" bestFit="1" customWidth="1"/>
    <col min="10758" max="10758" width="11" style="17" bestFit="1" customWidth="1"/>
    <col min="10759" max="10759" width="11.88671875" style="17" bestFit="1" customWidth="1"/>
    <col min="10760" max="10761" width="11" style="17" bestFit="1" customWidth="1"/>
    <col min="10762" max="10762" width="10.77734375" style="17" bestFit="1" customWidth="1"/>
    <col min="10763" max="10763" width="10.109375" style="17" customWidth="1"/>
    <col min="10764" max="10764" width="12.21875" style="17" customWidth="1"/>
    <col min="10765" max="10765" width="11.88671875" style="17" bestFit="1" customWidth="1"/>
    <col min="10766" max="10766" width="11" style="17" bestFit="1" customWidth="1"/>
    <col min="10767" max="10767" width="10.88671875" style="17" customWidth="1"/>
    <col min="10768" max="10768" width="13.21875" style="17" bestFit="1" customWidth="1"/>
    <col min="10769" max="10769" width="4.109375" style="17" bestFit="1" customWidth="1"/>
    <col min="10770" max="11008" width="7.21875" style="17"/>
    <col min="11009" max="11009" width="4.109375" style="17" bestFit="1" customWidth="1"/>
    <col min="11010" max="11010" width="12.77734375" style="17" bestFit="1" customWidth="1"/>
    <col min="11011" max="11013" width="11.88671875" style="17" bestFit="1" customWidth="1"/>
    <col min="11014" max="11014" width="11" style="17" bestFit="1" customWidth="1"/>
    <col min="11015" max="11015" width="11.88671875" style="17" bestFit="1" customWidth="1"/>
    <col min="11016" max="11017" width="11" style="17" bestFit="1" customWidth="1"/>
    <col min="11018" max="11018" width="10.77734375" style="17" bestFit="1" customWidth="1"/>
    <col min="11019" max="11019" width="10.109375" style="17" customWidth="1"/>
    <col min="11020" max="11020" width="12.21875" style="17" customWidth="1"/>
    <col min="11021" max="11021" width="11.88671875" style="17" bestFit="1" customWidth="1"/>
    <col min="11022" max="11022" width="11" style="17" bestFit="1" customWidth="1"/>
    <col min="11023" max="11023" width="10.88671875" style="17" customWidth="1"/>
    <col min="11024" max="11024" width="13.21875" style="17" bestFit="1" customWidth="1"/>
    <col min="11025" max="11025" width="4.109375" style="17" bestFit="1" customWidth="1"/>
    <col min="11026" max="11264" width="7.21875" style="17"/>
    <col min="11265" max="11265" width="4.109375" style="17" bestFit="1" customWidth="1"/>
    <col min="11266" max="11266" width="12.77734375" style="17" bestFit="1" customWidth="1"/>
    <col min="11267" max="11269" width="11.88671875" style="17" bestFit="1" customWidth="1"/>
    <col min="11270" max="11270" width="11" style="17" bestFit="1" customWidth="1"/>
    <col min="11271" max="11271" width="11.88671875" style="17" bestFit="1" customWidth="1"/>
    <col min="11272" max="11273" width="11" style="17" bestFit="1" customWidth="1"/>
    <col min="11274" max="11274" width="10.77734375" style="17" bestFit="1" customWidth="1"/>
    <col min="11275" max="11275" width="10.109375" style="17" customWidth="1"/>
    <col min="11276" max="11276" width="12.21875" style="17" customWidth="1"/>
    <col min="11277" max="11277" width="11.88671875" style="17" bestFit="1" customWidth="1"/>
    <col min="11278" max="11278" width="11" style="17" bestFit="1" customWidth="1"/>
    <col min="11279" max="11279" width="10.88671875" style="17" customWidth="1"/>
    <col min="11280" max="11280" width="13.21875" style="17" bestFit="1" customWidth="1"/>
    <col min="11281" max="11281" width="4.109375" style="17" bestFit="1" customWidth="1"/>
    <col min="11282" max="11520" width="7.21875" style="17"/>
    <col min="11521" max="11521" width="4.109375" style="17" bestFit="1" customWidth="1"/>
    <col min="11522" max="11522" width="12.77734375" style="17" bestFit="1" customWidth="1"/>
    <col min="11523" max="11525" width="11.88671875" style="17" bestFit="1" customWidth="1"/>
    <col min="11526" max="11526" width="11" style="17" bestFit="1" customWidth="1"/>
    <col min="11527" max="11527" width="11.88671875" style="17" bestFit="1" customWidth="1"/>
    <col min="11528" max="11529" width="11" style="17" bestFit="1" customWidth="1"/>
    <col min="11530" max="11530" width="10.77734375" style="17" bestFit="1" customWidth="1"/>
    <col min="11531" max="11531" width="10.109375" style="17" customWidth="1"/>
    <col min="11532" max="11532" width="12.21875" style="17" customWidth="1"/>
    <col min="11533" max="11533" width="11.88671875" style="17" bestFit="1" customWidth="1"/>
    <col min="11534" max="11534" width="11" style="17" bestFit="1" customWidth="1"/>
    <col min="11535" max="11535" width="10.88671875" style="17" customWidth="1"/>
    <col min="11536" max="11536" width="13.21875" style="17" bestFit="1" customWidth="1"/>
    <col min="11537" max="11537" width="4.109375" style="17" bestFit="1" customWidth="1"/>
    <col min="11538" max="11776" width="7.21875" style="17"/>
    <col min="11777" max="11777" width="4.109375" style="17" bestFit="1" customWidth="1"/>
    <col min="11778" max="11778" width="12.77734375" style="17" bestFit="1" customWidth="1"/>
    <col min="11779" max="11781" width="11.88671875" style="17" bestFit="1" customWidth="1"/>
    <col min="11782" max="11782" width="11" style="17" bestFit="1" customWidth="1"/>
    <col min="11783" max="11783" width="11.88671875" style="17" bestFit="1" customWidth="1"/>
    <col min="11784" max="11785" width="11" style="17" bestFit="1" customWidth="1"/>
    <col min="11786" max="11786" width="10.77734375" style="17" bestFit="1" customWidth="1"/>
    <col min="11787" max="11787" width="10.109375" style="17" customWidth="1"/>
    <col min="11788" max="11788" width="12.21875" style="17" customWidth="1"/>
    <col min="11789" max="11789" width="11.88671875" style="17" bestFit="1" customWidth="1"/>
    <col min="11790" max="11790" width="11" style="17" bestFit="1" customWidth="1"/>
    <col min="11791" max="11791" width="10.88671875" style="17" customWidth="1"/>
    <col min="11792" max="11792" width="13.21875" style="17" bestFit="1" customWidth="1"/>
    <col min="11793" max="11793" width="4.109375" style="17" bestFit="1" customWidth="1"/>
    <col min="11794" max="12032" width="7.21875" style="17"/>
    <col min="12033" max="12033" width="4.109375" style="17" bestFit="1" customWidth="1"/>
    <col min="12034" max="12034" width="12.77734375" style="17" bestFit="1" customWidth="1"/>
    <col min="12035" max="12037" width="11.88671875" style="17" bestFit="1" customWidth="1"/>
    <col min="12038" max="12038" width="11" style="17" bestFit="1" customWidth="1"/>
    <col min="12039" max="12039" width="11.88671875" style="17" bestFit="1" customWidth="1"/>
    <col min="12040" max="12041" width="11" style="17" bestFit="1" customWidth="1"/>
    <col min="12042" max="12042" width="10.77734375" style="17" bestFit="1" customWidth="1"/>
    <col min="12043" max="12043" width="10.109375" style="17" customWidth="1"/>
    <col min="12044" max="12044" width="12.21875" style="17" customWidth="1"/>
    <col min="12045" max="12045" width="11.88671875" style="17" bestFit="1" customWidth="1"/>
    <col min="12046" max="12046" width="11" style="17" bestFit="1" customWidth="1"/>
    <col min="12047" max="12047" width="10.88671875" style="17" customWidth="1"/>
    <col min="12048" max="12048" width="13.21875" style="17" bestFit="1" customWidth="1"/>
    <col min="12049" max="12049" width="4.109375" style="17" bestFit="1" customWidth="1"/>
    <col min="12050" max="12288" width="7.21875" style="17"/>
    <col min="12289" max="12289" width="4.109375" style="17" bestFit="1" customWidth="1"/>
    <col min="12290" max="12290" width="12.77734375" style="17" bestFit="1" customWidth="1"/>
    <col min="12291" max="12293" width="11.88671875" style="17" bestFit="1" customWidth="1"/>
    <col min="12294" max="12294" width="11" style="17" bestFit="1" customWidth="1"/>
    <col min="12295" max="12295" width="11.88671875" style="17" bestFit="1" customWidth="1"/>
    <col min="12296" max="12297" width="11" style="17" bestFit="1" customWidth="1"/>
    <col min="12298" max="12298" width="10.77734375" style="17" bestFit="1" customWidth="1"/>
    <col min="12299" max="12299" width="10.109375" style="17" customWidth="1"/>
    <col min="12300" max="12300" width="12.21875" style="17" customWidth="1"/>
    <col min="12301" max="12301" width="11.88671875" style="17" bestFit="1" customWidth="1"/>
    <col min="12302" max="12302" width="11" style="17" bestFit="1" customWidth="1"/>
    <col min="12303" max="12303" width="10.88671875" style="17" customWidth="1"/>
    <col min="12304" max="12304" width="13.21875" style="17" bestFit="1" customWidth="1"/>
    <col min="12305" max="12305" width="4.109375" style="17" bestFit="1" customWidth="1"/>
    <col min="12306" max="12544" width="7.21875" style="17"/>
    <col min="12545" max="12545" width="4.109375" style="17" bestFit="1" customWidth="1"/>
    <col min="12546" max="12546" width="12.77734375" style="17" bestFit="1" customWidth="1"/>
    <col min="12547" max="12549" width="11.88671875" style="17" bestFit="1" customWidth="1"/>
    <col min="12550" max="12550" width="11" style="17" bestFit="1" customWidth="1"/>
    <col min="12551" max="12551" width="11.88671875" style="17" bestFit="1" customWidth="1"/>
    <col min="12552" max="12553" width="11" style="17" bestFit="1" customWidth="1"/>
    <col min="12554" max="12554" width="10.77734375" style="17" bestFit="1" customWidth="1"/>
    <col min="12555" max="12555" width="10.109375" style="17" customWidth="1"/>
    <col min="12556" max="12556" width="12.21875" style="17" customWidth="1"/>
    <col min="12557" max="12557" width="11.88671875" style="17" bestFit="1" customWidth="1"/>
    <col min="12558" max="12558" width="11" style="17" bestFit="1" customWidth="1"/>
    <col min="12559" max="12559" width="10.88671875" style="17" customWidth="1"/>
    <col min="12560" max="12560" width="13.21875" style="17" bestFit="1" customWidth="1"/>
    <col min="12561" max="12561" width="4.109375" style="17" bestFit="1" customWidth="1"/>
    <col min="12562" max="12800" width="7.21875" style="17"/>
    <col min="12801" max="12801" width="4.109375" style="17" bestFit="1" customWidth="1"/>
    <col min="12802" max="12802" width="12.77734375" style="17" bestFit="1" customWidth="1"/>
    <col min="12803" max="12805" width="11.88671875" style="17" bestFit="1" customWidth="1"/>
    <col min="12806" max="12806" width="11" style="17" bestFit="1" customWidth="1"/>
    <col min="12807" max="12807" width="11.88671875" style="17" bestFit="1" customWidth="1"/>
    <col min="12808" max="12809" width="11" style="17" bestFit="1" customWidth="1"/>
    <col min="12810" max="12810" width="10.77734375" style="17" bestFit="1" customWidth="1"/>
    <col min="12811" max="12811" width="10.109375" style="17" customWidth="1"/>
    <col min="12812" max="12812" width="12.21875" style="17" customWidth="1"/>
    <col min="12813" max="12813" width="11.88671875" style="17" bestFit="1" customWidth="1"/>
    <col min="12814" max="12814" width="11" style="17" bestFit="1" customWidth="1"/>
    <col min="12815" max="12815" width="10.88671875" style="17" customWidth="1"/>
    <col min="12816" max="12816" width="13.21875" style="17" bestFit="1" customWidth="1"/>
    <col min="12817" max="12817" width="4.109375" style="17" bestFit="1" customWidth="1"/>
    <col min="12818" max="13056" width="7.21875" style="17"/>
    <col min="13057" max="13057" width="4.109375" style="17" bestFit="1" customWidth="1"/>
    <col min="13058" max="13058" width="12.77734375" style="17" bestFit="1" customWidth="1"/>
    <col min="13059" max="13061" width="11.88671875" style="17" bestFit="1" customWidth="1"/>
    <col min="13062" max="13062" width="11" style="17" bestFit="1" customWidth="1"/>
    <col min="13063" max="13063" width="11.88671875" style="17" bestFit="1" customWidth="1"/>
    <col min="13064" max="13065" width="11" style="17" bestFit="1" customWidth="1"/>
    <col min="13066" max="13066" width="10.77734375" style="17" bestFit="1" customWidth="1"/>
    <col min="13067" max="13067" width="10.109375" style="17" customWidth="1"/>
    <col min="13068" max="13068" width="12.21875" style="17" customWidth="1"/>
    <col min="13069" max="13069" width="11.88671875" style="17" bestFit="1" customWidth="1"/>
    <col min="13070" max="13070" width="11" style="17" bestFit="1" customWidth="1"/>
    <col min="13071" max="13071" width="10.88671875" style="17" customWidth="1"/>
    <col min="13072" max="13072" width="13.21875" style="17" bestFit="1" customWidth="1"/>
    <col min="13073" max="13073" width="4.109375" style="17" bestFit="1" customWidth="1"/>
    <col min="13074" max="13312" width="7.21875" style="17"/>
    <col min="13313" max="13313" width="4.109375" style="17" bestFit="1" customWidth="1"/>
    <col min="13314" max="13314" width="12.77734375" style="17" bestFit="1" customWidth="1"/>
    <col min="13315" max="13317" width="11.88671875" style="17" bestFit="1" customWidth="1"/>
    <col min="13318" max="13318" width="11" style="17" bestFit="1" customWidth="1"/>
    <col min="13319" max="13319" width="11.88671875" style="17" bestFit="1" customWidth="1"/>
    <col min="13320" max="13321" width="11" style="17" bestFit="1" customWidth="1"/>
    <col min="13322" max="13322" width="10.77734375" style="17" bestFit="1" customWidth="1"/>
    <col min="13323" max="13323" width="10.109375" style="17" customWidth="1"/>
    <col min="13324" max="13324" width="12.21875" style="17" customWidth="1"/>
    <col min="13325" max="13325" width="11.88671875" style="17" bestFit="1" customWidth="1"/>
    <col min="13326" max="13326" width="11" style="17" bestFit="1" customWidth="1"/>
    <col min="13327" max="13327" width="10.88671875" style="17" customWidth="1"/>
    <col min="13328" max="13328" width="13.21875" style="17" bestFit="1" customWidth="1"/>
    <col min="13329" max="13329" width="4.109375" style="17" bestFit="1" customWidth="1"/>
    <col min="13330" max="13568" width="7.21875" style="17"/>
    <col min="13569" max="13569" width="4.109375" style="17" bestFit="1" customWidth="1"/>
    <col min="13570" max="13570" width="12.77734375" style="17" bestFit="1" customWidth="1"/>
    <col min="13571" max="13573" width="11.88671875" style="17" bestFit="1" customWidth="1"/>
    <col min="13574" max="13574" width="11" style="17" bestFit="1" customWidth="1"/>
    <col min="13575" max="13575" width="11.88671875" style="17" bestFit="1" customWidth="1"/>
    <col min="13576" max="13577" width="11" style="17" bestFit="1" customWidth="1"/>
    <col min="13578" max="13578" width="10.77734375" style="17" bestFit="1" customWidth="1"/>
    <col min="13579" max="13579" width="10.109375" style="17" customWidth="1"/>
    <col min="13580" max="13580" width="12.21875" style="17" customWidth="1"/>
    <col min="13581" max="13581" width="11.88671875" style="17" bestFit="1" customWidth="1"/>
    <col min="13582" max="13582" width="11" style="17" bestFit="1" customWidth="1"/>
    <col min="13583" max="13583" width="10.88671875" style="17" customWidth="1"/>
    <col min="13584" max="13584" width="13.21875" style="17" bestFit="1" customWidth="1"/>
    <col min="13585" max="13585" width="4.109375" style="17" bestFit="1" customWidth="1"/>
    <col min="13586" max="13824" width="7.21875" style="17"/>
    <col min="13825" max="13825" width="4.109375" style="17" bestFit="1" customWidth="1"/>
    <col min="13826" max="13826" width="12.77734375" style="17" bestFit="1" customWidth="1"/>
    <col min="13827" max="13829" width="11.88671875" style="17" bestFit="1" customWidth="1"/>
    <col min="13830" max="13830" width="11" style="17" bestFit="1" customWidth="1"/>
    <col min="13831" max="13831" width="11.88671875" style="17" bestFit="1" customWidth="1"/>
    <col min="13832" max="13833" width="11" style="17" bestFit="1" customWidth="1"/>
    <col min="13834" max="13834" width="10.77734375" style="17" bestFit="1" customWidth="1"/>
    <col min="13835" max="13835" width="10.109375" style="17" customWidth="1"/>
    <col min="13836" max="13836" width="12.21875" style="17" customWidth="1"/>
    <col min="13837" max="13837" width="11.88671875" style="17" bestFit="1" customWidth="1"/>
    <col min="13838" max="13838" width="11" style="17" bestFit="1" customWidth="1"/>
    <col min="13839" max="13839" width="10.88671875" style="17" customWidth="1"/>
    <col min="13840" max="13840" width="13.21875" style="17" bestFit="1" customWidth="1"/>
    <col min="13841" max="13841" width="4.109375" style="17" bestFit="1" customWidth="1"/>
    <col min="13842" max="14080" width="7.21875" style="17"/>
    <col min="14081" max="14081" width="4.109375" style="17" bestFit="1" customWidth="1"/>
    <col min="14082" max="14082" width="12.77734375" style="17" bestFit="1" customWidth="1"/>
    <col min="14083" max="14085" width="11.88671875" style="17" bestFit="1" customWidth="1"/>
    <col min="14086" max="14086" width="11" style="17" bestFit="1" customWidth="1"/>
    <col min="14087" max="14087" width="11.88671875" style="17" bestFit="1" customWidth="1"/>
    <col min="14088" max="14089" width="11" style="17" bestFit="1" customWidth="1"/>
    <col min="14090" max="14090" width="10.77734375" style="17" bestFit="1" customWidth="1"/>
    <col min="14091" max="14091" width="10.109375" style="17" customWidth="1"/>
    <col min="14092" max="14092" width="12.21875" style="17" customWidth="1"/>
    <col min="14093" max="14093" width="11.88671875" style="17" bestFit="1" customWidth="1"/>
    <col min="14094" max="14094" width="11" style="17" bestFit="1" customWidth="1"/>
    <col min="14095" max="14095" width="10.88671875" style="17" customWidth="1"/>
    <col min="14096" max="14096" width="13.21875" style="17" bestFit="1" customWidth="1"/>
    <col min="14097" max="14097" width="4.109375" style="17" bestFit="1" customWidth="1"/>
    <col min="14098" max="14336" width="7.21875" style="17"/>
    <col min="14337" max="14337" width="4.109375" style="17" bestFit="1" customWidth="1"/>
    <col min="14338" max="14338" width="12.77734375" style="17" bestFit="1" customWidth="1"/>
    <col min="14339" max="14341" width="11.88671875" style="17" bestFit="1" customWidth="1"/>
    <col min="14342" max="14342" width="11" style="17" bestFit="1" customWidth="1"/>
    <col min="14343" max="14343" width="11.88671875" style="17" bestFit="1" customWidth="1"/>
    <col min="14344" max="14345" width="11" style="17" bestFit="1" customWidth="1"/>
    <col min="14346" max="14346" width="10.77734375" style="17" bestFit="1" customWidth="1"/>
    <col min="14347" max="14347" width="10.109375" style="17" customWidth="1"/>
    <col min="14348" max="14348" width="12.21875" style="17" customWidth="1"/>
    <col min="14349" max="14349" width="11.88671875" style="17" bestFit="1" customWidth="1"/>
    <col min="14350" max="14350" width="11" style="17" bestFit="1" customWidth="1"/>
    <col min="14351" max="14351" width="10.88671875" style="17" customWidth="1"/>
    <col min="14352" max="14352" width="13.21875" style="17" bestFit="1" customWidth="1"/>
    <col min="14353" max="14353" width="4.109375" style="17" bestFit="1" customWidth="1"/>
    <col min="14354" max="14592" width="7.21875" style="17"/>
    <col min="14593" max="14593" width="4.109375" style="17" bestFit="1" customWidth="1"/>
    <col min="14594" max="14594" width="12.77734375" style="17" bestFit="1" customWidth="1"/>
    <col min="14595" max="14597" width="11.88671875" style="17" bestFit="1" customWidth="1"/>
    <col min="14598" max="14598" width="11" style="17" bestFit="1" customWidth="1"/>
    <col min="14599" max="14599" width="11.88671875" style="17" bestFit="1" customWidth="1"/>
    <col min="14600" max="14601" width="11" style="17" bestFit="1" customWidth="1"/>
    <col min="14602" max="14602" width="10.77734375" style="17" bestFit="1" customWidth="1"/>
    <col min="14603" max="14603" width="10.109375" style="17" customWidth="1"/>
    <col min="14604" max="14604" width="12.21875" style="17" customWidth="1"/>
    <col min="14605" max="14605" width="11.88671875" style="17" bestFit="1" customWidth="1"/>
    <col min="14606" max="14606" width="11" style="17" bestFit="1" customWidth="1"/>
    <col min="14607" max="14607" width="10.88671875" style="17" customWidth="1"/>
    <col min="14608" max="14608" width="13.21875" style="17" bestFit="1" customWidth="1"/>
    <col min="14609" max="14609" width="4.109375" style="17" bestFit="1" customWidth="1"/>
    <col min="14610" max="14848" width="7.21875" style="17"/>
    <col min="14849" max="14849" width="4.109375" style="17" bestFit="1" customWidth="1"/>
    <col min="14850" max="14850" width="12.77734375" style="17" bestFit="1" customWidth="1"/>
    <col min="14851" max="14853" width="11.88671875" style="17" bestFit="1" customWidth="1"/>
    <col min="14854" max="14854" width="11" style="17" bestFit="1" customWidth="1"/>
    <col min="14855" max="14855" width="11.88671875" style="17" bestFit="1" customWidth="1"/>
    <col min="14856" max="14857" width="11" style="17" bestFit="1" customWidth="1"/>
    <col min="14858" max="14858" width="10.77734375" style="17" bestFit="1" customWidth="1"/>
    <col min="14859" max="14859" width="10.109375" style="17" customWidth="1"/>
    <col min="14860" max="14860" width="12.21875" style="17" customWidth="1"/>
    <col min="14861" max="14861" width="11.88671875" style="17" bestFit="1" customWidth="1"/>
    <col min="14862" max="14862" width="11" style="17" bestFit="1" customWidth="1"/>
    <col min="14863" max="14863" width="10.88671875" style="17" customWidth="1"/>
    <col min="14864" max="14864" width="13.21875" style="17" bestFit="1" customWidth="1"/>
    <col min="14865" max="14865" width="4.109375" style="17" bestFit="1" customWidth="1"/>
    <col min="14866" max="15104" width="7.21875" style="17"/>
    <col min="15105" max="15105" width="4.109375" style="17" bestFit="1" customWidth="1"/>
    <col min="15106" max="15106" width="12.77734375" style="17" bestFit="1" customWidth="1"/>
    <col min="15107" max="15109" width="11.88671875" style="17" bestFit="1" customWidth="1"/>
    <col min="15110" max="15110" width="11" style="17" bestFit="1" customWidth="1"/>
    <col min="15111" max="15111" width="11.88671875" style="17" bestFit="1" customWidth="1"/>
    <col min="15112" max="15113" width="11" style="17" bestFit="1" customWidth="1"/>
    <col min="15114" max="15114" width="10.77734375" style="17" bestFit="1" customWidth="1"/>
    <col min="15115" max="15115" width="10.109375" style="17" customWidth="1"/>
    <col min="15116" max="15116" width="12.21875" style="17" customWidth="1"/>
    <col min="15117" max="15117" width="11.88671875" style="17" bestFit="1" customWidth="1"/>
    <col min="15118" max="15118" width="11" style="17" bestFit="1" customWidth="1"/>
    <col min="15119" max="15119" width="10.88671875" style="17" customWidth="1"/>
    <col min="15120" max="15120" width="13.21875" style="17" bestFit="1" customWidth="1"/>
    <col min="15121" max="15121" width="4.109375" style="17" bestFit="1" customWidth="1"/>
    <col min="15122" max="15360" width="7.21875" style="17"/>
    <col min="15361" max="15361" width="4.109375" style="17" bestFit="1" customWidth="1"/>
    <col min="15362" max="15362" width="12.77734375" style="17" bestFit="1" customWidth="1"/>
    <col min="15363" max="15365" width="11.88671875" style="17" bestFit="1" customWidth="1"/>
    <col min="15366" max="15366" width="11" style="17" bestFit="1" customWidth="1"/>
    <col min="15367" max="15367" width="11.88671875" style="17" bestFit="1" customWidth="1"/>
    <col min="15368" max="15369" width="11" style="17" bestFit="1" customWidth="1"/>
    <col min="15370" max="15370" width="10.77734375" style="17" bestFit="1" customWidth="1"/>
    <col min="15371" max="15371" width="10.109375" style="17" customWidth="1"/>
    <col min="15372" max="15372" width="12.21875" style="17" customWidth="1"/>
    <col min="15373" max="15373" width="11.88671875" style="17" bestFit="1" customWidth="1"/>
    <col min="15374" max="15374" width="11" style="17" bestFit="1" customWidth="1"/>
    <col min="15375" max="15375" width="10.88671875" style="17" customWidth="1"/>
    <col min="15376" max="15376" width="13.21875" style="17" bestFit="1" customWidth="1"/>
    <col min="15377" max="15377" width="4.109375" style="17" bestFit="1" customWidth="1"/>
    <col min="15378" max="15616" width="7.21875" style="17"/>
    <col min="15617" max="15617" width="4.109375" style="17" bestFit="1" customWidth="1"/>
    <col min="15618" max="15618" width="12.77734375" style="17" bestFit="1" customWidth="1"/>
    <col min="15619" max="15621" width="11.88671875" style="17" bestFit="1" customWidth="1"/>
    <col min="15622" max="15622" width="11" style="17" bestFit="1" customWidth="1"/>
    <col min="15623" max="15623" width="11.88671875" style="17" bestFit="1" customWidth="1"/>
    <col min="15624" max="15625" width="11" style="17" bestFit="1" customWidth="1"/>
    <col min="15626" max="15626" width="10.77734375" style="17" bestFit="1" customWidth="1"/>
    <col min="15627" max="15627" width="10.109375" style="17" customWidth="1"/>
    <col min="15628" max="15628" width="12.21875" style="17" customWidth="1"/>
    <col min="15629" max="15629" width="11.88671875" style="17" bestFit="1" customWidth="1"/>
    <col min="15630" max="15630" width="11" style="17" bestFit="1" customWidth="1"/>
    <col min="15631" max="15631" width="10.88671875" style="17" customWidth="1"/>
    <col min="15632" max="15632" width="13.21875" style="17" bestFit="1" customWidth="1"/>
    <col min="15633" max="15633" width="4.109375" style="17" bestFit="1" customWidth="1"/>
    <col min="15634" max="15872" width="7.21875" style="17"/>
    <col min="15873" max="15873" width="4.109375" style="17" bestFit="1" customWidth="1"/>
    <col min="15874" max="15874" width="12.77734375" style="17" bestFit="1" customWidth="1"/>
    <col min="15875" max="15877" width="11.88671875" style="17" bestFit="1" customWidth="1"/>
    <col min="15878" max="15878" width="11" style="17" bestFit="1" customWidth="1"/>
    <col min="15879" max="15879" width="11.88671875" style="17" bestFit="1" customWidth="1"/>
    <col min="15880" max="15881" width="11" style="17" bestFit="1" customWidth="1"/>
    <col min="15882" max="15882" width="10.77734375" style="17" bestFit="1" customWidth="1"/>
    <col min="15883" max="15883" width="10.109375" style="17" customWidth="1"/>
    <col min="15884" max="15884" width="12.21875" style="17" customWidth="1"/>
    <col min="15885" max="15885" width="11.88671875" style="17" bestFit="1" customWidth="1"/>
    <col min="15886" max="15886" width="11" style="17" bestFit="1" customWidth="1"/>
    <col min="15887" max="15887" width="10.88671875" style="17" customWidth="1"/>
    <col min="15888" max="15888" width="13.21875" style="17" bestFit="1" customWidth="1"/>
    <col min="15889" max="15889" width="4.109375" style="17" bestFit="1" customWidth="1"/>
    <col min="15890" max="16128" width="7.21875" style="17"/>
    <col min="16129" max="16129" width="4.109375" style="17" bestFit="1" customWidth="1"/>
    <col min="16130" max="16130" width="12.77734375" style="17" bestFit="1" customWidth="1"/>
    <col min="16131" max="16133" width="11.88671875" style="17" bestFit="1" customWidth="1"/>
    <col min="16134" max="16134" width="11" style="17" bestFit="1" customWidth="1"/>
    <col min="16135" max="16135" width="11.88671875" style="17" bestFit="1" customWidth="1"/>
    <col min="16136" max="16137" width="11" style="17" bestFit="1" customWidth="1"/>
    <col min="16138" max="16138" width="10.77734375" style="17" bestFit="1" customWidth="1"/>
    <col min="16139" max="16139" width="10.109375" style="17" customWidth="1"/>
    <col min="16140" max="16140" width="12.21875" style="17" customWidth="1"/>
    <col min="16141" max="16141" width="11.88671875" style="17" bestFit="1" customWidth="1"/>
    <col min="16142" max="16142" width="11" style="17" bestFit="1" customWidth="1"/>
    <col min="16143" max="16143" width="10.88671875" style="17" customWidth="1"/>
    <col min="16144" max="16144" width="13.21875" style="17" bestFit="1" customWidth="1"/>
    <col min="16145" max="16145" width="4.109375" style="17" bestFit="1" customWidth="1"/>
    <col min="16146" max="16384" width="7.21875" style="17"/>
  </cols>
  <sheetData>
    <row r="1" spans="1:17" x14ac:dyDescent="0.3">
      <c r="A1" s="133" t="s">
        <v>45</v>
      </c>
      <c r="C1" s="132"/>
      <c r="O1" s="132"/>
    </row>
    <row r="2" spans="1:17" x14ac:dyDescent="0.3">
      <c r="A2" s="17" t="s">
        <v>231</v>
      </c>
      <c r="K2" s="123"/>
      <c r="L2" s="122"/>
      <c r="M2" s="122"/>
      <c r="N2" s="122"/>
      <c r="Q2" s="123"/>
    </row>
    <row r="3" spans="1:17" x14ac:dyDescent="0.3">
      <c r="A3" s="121" t="s">
        <v>47</v>
      </c>
      <c r="K3" s="123"/>
      <c r="L3" s="122"/>
      <c r="M3" s="122"/>
      <c r="N3" s="122"/>
      <c r="Q3" s="123"/>
    </row>
    <row r="4" spans="1:17" x14ac:dyDescent="0.3">
      <c r="A4" s="121"/>
      <c r="K4" s="123"/>
      <c r="L4" s="122"/>
      <c r="M4" s="122"/>
      <c r="N4" s="122"/>
      <c r="Q4" s="123"/>
    </row>
    <row r="5" spans="1:17" x14ac:dyDescent="0.3">
      <c r="P5" s="23"/>
    </row>
    <row r="6" spans="1:17" x14ac:dyDescent="0.3">
      <c r="A6" s="126"/>
      <c r="B6" s="126"/>
      <c r="C6" s="126"/>
      <c r="D6" s="126"/>
      <c r="E6" s="126"/>
      <c r="F6" s="126"/>
      <c r="G6" s="126"/>
      <c r="H6" s="126"/>
      <c r="I6" s="126"/>
      <c r="J6" s="126"/>
      <c r="K6" s="126"/>
      <c r="L6" s="126"/>
      <c r="M6" s="126"/>
      <c r="N6" s="126"/>
      <c r="O6" s="126"/>
      <c r="P6" s="126"/>
      <c r="Q6" s="126"/>
    </row>
    <row r="7" spans="1:17" s="18" customFormat="1" ht="41.4" x14ac:dyDescent="0.3">
      <c r="A7" s="127" t="s">
        <v>54</v>
      </c>
      <c r="B7" s="127" t="s">
        <v>56</v>
      </c>
      <c r="C7" s="127" t="s">
        <v>265</v>
      </c>
      <c r="D7" s="127" t="s">
        <v>266</v>
      </c>
      <c r="E7" s="127" t="s">
        <v>267</v>
      </c>
      <c r="F7" s="127" t="s">
        <v>268</v>
      </c>
      <c r="G7" s="127" t="s">
        <v>269</v>
      </c>
      <c r="H7" s="127" t="s">
        <v>270</v>
      </c>
      <c r="I7" s="127" t="s">
        <v>271</v>
      </c>
      <c r="J7" s="127" t="s">
        <v>272</v>
      </c>
      <c r="K7" s="127" t="s">
        <v>273</v>
      </c>
      <c r="L7" s="127" t="s">
        <v>274</v>
      </c>
      <c r="M7" s="127" t="s">
        <v>275</v>
      </c>
      <c r="N7" s="127" t="s">
        <v>276</v>
      </c>
      <c r="O7" s="127" t="s">
        <v>13</v>
      </c>
      <c r="P7" s="130" t="s">
        <v>242</v>
      </c>
      <c r="Q7" s="127" t="s">
        <v>54</v>
      </c>
    </row>
    <row r="8" spans="1:17" x14ac:dyDescent="0.3">
      <c r="A8" s="17">
        <v>1</v>
      </c>
      <c r="B8" s="17" t="s">
        <v>108</v>
      </c>
      <c r="C8" s="19">
        <v>3746741</v>
      </c>
      <c r="D8" s="19">
        <v>1164856</v>
      </c>
      <c r="E8" s="19">
        <v>56995</v>
      </c>
      <c r="F8" s="19">
        <v>56257</v>
      </c>
      <c r="G8" s="19">
        <v>576225</v>
      </c>
      <c r="H8" s="19">
        <v>34880</v>
      </c>
      <c r="I8" s="19">
        <v>347449</v>
      </c>
      <c r="J8" s="19">
        <v>0</v>
      </c>
      <c r="K8" s="19">
        <v>0</v>
      </c>
      <c r="L8" s="19">
        <v>665569</v>
      </c>
      <c r="M8" s="19">
        <v>0</v>
      </c>
      <c r="N8" s="19">
        <v>0</v>
      </c>
      <c r="O8" s="19">
        <v>23030</v>
      </c>
      <c r="P8" s="19">
        <f t="shared" ref="P8:P52" si="0">SUM(C8:O8)</f>
        <v>6672002</v>
      </c>
      <c r="Q8" s="17">
        <v>1</v>
      </c>
    </row>
    <row r="9" spans="1:17" x14ac:dyDescent="0.3">
      <c r="A9" s="17">
        <v>2</v>
      </c>
      <c r="B9" s="17" t="s">
        <v>109</v>
      </c>
      <c r="C9" s="20">
        <v>16858642</v>
      </c>
      <c r="D9" s="20">
        <v>4607616</v>
      </c>
      <c r="E9" s="20">
        <v>12863709</v>
      </c>
      <c r="F9" s="20">
        <v>227906</v>
      </c>
      <c r="G9" s="20">
        <v>3925015</v>
      </c>
      <c r="H9" s="20">
        <v>1105452</v>
      </c>
      <c r="I9" s="20">
        <v>1829694</v>
      </c>
      <c r="J9" s="20">
        <v>0</v>
      </c>
      <c r="K9" s="20">
        <v>139530</v>
      </c>
      <c r="L9" s="20">
        <v>2844044</v>
      </c>
      <c r="M9" s="20">
        <v>8580284</v>
      </c>
      <c r="N9" s="20">
        <v>0</v>
      </c>
      <c r="O9" s="20">
        <v>814233</v>
      </c>
      <c r="P9" s="20">
        <f t="shared" si="0"/>
        <v>53796125</v>
      </c>
      <c r="Q9" s="17">
        <v>2</v>
      </c>
    </row>
    <row r="10" spans="1:17" x14ac:dyDescent="0.3">
      <c r="A10" s="17">
        <v>3</v>
      </c>
      <c r="B10" s="17" t="s">
        <v>110</v>
      </c>
      <c r="C10" s="20">
        <v>792082</v>
      </c>
      <c r="D10" s="20">
        <v>500925</v>
      </c>
      <c r="E10" s="20">
        <v>358788</v>
      </c>
      <c r="F10" s="20">
        <v>0</v>
      </c>
      <c r="G10" s="20">
        <v>400138</v>
      </c>
      <c r="H10" s="20">
        <v>0</v>
      </c>
      <c r="I10" s="20">
        <v>52628</v>
      </c>
      <c r="J10" s="20">
        <v>0</v>
      </c>
      <c r="K10" s="20">
        <v>0</v>
      </c>
      <c r="L10" s="20">
        <v>191724</v>
      </c>
      <c r="M10" s="20">
        <v>365054</v>
      </c>
      <c r="N10" s="20">
        <v>0</v>
      </c>
      <c r="O10" s="20">
        <v>5102</v>
      </c>
      <c r="P10" s="20">
        <f t="shared" si="0"/>
        <v>2666441</v>
      </c>
      <c r="Q10" s="17">
        <v>3</v>
      </c>
    </row>
    <row r="11" spans="1:17" x14ac:dyDescent="0.3">
      <c r="A11" s="17">
        <v>4</v>
      </c>
      <c r="B11" s="17" t="s">
        <v>111</v>
      </c>
      <c r="C11" s="20">
        <v>803295</v>
      </c>
      <c r="D11" s="20">
        <v>236835</v>
      </c>
      <c r="E11" s="20">
        <v>283197</v>
      </c>
      <c r="F11" s="20">
        <v>0</v>
      </c>
      <c r="G11" s="20">
        <v>369403</v>
      </c>
      <c r="H11" s="20">
        <v>63510</v>
      </c>
      <c r="I11" s="20">
        <v>130476</v>
      </c>
      <c r="J11" s="20">
        <v>0</v>
      </c>
      <c r="K11" s="20">
        <v>0</v>
      </c>
      <c r="L11" s="20">
        <v>0</v>
      </c>
      <c r="M11" s="20">
        <v>0</v>
      </c>
      <c r="N11" s="20">
        <v>0</v>
      </c>
      <c r="O11" s="20">
        <v>43891</v>
      </c>
      <c r="P11" s="20">
        <f t="shared" si="0"/>
        <v>1930607</v>
      </c>
      <c r="Q11" s="17">
        <v>4</v>
      </c>
    </row>
    <row r="12" spans="1:17" x14ac:dyDescent="0.3">
      <c r="A12" s="17">
        <v>5</v>
      </c>
      <c r="B12" s="17" t="s">
        <v>112</v>
      </c>
      <c r="C12" s="20">
        <v>2673687</v>
      </c>
      <c r="D12" s="20">
        <v>836323</v>
      </c>
      <c r="E12" s="20">
        <v>363799</v>
      </c>
      <c r="F12" s="20">
        <v>0</v>
      </c>
      <c r="G12" s="20">
        <v>751844</v>
      </c>
      <c r="H12" s="20">
        <v>114764</v>
      </c>
      <c r="I12" s="20">
        <v>226675</v>
      </c>
      <c r="J12" s="20">
        <v>0</v>
      </c>
      <c r="K12" s="20">
        <v>0</v>
      </c>
      <c r="L12" s="20">
        <v>64489</v>
      </c>
      <c r="M12" s="20">
        <v>979160</v>
      </c>
      <c r="N12" s="20">
        <v>0</v>
      </c>
      <c r="O12" s="20">
        <v>0</v>
      </c>
      <c r="P12" s="20">
        <f t="shared" si="0"/>
        <v>6010741</v>
      </c>
      <c r="Q12" s="17">
        <v>5</v>
      </c>
    </row>
    <row r="13" spans="1:17" x14ac:dyDescent="0.3">
      <c r="A13" s="17">
        <v>6</v>
      </c>
      <c r="B13" s="17" t="s">
        <v>113</v>
      </c>
      <c r="C13" s="20">
        <v>1259794</v>
      </c>
      <c r="D13" s="20">
        <v>361227</v>
      </c>
      <c r="E13" s="20">
        <v>0</v>
      </c>
      <c r="F13" s="20">
        <v>13897</v>
      </c>
      <c r="G13" s="20">
        <v>451540</v>
      </c>
      <c r="H13" s="20">
        <v>0</v>
      </c>
      <c r="I13" s="20">
        <v>95771</v>
      </c>
      <c r="J13" s="20">
        <v>0</v>
      </c>
      <c r="K13" s="20">
        <v>0</v>
      </c>
      <c r="L13" s="20">
        <v>5935</v>
      </c>
      <c r="M13" s="20">
        <v>0</v>
      </c>
      <c r="N13" s="20">
        <v>0</v>
      </c>
      <c r="O13" s="20">
        <v>53515</v>
      </c>
      <c r="P13" s="20">
        <f t="shared" si="0"/>
        <v>2241679</v>
      </c>
      <c r="Q13" s="17">
        <v>6</v>
      </c>
    </row>
    <row r="14" spans="1:17" x14ac:dyDescent="0.3">
      <c r="A14" s="17">
        <v>7</v>
      </c>
      <c r="B14" s="17" t="s">
        <v>114</v>
      </c>
      <c r="C14" s="20">
        <v>42007601</v>
      </c>
      <c r="D14" s="20">
        <v>12838866</v>
      </c>
      <c r="E14" s="20">
        <v>62548422</v>
      </c>
      <c r="F14" s="20">
        <v>0</v>
      </c>
      <c r="G14" s="20">
        <v>5226837</v>
      </c>
      <c r="H14" s="20">
        <v>3845997</v>
      </c>
      <c r="I14" s="20">
        <v>6022870</v>
      </c>
      <c r="J14" s="20">
        <v>2369877</v>
      </c>
      <c r="K14" s="20">
        <v>0</v>
      </c>
      <c r="L14" s="20">
        <v>25020506</v>
      </c>
      <c r="M14" s="20">
        <v>39307711</v>
      </c>
      <c r="N14" s="20">
        <v>0</v>
      </c>
      <c r="O14" s="20">
        <v>27951073</v>
      </c>
      <c r="P14" s="20">
        <f t="shared" si="0"/>
        <v>227139760</v>
      </c>
      <c r="Q14" s="17">
        <v>7</v>
      </c>
    </row>
    <row r="15" spans="1:17" x14ac:dyDescent="0.3">
      <c r="A15" s="17">
        <v>8</v>
      </c>
      <c r="B15" s="17" t="s">
        <v>115</v>
      </c>
      <c r="C15" s="20">
        <v>5673129</v>
      </c>
      <c r="D15" s="20">
        <v>1791413</v>
      </c>
      <c r="E15" s="20">
        <v>3813142</v>
      </c>
      <c r="F15" s="20">
        <v>283448</v>
      </c>
      <c r="G15" s="20">
        <v>0</v>
      </c>
      <c r="H15" s="20">
        <v>323455</v>
      </c>
      <c r="I15" s="20">
        <v>781082</v>
      </c>
      <c r="J15" s="20">
        <v>0</v>
      </c>
      <c r="K15" s="20">
        <v>0</v>
      </c>
      <c r="L15" s="20">
        <v>655493</v>
      </c>
      <c r="M15" s="20">
        <v>2504972</v>
      </c>
      <c r="N15" s="20">
        <v>0</v>
      </c>
      <c r="O15" s="20">
        <v>64307</v>
      </c>
      <c r="P15" s="20">
        <f t="shared" si="0"/>
        <v>15890441</v>
      </c>
      <c r="Q15" s="17">
        <v>8</v>
      </c>
    </row>
    <row r="16" spans="1:17" x14ac:dyDescent="0.3">
      <c r="A16" s="17">
        <v>9</v>
      </c>
      <c r="B16" s="17" t="s">
        <v>116</v>
      </c>
      <c r="C16" s="20">
        <v>849993</v>
      </c>
      <c r="D16" s="20">
        <v>19650</v>
      </c>
      <c r="E16" s="20">
        <v>0</v>
      </c>
      <c r="F16" s="20">
        <v>0</v>
      </c>
      <c r="G16" s="20">
        <v>74859</v>
      </c>
      <c r="H16" s="20">
        <v>39893</v>
      </c>
      <c r="I16" s="20">
        <v>475062</v>
      </c>
      <c r="J16" s="20">
        <v>0</v>
      </c>
      <c r="K16" s="20">
        <v>0</v>
      </c>
      <c r="L16" s="20">
        <v>1091064</v>
      </c>
      <c r="M16" s="20">
        <v>908263</v>
      </c>
      <c r="N16" s="20">
        <v>0</v>
      </c>
      <c r="O16" s="20">
        <v>0</v>
      </c>
      <c r="P16" s="20">
        <f t="shared" si="0"/>
        <v>3458784</v>
      </c>
      <c r="Q16" s="17">
        <v>9</v>
      </c>
    </row>
    <row r="17" spans="1:17" x14ac:dyDescent="0.3">
      <c r="A17" s="17">
        <v>10</v>
      </c>
      <c r="B17" s="17" t="s">
        <v>117</v>
      </c>
      <c r="C17" s="20">
        <v>5996060</v>
      </c>
      <c r="D17" s="20">
        <v>947120</v>
      </c>
      <c r="E17" s="20">
        <v>0</v>
      </c>
      <c r="F17" s="20">
        <v>393490</v>
      </c>
      <c r="G17" s="20">
        <v>0</v>
      </c>
      <c r="H17" s="20">
        <v>415146</v>
      </c>
      <c r="I17" s="20">
        <v>1127441</v>
      </c>
      <c r="J17" s="20">
        <v>0</v>
      </c>
      <c r="K17" s="20">
        <v>0</v>
      </c>
      <c r="L17" s="20">
        <v>875993</v>
      </c>
      <c r="M17" s="20">
        <v>1709184</v>
      </c>
      <c r="N17" s="20">
        <v>0</v>
      </c>
      <c r="O17" s="20">
        <v>0</v>
      </c>
      <c r="P17" s="20">
        <f t="shared" si="0"/>
        <v>11464434</v>
      </c>
      <c r="Q17" s="17">
        <v>10</v>
      </c>
    </row>
    <row r="18" spans="1:17" x14ac:dyDescent="0.3">
      <c r="A18" s="17">
        <v>11</v>
      </c>
      <c r="B18" s="17" t="s">
        <v>118</v>
      </c>
      <c r="C18" s="20">
        <v>371343</v>
      </c>
      <c r="D18" s="20">
        <v>164303</v>
      </c>
      <c r="E18" s="20">
        <v>0</v>
      </c>
      <c r="F18" s="20">
        <v>25929</v>
      </c>
      <c r="G18" s="20">
        <v>103927</v>
      </c>
      <c r="H18" s="20">
        <v>0</v>
      </c>
      <c r="I18" s="20">
        <v>27062</v>
      </c>
      <c r="J18" s="20">
        <v>0</v>
      </c>
      <c r="K18" s="20">
        <v>0</v>
      </c>
      <c r="L18" s="20">
        <v>15488</v>
      </c>
      <c r="M18" s="20">
        <v>104306</v>
      </c>
      <c r="N18" s="20">
        <v>0</v>
      </c>
      <c r="O18" s="20">
        <v>27114</v>
      </c>
      <c r="P18" s="20">
        <f t="shared" si="0"/>
        <v>839472</v>
      </c>
      <c r="Q18" s="17">
        <v>11</v>
      </c>
    </row>
    <row r="19" spans="1:17" x14ac:dyDescent="0.3">
      <c r="A19" s="17">
        <v>12</v>
      </c>
      <c r="B19" s="17" t="s">
        <v>119</v>
      </c>
      <c r="C19" s="20">
        <v>2744051</v>
      </c>
      <c r="D19" s="20">
        <v>572118</v>
      </c>
      <c r="E19" s="20">
        <v>910399</v>
      </c>
      <c r="F19" s="20">
        <v>60944</v>
      </c>
      <c r="G19" s="20">
        <v>653037</v>
      </c>
      <c r="H19" s="20">
        <v>133374</v>
      </c>
      <c r="I19" s="20">
        <v>352757</v>
      </c>
      <c r="J19" s="20">
        <v>0</v>
      </c>
      <c r="K19" s="20">
        <v>0</v>
      </c>
      <c r="L19" s="20">
        <v>524927</v>
      </c>
      <c r="M19" s="20">
        <v>1431301</v>
      </c>
      <c r="N19" s="20">
        <v>0</v>
      </c>
      <c r="O19" s="20">
        <v>152214</v>
      </c>
      <c r="P19" s="20">
        <f t="shared" si="0"/>
        <v>7535122</v>
      </c>
      <c r="Q19" s="17">
        <v>12</v>
      </c>
    </row>
    <row r="20" spans="1:17" x14ac:dyDescent="0.3">
      <c r="A20" s="17">
        <v>13</v>
      </c>
      <c r="B20" s="17" t="s">
        <v>120</v>
      </c>
      <c r="C20" s="20">
        <v>922940</v>
      </c>
      <c r="D20" s="20">
        <v>303178</v>
      </c>
      <c r="E20" s="20">
        <v>0</v>
      </c>
      <c r="F20" s="20">
        <v>21329</v>
      </c>
      <c r="G20" s="20">
        <v>290013</v>
      </c>
      <c r="H20" s="20">
        <v>12917</v>
      </c>
      <c r="I20" s="20">
        <v>140595</v>
      </c>
      <c r="J20" s="20">
        <v>0</v>
      </c>
      <c r="K20" s="20">
        <v>0</v>
      </c>
      <c r="L20" s="20">
        <v>11822</v>
      </c>
      <c r="M20" s="20">
        <v>0</v>
      </c>
      <c r="N20" s="20">
        <v>0</v>
      </c>
      <c r="O20" s="20">
        <v>0</v>
      </c>
      <c r="P20" s="20">
        <f t="shared" si="0"/>
        <v>1702794</v>
      </c>
      <c r="Q20" s="17">
        <v>13</v>
      </c>
    </row>
    <row r="21" spans="1:17" x14ac:dyDescent="0.3">
      <c r="A21" s="17">
        <v>14</v>
      </c>
      <c r="B21" s="17" t="s">
        <v>121</v>
      </c>
      <c r="C21" s="20">
        <v>1758443</v>
      </c>
      <c r="D21" s="20">
        <v>581259</v>
      </c>
      <c r="E21" s="20">
        <v>0</v>
      </c>
      <c r="F21" s="20">
        <v>30026</v>
      </c>
      <c r="G21" s="20">
        <v>0</v>
      </c>
      <c r="H21" s="20">
        <v>105974</v>
      </c>
      <c r="I21" s="20">
        <v>61610</v>
      </c>
      <c r="J21" s="20">
        <v>0</v>
      </c>
      <c r="K21" s="20">
        <v>0</v>
      </c>
      <c r="L21" s="20">
        <v>26717</v>
      </c>
      <c r="M21" s="20">
        <v>0</v>
      </c>
      <c r="N21" s="20">
        <v>15777689</v>
      </c>
      <c r="O21" s="20">
        <v>669453</v>
      </c>
      <c r="P21" s="20">
        <f t="shared" si="0"/>
        <v>19011171</v>
      </c>
      <c r="Q21" s="17">
        <v>14</v>
      </c>
    </row>
    <row r="22" spans="1:17" x14ac:dyDescent="0.3">
      <c r="A22" s="17">
        <v>15</v>
      </c>
      <c r="B22" s="17" t="s">
        <v>122</v>
      </c>
      <c r="C22" s="20">
        <v>768229</v>
      </c>
      <c r="D22" s="20">
        <v>357010</v>
      </c>
      <c r="E22" s="20">
        <v>0</v>
      </c>
      <c r="F22" s="20">
        <v>61125</v>
      </c>
      <c r="G22" s="20">
        <v>341152</v>
      </c>
      <c r="H22" s="20">
        <v>51526</v>
      </c>
      <c r="I22" s="20">
        <v>84379</v>
      </c>
      <c r="J22" s="20">
        <v>0</v>
      </c>
      <c r="K22" s="20">
        <v>0</v>
      </c>
      <c r="L22" s="20">
        <v>4458</v>
      </c>
      <c r="M22" s="20">
        <v>0</v>
      </c>
      <c r="N22" s="20">
        <v>0</v>
      </c>
      <c r="O22" s="20">
        <v>0</v>
      </c>
      <c r="P22" s="20">
        <f t="shared" si="0"/>
        <v>1667879</v>
      </c>
      <c r="Q22" s="17">
        <v>15</v>
      </c>
    </row>
    <row r="23" spans="1:17" x14ac:dyDescent="0.3">
      <c r="A23" s="17">
        <v>16</v>
      </c>
      <c r="B23" s="17" t="s">
        <v>123</v>
      </c>
      <c r="C23" s="20">
        <v>5291809</v>
      </c>
      <c r="D23" s="20">
        <v>1085144</v>
      </c>
      <c r="E23" s="20">
        <v>2278390</v>
      </c>
      <c r="F23" s="20">
        <v>0</v>
      </c>
      <c r="G23" s="20">
        <v>1642567</v>
      </c>
      <c r="H23" s="20">
        <v>293065</v>
      </c>
      <c r="I23" s="20">
        <v>411560</v>
      </c>
      <c r="J23" s="20">
        <v>0</v>
      </c>
      <c r="K23" s="20">
        <v>0</v>
      </c>
      <c r="L23" s="20">
        <v>188516</v>
      </c>
      <c r="M23" s="20">
        <v>81064</v>
      </c>
      <c r="N23" s="20">
        <v>0</v>
      </c>
      <c r="O23" s="20">
        <v>0</v>
      </c>
      <c r="P23" s="20">
        <f t="shared" si="0"/>
        <v>11272115</v>
      </c>
      <c r="Q23" s="17">
        <v>16</v>
      </c>
    </row>
    <row r="24" spans="1:17" x14ac:dyDescent="0.3">
      <c r="A24" s="17">
        <v>17</v>
      </c>
      <c r="B24" s="17" t="s">
        <v>124</v>
      </c>
      <c r="C24" s="20">
        <v>2294305</v>
      </c>
      <c r="D24" s="20">
        <v>666309</v>
      </c>
      <c r="E24" s="20">
        <v>858769</v>
      </c>
      <c r="F24" s="20">
        <v>0</v>
      </c>
      <c r="G24" s="20">
        <v>1106599</v>
      </c>
      <c r="H24" s="20">
        <v>80361</v>
      </c>
      <c r="I24" s="20">
        <v>289021</v>
      </c>
      <c r="J24" s="20">
        <v>0</v>
      </c>
      <c r="K24" s="20">
        <v>0</v>
      </c>
      <c r="L24" s="20">
        <v>165653</v>
      </c>
      <c r="M24" s="20">
        <v>1250356</v>
      </c>
      <c r="N24" s="20">
        <v>0</v>
      </c>
      <c r="O24" s="20">
        <v>0</v>
      </c>
      <c r="P24" s="20">
        <f t="shared" si="0"/>
        <v>6711373</v>
      </c>
      <c r="Q24" s="17">
        <v>17</v>
      </c>
    </row>
    <row r="25" spans="1:17" x14ac:dyDescent="0.3">
      <c r="A25" s="17">
        <v>18</v>
      </c>
      <c r="B25" s="17" t="s">
        <v>125</v>
      </c>
      <c r="C25" s="20">
        <v>1794641</v>
      </c>
      <c r="D25" s="20">
        <v>739499</v>
      </c>
      <c r="E25" s="20">
        <v>0</v>
      </c>
      <c r="F25" s="20">
        <v>0</v>
      </c>
      <c r="G25" s="20">
        <v>710612</v>
      </c>
      <c r="H25" s="20">
        <v>14836</v>
      </c>
      <c r="I25" s="20">
        <v>153909</v>
      </c>
      <c r="J25" s="20">
        <v>0</v>
      </c>
      <c r="K25" s="20">
        <v>0</v>
      </c>
      <c r="L25" s="20">
        <v>326546</v>
      </c>
      <c r="M25" s="20">
        <v>551142</v>
      </c>
      <c r="N25" s="20">
        <v>0</v>
      </c>
      <c r="O25" s="20">
        <v>103636</v>
      </c>
      <c r="P25" s="20">
        <f t="shared" si="0"/>
        <v>4394821</v>
      </c>
      <c r="Q25" s="17">
        <v>18</v>
      </c>
    </row>
    <row r="26" spans="1:17" x14ac:dyDescent="0.3">
      <c r="A26" s="17">
        <v>19</v>
      </c>
      <c r="B26" s="17" t="s">
        <v>126</v>
      </c>
      <c r="C26" s="20">
        <v>503287</v>
      </c>
      <c r="D26" s="20">
        <v>155395</v>
      </c>
      <c r="E26" s="20">
        <v>0</v>
      </c>
      <c r="F26" s="20">
        <v>22415</v>
      </c>
      <c r="G26" s="20">
        <v>45</v>
      </c>
      <c r="H26" s="20">
        <v>0</v>
      </c>
      <c r="I26" s="20">
        <v>58791</v>
      </c>
      <c r="J26" s="20">
        <v>0</v>
      </c>
      <c r="K26" s="20">
        <v>0</v>
      </c>
      <c r="L26" s="20">
        <v>0</v>
      </c>
      <c r="M26" s="20">
        <v>0</v>
      </c>
      <c r="N26" s="20">
        <v>0</v>
      </c>
      <c r="O26" s="20">
        <v>41156</v>
      </c>
      <c r="P26" s="20">
        <f t="shared" si="0"/>
        <v>781089</v>
      </c>
      <c r="Q26" s="17">
        <v>19</v>
      </c>
    </row>
    <row r="27" spans="1:17" x14ac:dyDescent="0.3">
      <c r="A27" s="17">
        <v>20</v>
      </c>
      <c r="B27" s="17" t="s">
        <v>127</v>
      </c>
      <c r="C27" s="20">
        <v>575888</v>
      </c>
      <c r="D27" s="20">
        <v>227180</v>
      </c>
      <c r="E27" s="20">
        <v>0</v>
      </c>
      <c r="F27" s="20">
        <v>0</v>
      </c>
      <c r="G27" s="20">
        <v>311792</v>
      </c>
      <c r="H27" s="20">
        <v>0</v>
      </c>
      <c r="I27" s="20">
        <v>67827</v>
      </c>
      <c r="J27" s="20">
        <v>0</v>
      </c>
      <c r="K27" s="20">
        <v>0</v>
      </c>
      <c r="L27" s="20">
        <v>0</v>
      </c>
      <c r="M27" s="20">
        <v>0</v>
      </c>
      <c r="N27" s="20">
        <v>0</v>
      </c>
      <c r="O27" s="20">
        <v>32391</v>
      </c>
      <c r="P27" s="20">
        <f t="shared" si="0"/>
        <v>1215078</v>
      </c>
      <c r="Q27" s="17">
        <v>20</v>
      </c>
    </row>
    <row r="28" spans="1:17" x14ac:dyDescent="0.3">
      <c r="A28" s="17">
        <v>21</v>
      </c>
      <c r="B28" s="17" t="s">
        <v>128</v>
      </c>
      <c r="C28" s="20">
        <v>50856685</v>
      </c>
      <c r="D28" s="20">
        <v>8216114</v>
      </c>
      <c r="E28" s="20">
        <v>21539767</v>
      </c>
      <c r="F28" s="20">
        <v>0</v>
      </c>
      <c r="G28" s="20">
        <v>15210404</v>
      </c>
      <c r="H28" s="20">
        <v>2459990</v>
      </c>
      <c r="I28" s="20">
        <v>4963197</v>
      </c>
      <c r="J28" s="20">
        <v>0</v>
      </c>
      <c r="K28" s="20">
        <v>0</v>
      </c>
      <c r="L28" s="20">
        <v>5757601</v>
      </c>
      <c r="M28" s="20">
        <v>0</v>
      </c>
      <c r="N28" s="20">
        <v>0</v>
      </c>
      <c r="O28" s="20">
        <v>540605</v>
      </c>
      <c r="P28" s="20">
        <f t="shared" si="0"/>
        <v>109544363</v>
      </c>
      <c r="Q28" s="17">
        <v>21</v>
      </c>
    </row>
    <row r="29" spans="1:17" x14ac:dyDescent="0.3">
      <c r="A29" s="17">
        <v>22</v>
      </c>
      <c r="B29" s="17" t="s">
        <v>129</v>
      </c>
      <c r="C29" s="20">
        <v>899776</v>
      </c>
      <c r="D29" s="20">
        <v>389243</v>
      </c>
      <c r="E29" s="20">
        <v>22290</v>
      </c>
      <c r="F29" s="20">
        <v>0</v>
      </c>
      <c r="G29" s="20">
        <v>355923</v>
      </c>
      <c r="H29" s="20">
        <v>0</v>
      </c>
      <c r="I29" s="20">
        <v>265103</v>
      </c>
      <c r="J29" s="20">
        <v>0</v>
      </c>
      <c r="K29" s="20">
        <v>0</v>
      </c>
      <c r="L29" s="20">
        <v>16882</v>
      </c>
      <c r="M29" s="20">
        <v>0</v>
      </c>
      <c r="N29" s="20">
        <v>0</v>
      </c>
      <c r="O29" s="20">
        <v>0</v>
      </c>
      <c r="P29" s="20">
        <f t="shared" si="0"/>
        <v>1949217</v>
      </c>
      <c r="Q29" s="17">
        <v>22</v>
      </c>
    </row>
    <row r="30" spans="1:17" x14ac:dyDescent="0.3">
      <c r="A30" s="17">
        <v>23</v>
      </c>
      <c r="B30" s="17" t="s">
        <v>130</v>
      </c>
      <c r="C30" s="20">
        <v>167838</v>
      </c>
      <c r="D30" s="20">
        <v>117595</v>
      </c>
      <c r="E30" s="20">
        <v>0</v>
      </c>
      <c r="F30" s="20">
        <v>4622</v>
      </c>
      <c r="G30" s="20">
        <v>3677</v>
      </c>
      <c r="H30" s="20">
        <v>0</v>
      </c>
      <c r="I30" s="20">
        <v>29322</v>
      </c>
      <c r="J30" s="20">
        <v>0</v>
      </c>
      <c r="K30" s="20">
        <v>0</v>
      </c>
      <c r="L30" s="20">
        <v>18936</v>
      </c>
      <c r="M30" s="20">
        <v>87673</v>
      </c>
      <c r="N30" s="20">
        <v>0</v>
      </c>
      <c r="O30" s="20">
        <v>13023</v>
      </c>
      <c r="P30" s="20">
        <f t="shared" si="0"/>
        <v>442686</v>
      </c>
      <c r="Q30" s="17">
        <v>23</v>
      </c>
    </row>
    <row r="31" spans="1:17" x14ac:dyDescent="0.3">
      <c r="A31" s="17">
        <v>24</v>
      </c>
      <c r="B31" s="17" t="s">
        <v>131</v>
      </c>
      <c r="C31" s="20">
        <v>6913346</v>
      </c>
      <c r="D31" s="20">
        <v>842434</v>
      </c>
      <c r="E31" s="20">
        <v>0</v>
      </c>
      <c r="F31" s="20">
        <v>0</v>
      </c>
      <c r="G31" s="20">
        <v>789141</v>
      </c>
      <c r="H31" s="20">
        <v>0</v>
      </c>
      <c r="I31" s="20">
        <v>795709</v>
      </c>
      <c r="J31" s="20">
        <v>0</v>
      </c>
      <c r="K31" s="20">
        <v>0</v>
      </c>
      <c r="L31" s="20">
        <v>20975</v>
      </c>
      <c r="M31" s="20">
        <v>0</v>
      </c>
      <c r="N31" s="20">
        <v>0</v>
      </c>
      <c r="O31" s="20">
        <v>0</v>
      </c>
      <c r="P31" s="20">
        <f t="shared" si="0"/>
        <v>9361605</v>
      </c>
      <c r="Q31" s="17">
        <v>24</v>
      </c>
    </row>
    <row r="32" spans="1:17" x14ac:dyDescent="0.3">
      <c r="A32" s="17">
        <v>25</v>
      </c>
      <c r="B32" s="17" t="s">
        <v>132</v>
      </c>
      <c r="C32" s="20">
        <v>493612</v>
      </c>
      <c r="D32" s="20">
        <v>182231</v>
      </c>
      <c r="E32" s="20">
        <v>134529</v>
      </c>
      <c r="F32" s="20">
        <v>0</v>
      </c>
      <c r="G32" s="20">
        <v>243456</v>
      </c>
      <c r="H32" s="20">
        <v>15916</v>
      </c>
      <c r="I32" s="20">
        <v>69064</v>
      </c>
      <c r="J32" s="20">
        <v>0</v>
      </c>
      <c r="K32" s="20">
        <v>0</v>
      </c>
      <c r="L32" s="20">
        <v>0</v>
      </c>
      <c r="M32" s="20">
        <v>0</v>
      </c>
      <c r="N32" s="20">
        <v>0</v>
      </c>
      <c r="O32" s="20">
        <v>0</v>
      </c>
      <c r="P32" s="20">
        <f t="shared" si="0"/>
        <v>1138808</v>
      </c>
      <c r="Q32" s="17">
        <v>25</v>
      </c>
    </row>
    <row r="33" spans="1:17" x14ac:dyDescent="0.3">
      <c r="A33" s="17">
        <v>26</v>
      </c>
      <c r="B33" s="17" t="s">
        <v>133</v>
      </c>
      <c r="C33" s="20">
        <v>717509</v>
      </c>
      <c r="D33" s="20">
        <v>313686</v>
      </c>
      <c r="E33" s="20">
        <v>0</v>
      </c>
      <c r="F33" s="20">
        <v>55854</v>
      </c>
      <c r="G33" s="20">
        <v>0</v>
      </c>
      <c r="H33" s="20">
        <v>0</v>
      </c>
      <c r="I33" s="20">
        <v>38809</v>
      </c>
      <c r="J33" s="20">
        <v>0</v>
      </c>
      <c r="K33" s="20">
        <v>0</v>
      </c>
      <c r="L33" s="20">
        <v>32898</v>
      </c>
      <c r="M33" s="20">
        <v>0</v>
      </c>
      <c r="N33" s="20">
        <v>8591838</v>
      </c>
      <c r="O33" s="20">
        <v>18980</v>
      </c>
      <c r="P33" s="20">
        <f t="shared" si="0"/>
        <v>9769574</v>
      </c>
      <c r="Q33" s="17">
        <v>26</v>
      </c>
    </row>
    <row r="34" spans="1:17" x14ac:dyDescent="0.3">
      <c r="A34" s="17">
        <v>27</v>
      </c>
      <c r="B34" s="17" t="s">
        <v>134</v>
      </c>
      <c r="C34" s="20">
        <v>1900374</v>
      </c>
      <c r="D34" s="20">
        <v>577263</v>
      </c>
      <c r="E34" s="20">
        <v>1083983</v>
      </c>
      <c r="F34" s="20">
        <v>0</v>
      </c>
      <c r="G34" s="20">
        <v>548438</v>
      </c>
      <c r="H34" s="20">
        <v>168194</v>
      </c>
      <c r="I34" s="20">
        <v>176860</v>
      </c>
      <c r="J34" s="20">
        <v>0</v>
      </c>
      <c r="K34" s="20">
        <v>32566</v>
      </c>
      <c r="L34" s="20">
        <v>97365</v>
      </c>
      <c r="M34" s="20">
        <v>856450</v>
      </c>
      <c r="N34" s="20">
        <v>0</v>
      </c>
      <c r="O34" s="20">
        <v>197790</v>
      </c>
      <c r="P34" s="20">
        <f t="shared" si="0"/>
        <v>5639283</v>
      </c>
      <c r="Q34" s="17">
        <v>27</v>
      </c>
    </row>
    <row r="35" spans="1:17" x14ac:dyDescent="0.3">
      <c r="A35" s="17">
        <v>28</v>
      </c>
      <c r="B35" s="17" t="s">
        <v>135</v>
      </c>
      <c r="C35" s="20">
        <v>1745412</v>
      </c>
      <c r="D35" s="20">
        <v>225204</v>
      </c>
      <c r="E35" s="20">
        <v>0</v>
      </c>
      <c r="F35" s="20">
        <v>0</v>
      </c>
      <c r="G35" s="20">
        <v>394195</v>
      </c>
      <c r="H35" s="20">
        <v>0</v>
      </c>
      <c r="I35" s="20">
        <v>21273</v>
      </c>
      <c r="J35" s="20">
        <v>0</v>
      </c>
      <c r="K35" s="20">
        <v>0</v>
      </c>
      <c r="L35" s="20">
        <v>0</v>
      </c>
      <c r="M35" s="20">
        <v>0</v>
      </c>
      <c r="N35" s="20">
        <v>0</v>
      </c>
      <c r="O35" s="20">
        <v>0</v>
      </c>
      <c r="P35" s="20">
        <f t="shared" si="0"/>
        <v>2386084</v>
      </c>
      <c r="Q35" s="17">
        <v>28</v>
      </c>
    </row>
    <row r="36" spans="1:17" x14ac:dyDescent="0.3">
      <c r="A36" s="17">
        <v>29</v>
      </c>
      <c r="B36" s="17" t="s">
        <v>77</v>
      </c>
      <c r="C36" s="20">
        <v>185045103</v>
      </c>
      <c r="D36" s="20">
        <v>45883970</v>
      </c>
      <c r="E36" s="20">
        <v>165188316</v>
      </c>
      <c r="F36" s="20">
        <v>3296727</v>
      </c>
      <c r="G36" s="20">
        <v>27300748</v>
      </c>
      <c r="H36" s="20">
        <v>22596914</v>
      </c>
      <c r="I36" s="20">
        <v>28317713</v>
      </c>
      <c r="J36" s="20">
        <v>6502880</v>
      </c>
      <c r="K36" s="20">
        <v>0</v>
      </c>
      <c r="L36" s="20">
        <v>22129369</v>
      </c>
      <c r="M36" s="20">
        <v>0</v>
      </c>
      <c r="N36" s="20">
        <v>0</v>
      </c>
      <c r="O36" s="20">
        <v>4137603</v>
      </c>
      <c r="P36" s="20">
        <f t="shared" si="0"/>
        <v>510399343</v>
      </c>
      <c r="Q36" s="17">
        <v>29</v>
      </c>
    </row>
    <row r="37" spans="1:17" x14ac:dyDescent="0.3">
      <c r="A37" s="17">
        <v>30</v>
      </c>
      <c r="B37" s="17" t="s">
        <v>136</v>
      </c>
      <c r="C37" s="20">
        <v>9057564</v>
      </c>
      <c r="D37" s="20">
        <v>1813473</v>
      </c>
      <c r="E37" s="20">
        <v>1564338</v>
      </c>
      <c r="F37" s="20">
        <v>0</v>
      </c>
      <c r="G37" s="20">
        <v>1984960</v>
      </c>
      <c r="H37" s="20">
        <v>184244</v>
      </c>
      <c r="I37" s="20">
        <v>1789913</v>
      </c>
      <c r="J37" s="20">
        <v>0</v>
      </c>
      <c r="K37" s="20">
        <v>0</v>
      </c>
      <c r="L37" s="20">
        <v>112085</v>
      </c>
      <c r="M37" s="20">
        <v>0</v>
      </c>
      <c r="N37" s="20">
        <v>0</v>
      </c>
      <c r="O37" s="20">
        <v>0</v>
      </c>
      <c r="P37" s="20">
        <f t="shared" si="0"/>
        <v>16506577</v>
      </c>
      <c r="Q37" s="17">
        <v>30</v>
      </c>
    </row>
    <row r="38" spans="1:17" x14ac:dyDescent="0.3">
      <c r="A38" s="17">
        <v>31</v>
      </c>
      <c r="B38" s="17" t="s">
        <v>137</v>
      </c>
      <c r="C38" s="20">
        <v>880099</v>
      </c>
      <c r="D38" s="20">
        <v>410907</v>
      </c>
      <c r="E38" s="20">
        <v>0</v>
      </c>
      <c r="F38" s="20">
        <v>26764</v>
      </c>
      <c r="G38" s="20">
        <v>408679</v>
      </c>
      <c r="H38" s="20">
        <v>0</v>
      </c>
      <c r="I38" s="20">
        <v>5126</v>
      </c>
      <c r="J38" s="20">
        <v>0</v>
      </c>
      <c r="K38" s="20">
        <v>0</v>
      </c>
      <c r="L38" s="20">
        <v>58176</v>
      </c>
      <c r="M38" s="20">
        <v>0</v>
      </c>
      <c r="N38" s="20">
        <v>0</v>
      </c>
      <c r="O38" s="20">
        <v>34996</v>
      </c>
      <c r="P38" s="20">
        <f t="shared" si="0"/>
        <v>1824747</v>
      </c>
      <c r="Q38" s="17">
        <v>31</v>
      </c>
    </row>
    <row r="39" spans="1:17" x14ac:dyDescent="0.3">
      <c r="A39" s="17">
        <v>32</v>
      </c>
      <c r="B39" s="17" t="s">
        <v>138</v>
      </c>
      <c r="C39" s="20">
        <v>1783287</v>
      </c>
      <c r="D39" s="20">
        <v>573055</v>
      </c>
      <c r="E39" s="20">
        <v>0</v>
      </c>
      <c r="F39" s="20">
        <v>0</v>
      </c>
      <c r="G39" s="20">
        <v>791162</v>
      </c>
      <c r="H39" s="20">
        <v>87804</v>
      </c>
      <c r="I39" s="20">
        <v>404309</v>
      </c>
      <c r="J39" s="20">
        <v>0</v>
      </c>
      <c r="K39" s="20">
        <v>0</v>
      </c>
      <c r="L39" s="20">
        <v>0</v>
      </c>
      <c r="M39" s="20">
        <v>0</v>
      </c>
      <c r="N39" s="20">
        <v>0</v>
      </c>
      <c r="O39" s="20">
        <v>0</v>
      </c>
      <c r="P39" s="20">
        <f t="shared" si="0"/>
        <v>3639617</v>
      </c>
      <c r="Q39" s="17">
        <v>32</v>
      </c>
    </row>
    <row r="40" spans="1:17" x14ac:dyDescent="0.3">
      <c r="A40" s="17">
        <v>33</v>
      </c>
      <c r="B40" s="17" t="s">
        <v>79</v>
      </c>
      <c r="C40" s="20">
        <v>4733806</v>
      </c>
      <c r="D40" s="20">
        <v>992508</v>
      </c>
      <c r="E40" s="20">
        <v>4744</v>
      </c>
      <c r="F40" s="20">
        <v>249841</v>
      </c>
      <c r="G40" s="20">
        <v>2011649</v>
      </c>
      <c r="H40" s="20">
        <v>214619</v>
      </c>
      <c r="I40" s="20">
        <v>523550</v>
      </c>
      <c r="J40" s="20">
        <v>0</v>
      </c>
      <c r="K40" s="20">
        <v>0</v>
      </c>
      <c r="L40" s="20">
        <v>124704</v>
      </c>
      <c r="M40" s="20">
        <v>1140684</v>
      </c>
      <c r="N40" s="20">
        <v>0</v>
      </c>
      <c r="O40" s="20">
        <v>0</v>
      </c>
      <c r="P40" s="20">
        <f t="shared" si="0"/>
        <v>9996105</v>
      </c>
      <c r="Q40" s="17">
        <v>33</v>
      </c>
    </row>
    <row r="41" spans="1:17" x14ac:dyDescent="0.3">
      <c r="A41" s="17">
        <v>34</v>
      </c>
      <c r="B41" s="17" t="s">
        <v>139</v>
      </c>
      <c r="C41" s="20">
        <v>14060202</v>
      </c>
      <c r="D41" s="20">
        <v>3764949</v>
      </c>
      <c r="E41" s="20">
        <v>7121488</v>
      </c>
      <c r="F41" s="20">
        <v>0</v>
      </c>
      <c r="G41" s="20">
        <v>2564936</v>
      </c>
      <c r="H41" s="20">
        <v>549535</v>
      </c>
      <c r="I41" s="20">
        <v>1813792</v>
      </c>
      <c r="J41" s="20">
        <v>0</v>
      </c>
      <c r="K41" s="20">
        <v>0</v>
      </c>
      <c r="L41" s="20">
        <v>721944</v>
      </c>
      <c r="M41" s="20">
        <v>5284434</v>
      </c>
      <c r="N41" s="20">
        <v>0</v>
      </c>
      <c r="O41" s="20">
        <v>37165</v>
      </c>
      <c r="P41" s="20">
        <f t="shared" si="0"/>
        <v>35918445</v>
      </c>
      <c r="Q41" s="17">
        <v>34</v>
      </c>
    </row>
    <row r="42" spans="1:17" x14ac:dyDescent="0.3">
      <c r="A42" s="17">
        <v>35</v>
      </c>
      <c r="B42" s="17" t="s">
        <v>140</v>
      </c>
      <c r="C42" s="20">
        <v>1407476</v>
      </c>
      <c r="D42" s="20">
        <v>242215</v>
      </c>
      <c r="E42" s="20">
        <v>0</v>
      </c>
      <c r="F42" s="20">
        <v>8268</v>
      </c>
      <c r="G42" s="20">
        <v>203855</v>
      </c>
      <c r="H42" s="20">
        <v>0</v>
      </c>
      <c r="I42" s="20">
        <v>74728</v>
      </c>
      <c r="J42" s="20">
        <v>0</v>
      </c>
      <c r="K42" s="20">
        <v>0</v>
      </c>
      <c r="L42" s="20">
        <v>122559</v>
      </c>
      <c r="M42" s="20">
        <v>0</v>
      </c>
      <c r="N42" s="20">
        <v>0</v>
      </c>
      <c r="O42" s="20">
        <v>49661</v>
      </c>
      <c r="P42" s="20">
        <f t="shared" si="0"/>
        <v>2108762</v>
      </c>
      <c r="Q42" s="17">
        <v>35</v>
      </c>
    </row>
    <row r="43" spans="1:17" x14ac:dyDescent="0.3">
      <c r="A43" s="17">
        <v>36</v>
      </c>
      <c r="B43" s="17" t="s">
        <v>141</v>
      </c>
      <c r="C43" s="20">
        <v>4627344</v>
      </c>
      <c r="D43" s="20">
        <v>869608</v>
      </c>
      <c r="E43" s="20">
        <v>1729800</v>
      </c>
      <c r="F43" s="20">
        <v>0</v>
      </c>
      <c r="G43" s="20">
        <v>0</v>
      </c>
      <c r="H43" s="20">
        <v>334475</v>
      </c>
      <c r="I43" s="20">
        <v>524125</v>
      </c>
      <c r="J43" s="20">
        <v>0</v>
      </c>
      <c r="K43" s="20">
        <v>0</v>
      </c>
      <c r="L43" s="20">
        <v>204599</v>
      </c>
      <c r="M43" s="20">
        <v>2274619</v>
      </c>
      <c r="N43" s="20">
        <v>0</v>
      </c>
      <c r="O43" s="20">
        <v>0</v>
      </c>
      <c r="P43" s="20">
        <f t="shared" si="0"/>
        <v>10564570</v>
      </c>
      <c r="Q43" s="17">
        <v>36</v>
      </c>
    </row>
    <row r="44" spans="1:17" x14ac:dyDescent="0.3">
      <c r="A44" s="17">
        <v>37</v>
      </c>
      <c r="B44" s="17" t="s">
        <v>142</v>
      </c>
      <c r="C44" s="20">
        <v>3026300</v>
      </c>
      <c r="D44" s="20">
        <v>466496</v>
      </c>
      <c r="E44" s="20">
        <v>909544</v>
      </c>
      <c r="F44" s="20">
        <v>0</v>
      </c>
      <c r="G44" s="20">
        <v>855475</v>
      </c>
      <c r="H44" s="20">
        <v>1020586</v>
      </c>
      <c r="I44" s="20">
        <v>569809</v>
      </c>
      <c r="J44" s="20">
        <v>0</v>
      </c>
      <c r="K44" s="20">
        <v>0</v>
      </c>
      <c r="L44" s="20">
        <v>1080</v>
      </c>
      <c r="M44" s="20">
        <v>0</v>
      </c>
      <c r="N44" s="20">
        <v>0</v>
      </c>
      <c r="O44" s="20">
        <v>102772</v>
      </c>
      <c r="P44" s="20">
        <f t="shared" si="0"/>
        <v>6952062</v>
      </c>
      <c r="Q44" s="17">
        <v>37</v>
      </c>
    </row>
    <row r="45" spans="1:17" x14ac:dyDescent="0.3">
      <c r="A45" s="17">
        <v>38</v>
      </c>
      <c r="B45" s="17" t="s">
        <v>143</v>
      </c>
      <c r="C45" s="20">
        <v>456435</v>
      </c>
      <c r="D45" s="20">
        <v>344849</v>
      </c>
      <c r="E45" s="20">
        <v>0</v>
      </c>
      <c r="F45" s="20">
        <v>0</v>
      </c>
      <c r="G45" s="20">
        <v>253160</v>
      </c>
      <c r="H45" s="20">
        <v>13529</v>
      </c>
      <c r="I45" s="20">
        <v>120950</v>
      </c>
      <c r="J45" s="20">
        <v>0</v>
      </c>
      <c r="K45" s="20">
        <v>0</v>
      </c>
      <c r="L45" s="20">
        <v>32065</v>
      </c>
      <c r="M45" s="20">
        <v>0</v>
      </c>
      <c r="N45" s="20">
        <v>0</v>
      </c>
      <c r="O45" s="20">
        <v>36038</v>
      </c>
      <c r="P45" s="20">
        <f t="shared" si="0"/>
        <v>1257026</v>
      </c>
      <c r="Q45" s="17">
        <v>38</v>
      </c>
    </row>
    <row r="46" spans="1:17" x14ac:dyDescent="0.3">
      <c r="A46" s="17">
        <v>39</v>
      </c>
      <c r="B46" s="17" t="s">
        <v>144</v>
      </c>
      <c r="C46" s="20">
        <v>1937442</v>
      </c>
      <c r="D46" s="20">
        <v>456546</v>
      </c>
      <c r="E46" s="20">
        <v>665530</v>
      </c>
      <c r="F46" s="20">
        <v>0</v>
      </c>
      <c r="G46" s="20">
        <v>456563</v>
      </c>
      <c r="H46" s="20">
        <v>68579</v>
      </c>
      <c r="I46" s="20">
        <v>246417</v>
      </c>
      <c r="J46" s="20">
        <v>0</v>
      </c>
      <c r="K46" s="20">
        <v>0</v>
      </c>
      <c r="L46" s="20">
        <v>256409</v>
      </c>
      <c r="M46" s="20">
        <v>750222</v>
      </c>
      <c r="N46" s="20">
        <v>0</v>
      </c>
      <c r="O46" s="20">
        <v>0</v>
      </c>
      <c r="P46" s="20">
        <f t="shared" si="0"/>
        <v>4837708</v>
      </c>
      <c r="Q46" s="17">
        <v>39</v>
      </c>
    </row>
    <row r="47" spans="1:17" x14ac:dyDescent="0.3">
      <c r="A47" s="17">
        <v>40</v>
      </c>
      <c r="B47" s="17" t="s">
        <v>145</v>
      </c>
      <c r="C47" s="24">
        <v>1211573</v>
      </c>
      <c r="D47" s="24">
        <v>300725</v>
      </c>
      <c r="E47" s="24">
        <v>495317</v>
      </c>
      <c r="F47" s="24">
        <v>40691</v>
      </c>
      <c r="G47" s="24">
        <v>199349</v>
      </c>
      <c r="H47" s="24">
        <v>0</v>
      </c>
      <c r="I47" s="24">
        <v>71269</v>
      </c>
      <c r="J47" s="24">
        <v>0</v>
      </c>
      <c r="K47" s="24">
        <v>0</v>
      </c>
      <c r="L47" s="24">
        <v>89133</v>
      </c>
      <c r="M47" s="24">
        <v>331316</v>
      </c>
      <c r="N47" s="24">
        <v>0</v>
      </c>
      <c r="O47" s="24">
        <v>43544</v>
      </c>
      <c r="P47" s="24">
        <f t="shared" si="0"/>
        <v>2782917</v>
      </c>
      <c r="Q47" s="17">
        <v>40</v>
      </c>
    </row>
    <row r="48" spans="1:17" x14ac:dyDescent="0.3">
      <c r="A48" s="17">
        <v>41</v>
      </c>
      <c r="B48" s="17" t="s">
        <v>146</v>
      </c>
      <c r="C48" s="20">
        <v>3011227</v>
      </c>
      <c r="D48" s="20">
        <v>1035434</v>
      </c>
      <c r="E48" s="20">
        <v>315831</v>
      </c>
      <c r="F48" s="20">
        <v>42610</v>
      </c>
      <c r="G48" s="20">
        <v>926309</v>
      </c>
      <c r="H48" s="20">
        <v>0</v>
      </c>
      <c r="I48" s="20">
        <v>201684</v>
      </c>
      <c r="J48" s="20">
        <v>0</v>
      </c>
      <c r="K48" s="20">
        <v>0</v>
      </c>
      <c r="L48" s="20">
        <v>227676</v>
      </c>
      <c r="M48" s="20">
        <v>280270</v>
      </c>
      <c r="N48" s="20">
        <v>0</v>
      </c>
      <c r="O48" s="20">
        <v>645194</v>
      </c>
      <c r="P48" s="20">
        <f t="shared" si="0"/>
        <v>6686235</v>
      </c>
      <c r="Q48" s="17">
        <v>41</v>
      </c>
    </row>
    <row r="49" spans="1:17" x14ac:dyDescent="0.3">
      <c r="A49" s="17">
        <v>42</v>
      </c>
      <c r="B49" s="17" t="s">
        <v>147</v>
      </c>
      <c r="C49" s="25">
        <v>22037982</v>
      </c>
      <c r="D49" s="25">
        <v>2005529</v>
      </c>
      <c r="E49" s="25">
        <v>646857</v>
      </c>
      <c r="F49" s="25">
        <v>532445</v>
      </c>
      <c r="G49" s="25">
        <v>0</v>
      </c>
      <c r="H49" s="25">
        <v>918953</v>
      </c>
      <c r="I49" s="25">
        <v>2423598</v>
      </c>
      <c r="J49" s="25">
        <v>0</v>
      </c>
      <c r="K49" s="25">
        <v>0</v>
      </c>
      <c r="L49" s="25">
        <v>1168624</v>
      </c>
      <c r="M49" s="25">
        <v>0</v>
      </c>
      <c r="N49" s="25">
        <v>0</v>
      </c>
      <c r="O49" s="25">
        <v>0</v>
      </c>
      <c r="P49" s="25">
        <f t="shared" si="0"/>
        <v>29733988</v>
      </c>
      <c r="Q49" s="17">
        <v>42</v>
      </c>
    </row>
    <row r="50" spans="1:17" x14ac:dyDescent="0.3">
      <c r="A50" s="17">
        <v>43</v>
      </c>
      <c r="B50" s="17" t="s">
        <v>148</v>
      </c>
      <c r="C50" s="20">
        <v>68255943</v>
      </c>
      <c r="D50" s="20">
        <v>2809328</v>
      </c>
      <c r="E50" s="20">
        <v>35618257</v>
      </c>
      <c r="F50" s="20">
        <v>0</v>
      </c>
      <c r="G50" s="20">
        <v>7246984</v>
      </c>
      <c r="H50" s="20">
        <v>17774694</v>
      </c>
      <c r="I50" s="20">
        <v>4453708</v>
      </c>
      <c r="J50" s="20">
        <v>0</v>
      </c>
      <c r="K50" s="20">
        <v>0</v>
      </c>
      <c r="L50" s="20">
        <v>13897900</v>
      </c>
      <c r="M50" s="20">
        <v>29318921</v>
      </c>
      <c r="N50" s="20">
        <v>0</v>
      </c>
      <c r="O50" s="20">
        <v>2001158</v>
      </c>
      <c r="P50" s="20">
        <f t="shared" si="0"/>
        <v>181376893</v>
      </c>
      <c r="Q50" s="17">
        <v>43</v>
      </c>
    </row>
    <row r="51" spans="1:17" x14ac:dyDescent="0.3">
      <c r="A51" s="17">
        <v>44</v>
      </c>
      <c r="B51" s="17" t="s">
        <v>149</v>
      </c>
      <c r="C51" s="20">
        <v>4207033</v>
      </c>
      <c r="D51" s="20">
        <v>2881439</v>
      </c>
      <c r="E51" s="20">
        <v>1665946</v>
      </c>
      <c r="F51" s="20">
        <v>0</v>
      </c>
      <c r="G51" s="20">
        <v>876506</v>
      </c>
      <c r="H51" s="20">
        <v>312798</v>
      </c>
      <c r="I51" s="20">
        <v>233682</v>
      </c>
      <c r="J51" s="20">
        <v>0</v>
      </c>
      <c r="K51" s="20">
        <v>0</v>
      </c>
      <c r="L51" s="20">
        <v>126723</v>
      </c>
      <c r="M51" s="20">
        <v>2267813</v>
      </c>
      <c r="N51" s="20">
        <v>0</v>
      </c>
      <c r="O51" s="20">
        <v>0</v>
      </c>
      <c r="P51" s="20">
        <f t="shared" si="0"/>
        <v>12571940</v>
      </c>
      <c r="Q51" s="17">
        <v>44</v>
      </c>
    </row>
    <row r="52" spans="1:17" x14ac:dyDescent="0.3">
      <c r="A52" s="17">
        <v>45</v>
      </c>
      <c r="B52" s="17" t="s">
        <v>150</v>
      </c>
      <c r="C52" s="20">
        <v>122452</v>
      </c>
      <c r="D52" s="20">
        <v>85961</v>
      </c>
      <c r="E52" s="20">
        <v>0</v>
      </c>
      <c r="F52" s="20">
        <v>0</v>
      </c>
      <c r="G52" s="20">
        <v>58162</v>
      </c>
      <c r="H52" s="20">
        <v>13132</v>
      </c>
      <c r="I52" s="20">
        <v>22335</v>
      </c>
      <c r="J52" s="20">
        <v>0</v>
      </c>
      <c r="K52" s="20">
        <v>0</v>
      </c>
      <c r="L52" s="20">
        <v>9747</v>
      </c>
      <c r="M52" s="20">
        <v>0</v>
      </c>
      <c r="N52" s="20">
        <v>0</v>
      </c>
      <c r="O52" s="20">
        <v>0</v>
      </c>
      <c r="P52" s="20">
        <f t="shared" si="0"/>
        <v>311789</v>
      </c>
      <c r="Q52" s="17">
        <v>45</v>
      </c>
    </row>
    <row r="53" spans="1:17" x14ac:dyDescent="0.3">
      <c r="A53" s="17">
        <v>46</v>
      </c>
      <c r="B53" s="17" t="s">
        <v>151</v>
      </c>
      <c r="C53" s="20">
        <v>2449835</v>
      </c>
      <c r="D53" s="20">
        <v>944732</v>
      </c>
      <c r="E53" s="20">
        <v>876454</v>
      </c>
      <c r="F53" s="20">
        <v>2866</v>
      </c>
      <c r="G53" s="20">
        <v>1084597</v>
      </c>
      <c r="H53" s="20">
        <v>9360</v>
      </c>
      <c r="I53" s="20">
        <v>473966</v>
      </c>
      <c r="J53" s="20">
        <v>0</v>
      </c>
      <c r="K53" s="20">
        <v>0</v>
      </c>
      <c r="L53" s="20">
        <v>71427</v>
      </c>
      <c r="M53" s="20">
        <v>455298</v>
      </c>
      <c r="N53" s="20">
        <v>0</v>
      </c>
      <c r="O53" s="20">
        <v>137801</v>
      </c>
      <c r="P53" s="20">
        <f t="shared" ref="P53:P102" si="1">SUM(C53:O53)</f>
        <v>6506336</v>
      </c>
      <c r="Q53" s="17">
        <v>46</v>
      </c>
    </row>
    <row r="54" spans="1:17" x14ac:dyDescent="0.3">
      <c r="A54" s="17">
        <v>47</v>
      </c>
      <c r="B54" s="17" t="s">
        <v>152</v>
      </c>
      <c r="C54" s="20">
        <v>10897167</v>
      </c>
      <c r="D54" s="20">
        <v>0</v>
      </c>
      <c r="E54" s="20">
        <v>7077644</v>
      </c>
      <c r="F54" s="20">
        <v>716243</v>
      </c>
      <c r="G54" s="20">
        <v>181779</v>
      </c>
      <c r="H54" s="20">
        <v>0</v>
      </c>
      <c r="I54" s="20">
        <v>1345480</v>
      </c>
      <c r="J54" s="20">
        <v>0</v>
      </c>
      <c r="K54" s="20">
        <v>0</v>
      </c>
      <c r="L54" s="20">
        <v>3748977</v>
      </c>
      <c r="M54" s="20">
        <v>7306332</v>
      </c>
      <c r="N54" s="20">
        <v>0</v>
      </c>
      <c r="O54" s="20">
        <v>428683</v>
      </c>
      <c r="P54" s="20">
        <f t="shared" si="1"/>
        <v>31702305</v>
      </c>
      <c r="Q54" s="17">
        <v>47</v>
      </c>
    </row>
    <row r="55" spans="1:17" x14ac:dyDescent="0.3">
      <c r="A55" s="17">
        <v>48</v>
      </c>
      <c r="B55" s="17" t="s">
        <v>153</v>
      </c>
      <c r="C55" s="20">
        <v>192968</v>
      </c>
      <c r="D55" s="20">
        <v>189943</v>
      </c>
      <c r="E55" s="20">
        <v>21225</v>
      </c>
      <c r="F55" s="20">
        <v>0</v>
      </c>
      <c r="G55" s="20">
        <v>221552</v>
      </c>
      <c r="H55" s="20">
        <v>7637</v>
      </c>
      <c r="I55" s="20">
        <v>48449</v>
      </c>
      <c r="J55" s="20">
        <v>0</v>
      </c>
      <c r="K55" s="20">
        <v>0</v>
      </c>
      <c r="L55" s="20">
        <v>0</v>
      </c>
      <c r="M55" s="20">
        <v>0</v>
      </c>
      <c r="N55" s="20">
        <v>0</v>
      </c>
      <c r="O55" s="20">
        <v>0</v>
      </c>
      <c r="P55" s="20">
        <f t="shared" si="1"/>
        <v>681774</v>
      </c>
      <c r="Q55" s="17">
        <v>48</v>
      </c>
    </row>
    <row r="56" spans="1:17" x14ac:dyDescent="0.3">
      <c r="A56" s="17">
        <v>49</v>
      </c>
      <c r="B56" s="17" t="s">
        <v>154</v>
      </c>
      <c r="C56" s="20">
        <v>2425177</v>
      </c>
      <c r="D56" s="20">
        <v>265170</v>
      </c>
      <c r="E56" s="20">
        <v>1324798</v>
      </c>
      <c r="F56" s="20">
        <v>0</v>
      </c>
      <c r="G56" s="20">
        <v>615229</v>
      </c>
      <c r="H56" s="20">
        <v>236762</v>
      </c>
      <c r="I56" s="20">
        <v>307833</v>
      </c>
      <c r="J56" s="20">
        <v>0</v>
      </c>
      <c r="K56" s="20">
        <v>0</v>
      </c>
      <c r="L56" s="20">
        <v>255024</v>
      </c>
      <c r="M56" s="20">
        <v>1300514</v>
      </c>
      <c r="N56" s="20">
        <v>0</v>
      </c>
      <c r="O56" s="20">
        <v>644309</v>
      </c>
      <c r="P56" s="20">
        <f t="shared" si="1"/>
        <v>7374816</v>
      </c>
      <c r="Q56" s="17">
        <v>49</v>
      </c>
    </row>
    <row r="57" spans="1:17" x14ac:dyDescent="0.3">
      <c r="A57" s="17">
        <v>50</v>
      </c>
      <c r="B57" s="17" t="s">
        <v>155</v>
      </c>
      <c r="C57" s="24">
        <v>952243</v>
      </c>
      <c r="D57" s="24">
        <v>220617</v>
      </c>
      <c r="E57" s="24">
        <v>500403</v>
      </c>
      <c r="F57" s="24">
        <v>0</v>
      </c>
      <c r="G57" s="24">
        <v>421829</v>
      </c>
      <c r="H57" s="24">
        <v>104655</v>
      </c>
      <c r="I57" s="24">
        <v>219987</v>
      </c>
      <c r="J57" s="24">
        <v>0</v>
      </c>
      <c r="K57" s="24">
        <v>0</v>
      </c>
      <c r="L57" s="24">
        <v>0</v>
      </c>
      <c r="M57" s="24">
        <v>397017</v>
      </c>
      <c r="N57" s="24">
        <v>0</v>
      </c>
      <c r="O57" s="24">
        <v>0</v>
      </c>
      <c r="P57" s="20">
        <f t="shared" si="1"/>
        <v>2816751</v>
      </c>
      <c r="Q57" s="17">
        <v>50</v>
      </c>
    </row>
    <row r="58" spans="1:17" x14ac:dyDescent="0.3">
      <c r="A58" s="17">
        <v>51</v>
      </c>
      <c r="B58" s="17" t="s">
        <v>156</v>
      </c>
      <c r="C58" s="20">
        <v>1621919</v>
      </c>
      <c r="D58" s="20">
        <v>0</v>
      </c>
      <c r="E58" s="20">
        <v>0</v>
      </c>
      <c r="F58" s="20">
        <v>0</v>
      </c>
      <c r="G58" s="20">
        <v>193894</v>
      </c>
      <c r="H58" s="20">
        <v>29664</v>
      </c>
      <c r="I58" s="20">
        <v>177711</v>
      </c>
      <c r="J58" s="20">
        <v>0</v>
      </c>
      <c r="K58" s="20">
        <v>0</v>
      </c>
      <c r="L58" s="20">
        <v>0</v>
      </c>
      <c r="M58" s="20">
        <v>0</v>
      </c>
      <c r="N58" s="20">
        <v>0</v>
      </c>
      <c r="O58" s="20">
        <v>44861</v>
      </c>
      <c r="P58" s="20">
        <f t="shared" si="1"/>
        <v>2068049</v>
      </c>
      <c r="Q58" s="17">
        <v>51</v>
      </c>
    </row>
    <row r="59" spans="1:17" x14ac:dyDescent="0.3">
      <c r="A59" s="17">
        <v>52</v>
      </c>
      <c r="B59" s="17" t="s">
        <v>157</v>
      </c>
      <c r="C59" s="20">
        <v>1259066</v>
      </c>
      <c r="D59" s="20">
        <v>434135</v>
      </c>
      <c r="E59" s="20">
        <v>0</v>
      </c>
      <c r="F59" s="20">
        <v>0</v>
      </c>
      <c r="G59" s="20">
        <v>589651</v>
      </c>
      <c r="H59" s="20">
        <v>86970</v>
      </c>
      <c r="I59" s="20">
        <v>55785</v>
      </c>
      <c r="J59" s="20">
        <v>0</v>
      </c>
      <c r="K59" s="20">
        <v>29</v>
      </c>
      <c r="L59" s="20">
        <v>1522</v>
      </c>
      <c r="M59" s="20">
        <v>0</v>
      </c>
      <c r="N59" s="20">
        <v>11285</v>
      </c>
      <c r="O59" s="20">
        <v>0</v>
      </c>
      <c r="P59" s="20">
        <f t="shared" si="1"/>
        <v>2438443</v>
      </c>
      <c r="Q59" s="17">
        <v>52</v>
      </c>
    </row>
    <row r="60" spans="1:17" x14ac:dyDescent="0.3">
      <c r="A60" s="17">
        <v>53</v>
      </c>
      <c r="B60" s="17" t="s">
        <v>158</v>
      </c>
      <c r="C60" s="20">
        <v>74095287</v>
      </c>
      <c r="D60" s="20">
        <v>11460362</v>
      </c>
      <c r="E60" s="20">
        <v>36760291</v>
      </c>
      <c r="F60" s="20">
        <v>0</v>
      </c>
      <c r="G60" s="20">
        <v>7096295</v>
      </c>
      <c r="H60" s="20">
        <v>6113457</v>
      </c>
      <c r="I60" s="20">
        <v>11715471</v>
      </c>
      <c r="J60" s="20">
        <v>0</v>
      </c>
      <c r="K60" s="20">
        <v>0</v>
      </c>
      <c r="L60" s="20">
        <v>6639720</v>
      </c>
      <c r="M60" s="20">
        <v>0</v>
      </c>
      <c r="N60" s="20">
        <v>0</v>
      </c>
      <c r="O60" s="20">
        <v>32192066</v>
      </c>
      <c r="P60" s="20">
        <f t="shared" si="1"/>
        <v>186072949</v>
      </c>
      <c r="Q60" s="17">
        <v>53</v>
      </c>
    </row>
    <row r="61" spans="1:17" x14ac:dyDescent="0.3">
      <c r="A61" s="17">
        <v>54</v>
      </c>
      <c r="B61" s="17" t="s">
        <v>159</v>
      </c>
      <c r="C61" s="20">
        <v>3622340</v>
      </c>
      <c r="D61" s="20">
        <v>679384</v>
      </c>
      <c r="E61" s="20">
        <v>215870</v>
      </c>
      <c r="F61" s="20">
        <v>18988</v>
      </c>
      <c r="G61" s="20">
        <v>1376881</v>
      </c>
      <c r="H61" s="20">
        <v>0</v>
      </c>
      <c r="I61" s="20">
        <v>644987</v>
      </c>
      <c r="J61" s="20">
        <v>0</v>
      </c>
      <c r="K61" s="20">
        <v>0</v>
      </c>
      <c r="L61" s="20">
        <v>182078</v>
      </c>
      <c r="M61" s="20">
        <v>1159976</v>
      </c>
      <c r="N61" s="20">
        <v>0</v>
      </c>
      <c r="O61" s="20">
        <v>0</v>
      </c>
      <c r="P61" s="20">
        <f t="shared" si="1"/>
        <v>7900504</v>
      </c>
      <c r="Q61" s="17">
        <v>54</v>
      </c>
    </row>
    <row r="62" spans="1:17" x14ac:dyDescent="0.3">
      <c r="A62" s="17">
        <v>55</v>
      </c>
      <c r="B62" s="17" t="s">
        <v>160</v>
      </c>
      <c r="C62" s="20">
        <v>427425</v>
      </c>
      <c r="D62" s="20">
        <v>184613</v>
      </c>
      <c r="E62" s="20">
        <v>0</v>
      </c>
      <c r="F62" s="20">
        <v>0</v>
      </c>
      <c r="G62" s="20">
        <v>237977</v>
      </c>
      <c r="H62" s="20">
        <v>0</v>
      </c>
      <c r="I62" s="20">
        <v>98297</v>
      </c>
      <c r="J62" s="20">
        <v>0</v>
      </c>
      <c r="K62" s="20">
        <v>0</v>
      </c>
      <c r="L62" s="20">
        <v>0</v>
      </c>
      <c r="M62" s="20">
        <v>0</v>
      </c>
      <c r="N62" s="20">
        <v>0</v>
      </c>
      <c r="O62" s="20">
        <v>24380</v>
      </c>
      <c r="P62" s="20">
        <f t="shared" si="1"/>
        <v>972692</v>
      </c>
      <c r="Q62" s="17">
        <v>55</v>
      </c>
    </row>
    <row r="63" spans="1:17" x14ac:dyDescent="0.3">
      <c r="A63" s="17">
        <v>56</v>
      </c>
      <c r="B63" s="17" t="s">
        <v>161</v>
      </c>
      <c r="C63" s="20">
        <v>1040502</v>
      </c>
      <c r="D63" s="20">
        <v>387392</v>
      </c>
      <c r="E63" s="20">
        <v>0</v>
      </c>
      <c r="F63" s="20">
        <v>16556</v>
      </c>
      <c r="G63" s="20">
        <v>456558</v>
      </c>
      <c r="H63" s="20">
        <v>116849</v>
      </c>
      <c r="I63" s="20">
        <v>127431</v>
      </c>
      <c r="J63" s="20">
        <v>0</v>
      </c>
      <c r="K63" s="20">
        <v>0</v>
      </c>
      <c r="L63" s="20">
        <v>145225</v>
      </c>
      <c r="M63" s="20">
        <v>463480</v>
      </c>
      <c r="N63" s="20">
        <v>0</v>
      </c>
      <c r="O63" s="20">
        <v>0</v>
      </c>
      <c r="P63" s="20">
        <f t="shared" si="1"/>
        <v>2753993</v>
      </c>
      <c r="Q63" s="17">
        <v>56</v>
      </c>
    </row>
    <row r="64" spans="1:17" x14ac:dyDescent="0.3">
      <c r="A64" s="17">
        <v>57</v>
      </c>
      <c r="B64" s="17" t="s">
        <v>162</v>
      </c>
      <c r="C64" s="20">
        <v>491242</v>
      </c>
      <c r="D64" s="20">
        <v>152101</v>
      </c>
      <c r="E64" s="20">
        <v>153798</v>
      </c>
      <c r="F64" s="20">
        <v>0</v>
      </c>
      <c r="G64" s="20">
        <v>281388</v>
      </c>
      <c r="H64" s="20">
        <v>94525</v>
      </c>
      <c r="I64" s="20">
        <v>101593</v>
      </c>
      <c r="J64" s="20">
        <v>0</v>
      </c>
      <c r="K64" s="20">
        <v>0</v>
      </c>
      <c r="L64" s="20">
        <v>0</v>
      </c>
      <c r="M64" s="20">
        <v>233557</v>
      </c>
      <c r="N64" s="20">
        <v>0</v>
      </c>
      <c r="O64" s="20">
        <v>37679</v>
      </c>
      <c r="P64" s="20">
        <f t="shared" si="1"/>
        <v>1545883</v>
      </c>
      <c r="Q64" s="17">
        <v>57</v>
      </c>
    </row>
    <row r="65" spans="1:17" x14ac:dyDescent="0.3">
      <c r="A65" s="17">
        <v>58</v>
      </c>
      <c r="B65" s="17" t="s">
        <v>163</v>
      </c>
      <c r="C65" s="20">
        <v>3804470</v>
      </c>
      <c r="D65" s="20">
        <v>530694</v>
      </c>
      <c r="E65" s="20">
        <v>1950</v>
      </c>
      <c r="F65" s="20">
        <v>8120</v>
      </c>
      <c r="G65" s="20">
        <v>607300</v>
      </c>
      <c r="H65" s="20">
        <v>8575</v>
      </c>
      <c r="I65" s="20">
        <v>303484</v>
      </c>
      <c r="J65" s="20">
        <v>0</v>
      </c>
      <c r="K65" s="20">
        <v>0</v>
      </c>
      <c r="L65" s="20">
        <v>81378</v>
      </c>
      <c r="M65" s="20">
        <v>0</v>
      </c>
      <c r="N65" s="20">
        <v>0</v>
      </c>
      <c r="O65" s="20">
        <v>74125</v>
      </c>
      <c r="P65" s="20">
        <f t="shared" si="1"/>
        <v>5420096</v>
      </c>
      <c r="Q65" s="17">
        <v>58</v>
      </c>
    </row>
    <row r="66" spans="1:17" x14ac:dyDescent="0.3">
      <c r="A66" s="17">
        <v>59</v>
      </c>
      <c r="B66" s="17" t="s">
        <v>164</v>
      </c>
      <c r="C66" s="20">
        <v>1085357</v>
      </c>
      <c r="D66" s="20">
        <v>232695</v>
      </c>
      <c r="E66" s="20">
        <v>156640</v>
      </c>
      <c r="F66" s="20">
        <v>0</v>
      </c>
      <c r="G66" s="20">
        <v>283283</v>
      </c>
      <c r="H66" s="20">
        <v>119379</v>
      </c>
      <c r="I66" s="20">
        <v>286957</v>
      </c>
      <c r="J66" s="20">
        <v>0</v>
      </c>
      <c r="K66" s="20">
        <v>0</v>
      </c>
      <c r="L66" s="20">
        <v>0</v>
      </c>
      <c r="M66" s="20">
        <v>378171</v>
      </c>
      <c r="N66" s="20">
        <v>0</v>
      </c>
      <c r="O66" s="20">
        <v>47203</v>
      </c>
      <c r="P66" s="20">
        <f t="shared" si="1"/>
        <v>2589685</v>
      </c>
      <c r="Q66" s="17">
        <v>59</v>
      </c>
    </row>
    <row r="67" spans="1:17" x14ac:dyDescent="0.3">
      <c r="A67" s="17">
        <v>60</v>
      </c>
      <c r="B67" s="17" t="s">
        <v>165</v>
      </c>
      <c r="C67" s="20">
        <v>9275276</v>
      </c>
      <c r="D67" s="20">
        <v>820706</v>
      </c>
      <c r="E67" s="20">
        <v>0</v>
      </c>
      <c r="F67" s="20">
        <v>0</v>
      </c>
      <c r="G67" s="20">
        <v>749074</v>
      </c>
      <c r="H67" s="20">
        <v>76710</v>
      </c>
      <c r="I67" s="20">
        <v>976383</v>
      </c>
      <c r="J67" s="20">
        <v>0</v>
      </c>
      <c r="K67" s="20">
        <v>0</v>
      </c>
      <c r="L67" s="20">
        <v>35403</v>
      </c>
      <c r="M67" s="20">
        <v>269426</v>
      </c>
      <c r="N67" s="20">
        <v>0</v>
      </c>
      <c r="O67" s="20">
        <v>0</v>
      </c>
      <c r="P67" s="20">
        <f t="shared" si="1"/>
        <v>12202978</v>
      </c>
      <c r="Q67" s="17">
        <v>60</v>
      </c>
    </row>
    <row r="68" spans="1:17" x14ac:dyDescent="0.3">
      <c r="A68" s="17">
        <v>61</v>
      </c>
      <c r="B68" s="17" t="s">
        <v>166</v>
      </c>
      <c r="C68" s="20">
        <v>1538481</v>
      </c>
      <c r="D68" s="20">
        <v>485942</v>
      </c>
      <c r="E68" s="20">
        <v>34903</v>
      </c>
      <c r="F68" s="20">
        <v>91301</v>
      </c>
      <c r="G68" s="20">
        <v>713387</v>
      </c>
      <c r="H68" s="20">
        <v>112741</v>
      </c>
      <c r="I68" s="20">
        <v>229700</v>
      </c>
      <c r="J68" s="20">
        <v>0</v>
      </c>
      <c r="K68" s="20">
        <v>0</v>
      </c>
      <c r="L68" s="20">
        <v>551992</v>
      </c>
      <c r="M68" s="20">
        <v>1069551</v>
      </c>
      <c r="N68" s="20">
        <v>0</v>
      </c>
      <c r="O68" s="20">
        <v>0</v>
      </c>
      <c r="P68" s="20">
        <f t="shared" si="1"/>
        <v>4827998</v>
      </c>
      <c r="Q68" s="17">
        <v>61</v>
      </c>
    </row>
    <row r="69" spans="1:17" x14ac:dyDescent="0.3">
      <c r="A69" s="17">
        <v>62</v>
      </c>
      <c r="B69" s="17" t="s">
        <v>167</v>
      </c>
      <c r="C69" s="20">
        <v>1666206</v>
      </c>
      <c r="D69" s="20">
        <v>317212</v>
      </c>
      <c r="E69" s="20">
        <v>739457</v>
      </c>
      <c r="F69" s="20">
        <v>7456</v>
      </c>
      <c r="G69" s="20">
        <v>580299</v>
      </c>
      <c r="H69" s="20">
        <v>82463</v>
      </c>
      <c r="I69" s="20">
        <v>482696</v>
      </c>
      <c r="J69" s="20">
        <v>0</v>
      </c>
      <c r="K69" s="20">
        <v>2349</v>
      </c>
      <c r="L69" s="20">
        <v>21146</v>
      </c>
      <c r="M69" s="20">
        <v>885197</v>
      </c>
      <c r="N69" s="20">
        <v>0</v>
      </c>
      <c r="O69" s="20">
        <v>0</v>
      </c>
      <c r="P69" s="20">
        <f t="shared" si="1"/>
        <v>4784481</v>
      </c>
      <c r="Q69" s="17">
        <v>62</v>
      </c>
    </row>
    <row r="70" spans="1:17" x14ac:dyDescent="0.3">
      <c r="A70" s="17">
        <v>63</v>
      </c>
      <c r="B70" s="17" t="s">
        <v>168</v>
      </c>
      <c r="C70" s="20">
        <v>1278342</v>
      </c>
      <c r="D70" s="20">
        <v>325996</v>
      </c>
      <c r="E70" s="20">
        <v>39667</v>
      </c>
      <c r="F70" s="20">
        <v>0</v>
      </c>
      <c r="G70" s="20">
        <v>337112</v>
      </c>
      <c r="H70" s="20">
        <v>31801</v>
      </c>
      <c r="I70" s="20">
        <v>176780</v>
      </c>
      <c r="J70" s="20">
        <v>0</v>
      </c>
      <c r="K70" s="20">
        <v>0</v>
      </c>
      <c r="L70" s="20">
        <v>492062</v>
      </c>
      <c r="M70" s="20">
        <v>336282</v>
      </c>
      <c r="N70" s="20">
        <v>0</v>
      </c>
      <c r="O70" s="20">
        <v>0</v>
      </c>
      <c r="P70" s="20">
        <f t="shared" si="1"/>
        <v>3018042</v>
      </c>
      <c r="Q70" s="17">
        <v>63</v>
      </c>
    </row>
    <row r="71" spans="1:17" x14ac:dyDescent="0.3">
      <c r="A71" s="17">
        <v>64</v>
      </c>
      <c r="B71" s="17" t="s">
        <v>169</v>
      </c>
      <c r="C71" s="20">
        <v>718325</v>
      </c>
      <c r="D71" s="20">
        <v>343974</v>
      </c>
      <c r="E71" s="20">
        <v>0</v>
      </c>
      <c r="F71" s="20">
        <v>0</v>
      </c>
      <c r="G71" s="20">
        <v>370984</v>
      </c>
      <c r="H71" s="20">
        <v>250428</v>
      </c>
      <c r="I71" s="20">
        <v>164322</v>
      </c>
      <c r="J71" s="20">
        <v>0</v>
      </c>
      <c r="K71" s="20">
        <v>0</v>
      </c>
      <c r="L71" s="20">
        <v>0</v>
      </c>
      <c r="M71" s="20">
        <v>0</v>
      </c>
      <c r="N71" s="20">
        <v>0</v>
      </c>
      <c r="O71" s="20">
        <v>57284</v>
      </c>
      <c r="P71" s="20">
        <f t="shared" si="1"/>
        <v>1905317</v>
      </c>
      <c r="Q71" s="17">
        <v>64</v>
      </c>
    </row>
    <row r="72" spans="1:17" x14ac:dyDescent="0.3">
      <c r="A72" s="17">
        <v>65</v>
      </c>
      <c r="B72" s="17" t="s">
        <v>170</v>
      </c>
      <c r="C72" s="20">
        <v>1210377</v>
      </c>
      <c r="D72" s="20">
        <v>150249</v>
      </c>
      <c r="E72" s="20">
        <v>208972</v>
      </c>
      <c r="F72" s="20">
        <v>0</v>
      </c>
      <c r="G72" s="20">
        <v>2682</v>
      </c>
      <c r="H72" s="20">
        <v>0</v>
      </c>
      <c r="I72" s="20">
        <v>70380</v>
      </c>
      <c r="J72" s="20">
        <v>0</v>
      </c>
      <c r="K72" s="20">
        <v>0</v>
      </c>
      <c r="L72" s="20">
        <v>1507</v>
      </c>
      <c r="M72" s="20">
        <v>0</v>
      </c>
      <c r="N72" s="20">
        <v>0</v>
      </c>
      <c r="O72" s="20">
        <v>28395</v>
      </c>
      <c r="P72" s="20">
        <f t="shared" si="1"/>
        <v>1672562</v>
      </c>
      <c r="Q72" s="17">
        <v>65</v>
      </c>
    </row>
    <row r="73" spans="1:17" x14ac:dyDescent="0.3">
      <c r="A73" s="17">
        <v>66</v>
      </c>
      <c r="B73" s="17" t="s">
        <v>171</v>
      </c>
      <c r="C73" s="20">
        <v>3214467</v>
      </c>
      <c r="D73" s="20">
        <v>700750</v>
      </c>
      <c r="E73" s="20">
        <v>0</v>
      </c>
      <c r="F73" s="20">
        <v>17369</v>
      </c>
      <c r="G73" s="20">
        <v>1051297</v>
      </c>
      <c r="H73" s="20">
        <v>87792</v>
      </c>
      <c r="I73" s="20">
        <v>538195</v>
      </c>
      <c r="J73" s="20">
        <v>0</v>
      </c>
      <c r="K73" s="20">
        <v>0</v>
      </c>
      <c r="L73" s="20">
        <v>32015</v>
      </c>
      <c r="M73" s="20">
        <v>766423</v>
      </c>
      <c r="N73" s="20">
        <v>0</v>
      </c>
      <c r="O73" s="20">
        <v>0</v>
      </c>
      <c r="P73" s="20">
        <f t="shared" si="1"/>
        <v>6408308</v>
      </c>
      <c r="Q73" s="17">
        <v>66</v>
      </c>
    </row>
    <row r="74" spans="1:17" x14ac:dyDescent="0.3">
      <c r="A74" s="17">
        <v>67</v>
      </c>
      <c r="B74" s="17" t="s">
        <v>172</v>
      </c>
      <c r="C74" s="20">
        <v>1653477</v>
      </c>
      <c r="D74" s="20">
        <v>37176</v>
      </c>
      <c r="E74" s="20">
        <v>184931</v>
      </c>
      <c r="F74" s="20">
        <v>0</v>
      </c>
      <c r="G74" s="20">
        <v>460835</v>
      </c>
      <c r="H74" s="20">
        <v>0</v>
      </c>
      <c r="I74" s="20">
        <v>184778</v>
      </c>
      <c r="J74" s="20">
        <v>0</v>
      </c>
      <c r="K74" s="20">
        <v>0</v>
      </c>
      <c r="L74" s="20">
        <v>857276</v>
      </c>
      <c r="M74" s="20">
        <v>273953</v>
      </c>
      <c r="N74" s="20">
        <v>0</v>
      </c>
      <c r="O74" s="20">
        <v>0</v>
      </c>
      <c r="P74" s="20">
        <f t="shared" si="1"/>
        <v>3652426</v>
      </c>
      <c r="Q74" s="17">
        <v>67</v>
      </c>
    </row>
    <row r="75" spans="1:17" x14ac:dyDescent="0.3">
      <c r="A75" s="17">
        <v>68</v>
      </c>
      <c r="B75" s="17" t="s">
        <v>173</v>
      </c>
      <c r="C75" s="20">
        <v>1132476</v>
      </c>
      <c r="D75" s="20">
        <v>406855</v>
      </c>
      <c r="E75" s="20">
        <v>0</v>
      </c>
      <c r="F75" s="20">
        <v>8678</v>
      </c>
      <c r="G75" s="20">
        <v>451430</v>
      </c>
      <c r="H75" s="20">
        <v>42455</v>
      </c>
      <c r="I75" s="20">
        <v>103542</v>
      </c>
      <c r="J75" s="20">
        <v>0</v>
      </c>
      <c r="K75" s="20">
        <v>0</v>
      </c>
      <c r="L75" s="20">
        <v>377425</v>
      </c>
      <c r="M75" s="20">
        <v>0</v>
      </c>
      <c r="N75" s="20">
        <v>0</v>
      </c>
      <c r="O75" s="20">
        <v>57167</v>
      </c>
      <c r="P75" s="20">
        <f t="shared" si="1"/>
        <v>2580028</v>
      </c>
      <c r="Q75" s="17">
        <v>68</v>
      </c>
    </row>
    <row r="76" spans="1:17" x14ac:dyDescent="0.3">
      <c r="A76" s="17">
        <v>69</v>
      </c>
      <c r="B76" s="17" t="s">
        <v>174</v>
      </c>
      <c r="C76" s="20">
        <v>2359342</v>
      </c>
      <c r="D76" s="20">
        <v>1301781</v>
      </c>
      <c r="E76" s="20">
        <v>750</v>
      </c>
      <c r="F76" s="20">
        <v>34210</v>
      </c>
      <c r="G76" s="20">
        <v>2333397</v>
      </c>
      <c r="H76" s="20">
        <v>79151</v>
      </c>
      <c r="I76" s="20">
        <v>311699</v>
      </c>
      <c r="J76" s="20">
        <v>0</v>
      </c>
      <c r="K76" s="20">
        <v>0</v>
      </c>
      <c r="L76" s="20">
        <v>0</v>
      </c>
      <c r="M76" s="20">
        <v>749838</v>
      </c>
      <c r="N76" s="20">
        <v>0</v>
      </c>
      <c r="O76" s="20">
        <v>205763</v>
      </c>
      <c r="P76" s="20">
        <f t="shared" si="1"/>
        <v>7375931</v>
      </c>
      <c r="Q76" s="17">
        <v>69</v>
      </c>
    </row>
    <row r="77" spans="1:17" x14ac:dyDescent="0.3">
      <c r="A77" s="17">
        <v>70</v>
      </c>
      <c r="B77" s="17" t="s">
        <v>175</v>
      </c>
      <c r="C77" s="20">
        <v>3210247</v>
      </c>
      <c r="D77" s="20">
        <v>695142</v>
      </c>
      <c r="E77" s="20">
        <v>108026</v>
      </c>
      <c r="F77" s="20">
        <v>211975</v>
      </c>
      <c r="G77" s="20">
        <v>1092377</v>
      </c>
      <c r="H77" s="20">
        <v>0</v>
      </c>
      <c r="I77" s="20">
        <v>396883</v>
      </c>
      <c r="J77" s="20">
        <v>0</v>
      </c>
      <c r="K77" s="20">
        <v>0</v>
      </c>
      <c r="L77" s="20">
        <v>0</v>
      </c>
      <c r="M77" s="20">
        <v>0</v>
      </c>
      <c r="N77" s="20">
        <v>0</v>
      </c>
      <c r="O77" s="20">
        <v>31420</v>
      </c>
      <c r="P77" s="20">
        <f t="shared" si="1"/>
        <v>5746070</v>
      </c>
      <c r="Q77" s="17">
        <v>70</v>
      </c>
    </row>
    <row r="78" spans="1:17" x14ac:dyDescent="0.3">
      <c r="A78" s="17">
        <v>71</v>
      </c>
      <c r="B78" s="17" t="s">
        <v>176</v>
      </c>
      <c r="C78" s="20">
        <v>2864176</v>
      </c>
      <c r="D78" s="20">
        <v>313830</v>
      </c>
      <c r="E78" s="20">
        <v>0</v>
      </c>
      <c r="F78" s="20">
        <v>63944</v>
      </c>
      <c r="G78" s="20">
        <v>483347</v>
      </c>
      <c r="H78" s="20">
        <v>0</v>
      </c>
      <c r="I78" s="20">
        <v>205308</v>
      </c>
      <c r="J78" s="20">
        <v>0</v>
      </c>
      <c r="K78" s="20">
        <v>0</v>
      </c>
      <c r="L78" s="20">
        <v>0</v>
      </c>
      <c r="M78" s="20">
        <v>0</v>
      </c>
      <c r="N78" s="20">
        <v>0</v>
      </c>
      <c r="O78" s="20">
        <v>0</v>
      </c>
      <c r="P78" s="20">
        <f t="shared" si="1"/>
        <v>3930605</v>
      </c>
      <c r="Q78" s="17">
        <v>71</v>
      </c>
    </row>
    <row r="79" spans="1:17" x14ac:dyDescent="0.3">
      <c r="A79" s="17">
        <v>72</v>
      </c>
      <c r="B79" s="17" t="s">
        <v>177</v>
      </c>
      <c r="C79" s="20">
        <v>2584683</v>
      </c>
      <c r="D79" s="20">
        <v>863427</v>
      </c>
      <c r="E79" s="20">
        <v>1695605</v>
      </c>
      <c r="F79" s="20">
        <v>0</v>
      </c>
      <c r="G79" s="20">
        <v>1000920</v>
      </c>
      <c r="H79" s="20">
        <v>133589</v>
      </c>
      <c r="I79" s="20">
        <v>358400</v>
      </c>
      <c r="J79" s="20">
        <v>0</v>
      </c>
      <c r="K79" s="20">
        <v>0</v>
      </c>
      <c r="L79" s="20">
        <v>718418</v>
      </c>
      <c r="M79" s="20">
        <v>1030363</v>
      </c>
      <c r="N79" s="20">
        <v>0</v>
      </c>
      <c r="O79" s="20">
        <v>0</v>
      </c>
      <c r="P79" s="20">
        <f t="shared" si="1"/>
        <v>8385405</v>
      </c>
      <c r="Q79" s="17">
        <v>72</v>
      </c>
    </row>
    <row r="80" spans="1:17" x14ac:dyDescent="0.3">
      <c r="A80" s="17">
        <v>73</v>
      </c>
      <c r="B80" s="17" t="s">
        <v>178</v>
      </c>
      <c r="C80" s="20">
        <v>64566000</v>
      </c>
      <c r="D80" s="20">
        <v>14417000</v>
      </c>
      <c r="E80" s="20">
        <v>26554000</v>
      </c>
      <c r="F80" s="20">
        <v>1542000</v>
      </c>
      <c r="G80" s="20">
        <v>8845000</v>
      </c>
      <c r="H80" s="20">
        <v>2075000</v>
      </c>
      <c r="I80" s="20">
        <v>7624000</v>
      </c>
      <c r="J80" s="20">
        <v>0</v>
      </c>
      <c r="K80" s="20">
        <v>0</v>
      </c>
      <c r="L80" s="20">
        <v>4025000</v>
      </c>
      <c r="M80" s="20">
        <v>0</v>
      </c>
      <c r="N80" s="20">
        <v>0</v>
      </c>
      <c r="O80" s="20">
        <v>485000</v>
      </c>
      <c r="P80" s="20">
        <f t="shared" si="1"/>
        <v>130133000</v>
      </c>
      <c r="Q80" s="17">
        <v>73</v>
      </c>
    </row>
    <row r="81" spans="1:17" x14ac:dyDescent="0.3">
      <c r="A81" s="17">
        <v>74</v>
      </c>
      <c r="B81" s="17" t="s">
        <v>179</v>
      </c>
      <c r="C81" s="20">
        <v>3282674</v>
      </c>
      <c r="D81" s="20">
        <v>657545</v>
      </c>
      <c r="E81" s="20">
        <v>774359</v>
      </c>
      <c r="F81" s="20">
        <v>0</v>
      </c>
      <c r="G81" s="20">
        <v>586905</v>
      </c>
      <c r="H81" s="20">
        <v>18956</v>
      </c>
      <c r="I81" s="20">
        <v>168692</v>
      </c>
      <c r="J81" s="20">
        <v>0</v>
      </c>
      <c r="K81" s="20">
        <v>0</v>
      </c>
      <c r="L81" s="20">
        <v>353389</v>
      </c>
      <c r="M81" s="20">
        <v>1522601</v>
      </c>
      <c r="N81" s="20">
        <v>0</v>
      </c>
      <c r="O81" s="20">
        <v>114410</v>
      </c>
      <c r="P81" s="20">
        <f t="shared" si="1"/>
        <v>7479531</v>
      </c>
      <c r="Q81" s="17">
        <v>74</v>
      </c>
    </row>
    <row r="82" spans="1:17" x14ac:dyDescent="0.3">
      <c r="A82" s="17">
        <v>75</v>
      </c>
      <c r="B82" s="17" t="s">
        <v>180</v>
      </c>
      <c r="C82" s="20">
        <v>515220</v>
      </c>
      <c r="D82" s="20">
        <v>182433</v>
      </c>
      <c r="E82" s="20">
        <v>0</v>
      </c>
      <c r="F82" s="20">
        <v>31330</v>
      </c>
      <c r="G82" s="20">
        <v>205040</v>
      </c>
      <c r="H82" s="20">
        <v>88019</v>
      </c>
      <c r="I82" s="20">
        <v>141886</v>
      </c>
      <c r="J82" s="20">
        <v>0</v>
      </c>
      <c r="K82" s="20">
        <v>0</v>
      </c>
      <c r="L82" s="20">
        <v>54735</v>
      </c>
      <c r="M82" s="20">
        <v>218938</v>
      </c>
      <c r="N82" s="20">
        <v>0</v>
      </c>
      <c r="O82" s="20">
        <v>0</v>
      </c>
      <c r="P82" s="20">
        <f t="shared" si="1"/>
        <v>1437601</v>
      </c>
      <c r="Q82" s="17">
        <v>75</v>
      </c>
    </row>
    <row r="83" spans="1:17" x14ac:dyDescent="0.3">
      <c r="A83" s="17">
        <v>76</v>
      </c>
      <c r="B83" s="17" t="s">
        <v>98</v>
      </c>
      <c r="C83" s="20">
        <v>1289488</v>
      </c>
      <c r="D83" s="20">
        <v>123051</v>
      </c>
      <c r="E83" s="20">
        <v>0</v>
      </c>
      <c r="F83" s="20">
        <v>0</v>
      </c>
      <c r="G83" s="20">
        <v>247579</v>
      </c>
      <c r="H83" s="20">
        <v>0</v>
      </c>
      <c r="I83" s="20">
        <v>70725</v>
      </c>
      <c r="J83" s="20">
        <v>0</v>
      </c>
      <c r="K83" s="20">
        <v>0</v>
      </c>
      <c r="L83" s="20">
        <v>0</v>
      </c>
      <c r="M83" s="20">
        <v>0</v>
      </c>
      <c r="N83" s="20">
        <v>0</v>
      </c>
      <c r="O83" s="20">
        <v>21679</v>
      </c>
      <c r="P83" s="20">
        <f t="shared" si="1"/>
        <v>1752522</v>
      </c>
      <c r="Q83" s="17">
        <v>76</v>
      </c>
    </row>
    <row r="84" spans="1:17" x14ac:dyDescent="0.3">
      <c r="A84" s="17">
        <v>77</v>
      </c>
      <c r="B84" s="17" t="s">
        <v>99</v>
      </c>
      <c r="C84" s="20">
        <v>10235780</v>
      </c>
      <c r="D84" s="20">
        <v>3792647</v>
      </c>
      <c r="E84" s="20">
        <v>6697712</v>
      </c>
      <c r="F84" s="20">
        <v>552751</v>
      </c>
      <c r="G84" s="20">
        <v>2371464</v>
      </c>
      <c r="H84" s="20">
        <v>820907</v>
      </c>
      <c r="I84" s="20">
        <v>1200990</v>
      </c>
      <c r="J84" s="20">
        <v>0</v>
      </c>
      <c r="K84" s="20">
        <v>90500</v>
      </c>
      <c r="L84" s="20">
        <v>1385750</v>
      </c>
      <c r="M84" s="20">
        <v>4496145</v>
      </c>
      <c r="N84" s="20">
        <v>0</v>
      </c>
      <c r="O84" s="20">
        <v>0</v>
      </c>
      <c r="P84" s="20">
        <f t="shared" si="1"/>
        <v>31644646</v>
      </c>
      <c r="Q84" s="17">
        <v>77</v>
      </c>
    </row>
    <row r="85" spans="1:17" x14ac:dyDescent="0.3">
      <c r="A85" s="17">
        <v>78</v>
      </c>
      <c r="B85" s="17" t="s">
        <v>181</v>
      </c>
      <c r="C85" s="20">
        <v>2674023</v>
      </c>
      <c r="D85" s="20">
        <v>591352</v>
      </c>
      <c r="E85" s="20">
        <v>882385</v>
      </c>
      <c r="F85" s="20">
        <v>0</v>
      </c>
      <c r="G85" s="20">
        <v>538941</v>
      </c>
      <c r="H85" s="20">
        <v>180651</v>
      </c>
      <c r="I85" s="20">
        <v>224903</v>
      </c>
      <c r="J85" s="20">
        <v>0</v>
      </c>
      <c r="K85" s="20">
        <v>0</v>
      </c>
      <c r="L85" s="20">
        <v>1628051</v>
      </c>
      <c r="M85" s="20">
        <v>1511192</v>
      </c>
      <c r="N85" s="20">
        <v>0</v>
      </c>
      <c r="O85" s="20">
        <v>0</v>
      </c>
      <c r="P85" s="20">
        <f t="shared" si="1"/>
        <v>8231498</v>
      </c>
      <c r="Q85" s="17">
        <v>78</v>
      </c>
    </row>
    <row r="86" spans="1:17" x14ac:dyDescent="0.3">
      <c r="A86" s="17">
        <v>79</v>
      </c>
      <c r="B86" s="17" t="s">
        <v>182</v>
      </c>
      <c r="C86" s="20">
        <v>6276421</v>
      </c>
      <c r="D86" s="20">
        <v>1116085</v>
      </c>
      <c r="E86" s="20">
        <v>334040</v>
      </c>
      <c r="F86" s="20">
        <v>0</v>
      </c>
      <c r="G86" s="20">
        <v>1304491</v>
      </c>
      <c r="H86" s="20">
        <v>132531</v>
      </c>
      <c r="I86" s="20">
        <v>1036421</v>
      </c>
      <c r="J86" s="20">
        <v>0</v>
      </c>
      <c r="K86" s="20">
        <v>0</v>
      </c>
      <c r="L86" s="20">
        <v>279855</v>
      </c>
      <c r="M86" s="20">
        <v>1242234</v>
      </c>
      <c r="N86" s="20">
        <v>0</v>
      </c>
      <c r="O86" s="20">
        <v>0</v>
      </c>
      <c r="P86" s="20">
        <f t="shared" si="1"/>
        <v>11722078</v>
      </c>
      <c r="Q86" s="17">
        <v>79</v>
      </c>
    </row>
    <row r="87" spans="1:17" x14ac:dyDescent="0.3">
      <c r="A87" s="17">
        <v>80</v>
      </c>
      <c r="B87" s="17" t="s">
        <v>183</v>
      </c>
      <c r="C87" s="20">
        <v>1852781</v>
      </c>
      <c r="D87" s="20">
        <v>533653</v>
      </c>
      <c r="E87" s="20">
        <v>0</v>
      </c>
      <c r="F87" s="20">
        <v>0</v>
      </c>
      <c r="G87" s="20">
        <v>21162</v>
      </c>
      <c r="H87" s="20">
        <v>23838</v>
      </c>
      <c r="I87" s="20">
        <v>19923</v>
      </c>
      <c r="J87" s="20">
        <v>0</v>
      </c>
      <c r="K87" s="20">
        <v>0</v>
      </c>
      <c r="L87" s="20">
        <v>0</v>
      </c>
      <c r="M87" s="20">
        <v>0</v>
      </c>
      <c r="N87" s="20">
        <v>729276</v>
      </c>
      <c r="O87" s="20">
        <v>209556</v>
      </c>
      <c r="P87" s="20">
        <f t="shared" si="1"/>
        <v>3390189</v>
      </c>
      <c r="Q87" s="17">
        <v>80</v>
      </c>
    </row>
    <row r="88" spans="1:17" x14ac:dyDescent="0.3">
      <c r="A88" s="17">
        <v>81</v>
      </c>
      <c r="B88" s="17" t="s">
        <v>184</v>
      </c>
      <c r="C88" s="20">
        <v>1519707</v>
      </c>
      <c r="D88" s="20">
        <v>405767</v>
      </c>
      <c r="E88" s="20">
        <v>0</v>
      </c>
      <c r="F88" s="20">
        <v>70505</v>
      </c>
      <c r="G88" s="20">
        <v>455915</v>
      </c>
      <c r="H88" s="20">
        <v>82464</v>
      </c>
      <c r="I88" s="20">
        <v>99034</v>
      </c>
      <c r="J88" s="20">
        <v>0</v>
      </c>
      <c r="K88" s="20">
        <v>0</v>
      </c>
      <c r="L88" s="20">
        <v>3675</v>
      </c>
      <c r="M88" s="20">
        <v>0</v>
      </c>
      <c r="N88" s="20">
        <v>5762</v>
      </c>
      <c r="O88" s="20">
        <v>0</v>
      </c>
      <c r="P88" s="20">
        <f t="shared" si="1"/>
        <v>2642829</v>
      </c>
      <c r="Q88" s="17">
        <v>81</v>
      </c>
    </row>
    <row r="89" spans="1:17" x14ac:dyDescent="0.3">
      <c r="A89" s="17">
        <v>82</v>
      </c>
      <c r="B89" s="17" t="s">
        <v>185</v>
      </c>
      <c r="C89" s="20">
        <v>3651977</v>
      </c>
      <c r="D89" s="20">
        <v>776451</v>
      </c>
      <c r="E89" s="20">
        <v>0</v>
      </c>
      <c r="F89" s="20">
        <v>51546</v>
      </c>
      <c r="G89" s="20">
        <v>891545</v>
      </c>
      <c r="H89" s="20">
        <v>0</v>
      </c>
      <c r="I89" s="20">
        <v>366337</v>
      </c>
      <c r="J89" s="20">
        <v>0</v>
      </c>
      <c r="K89" s="20">
        <v>0</v>
      </c>
      <c r="L89" s="20">
        <v>160944</v>
      </c>
      <c r="M89" s="20">
        <v>0</v>
      </c>
      <c r="N89" s="20">
        <v>0</v>
      </c>
      <c r="O89" s="20">
        <v>0</v>
      </c>
      <c r="P89" s="20">
        <f t="shared" si="1"/>
        <v>5898800</v>
      </c>
      <c r="Q89" s="17">
        <v>82</v>
      </c>
    </row>
    <row r="90" spans="1:17" x14ac:dyDescent="0.3">
      <c r="A90" s="17">
        <v>83</v>
      </c>
      <c r="B90" s="17" t="s">
        <v>186</v>
      </c>
      <c r="C90" s="20">
        <v>2150251</v>
      </c>
      <c r="D90" s="20">
        <v>528884</v>
      </c>
      <c r="E90" s="20">
        <v>0</v>
      </c>
      <c r="F90" s="20">
        <v>0</v>
      </c>
      <c r="G90" s="20">
        <v>461589</v>
      </c>
      <c r="H90" s="20">
        <v>0</v>
      </c>
      <c r="I90" s="20">
        <v>123603</v>
      </c>
      <c r="J90" s="20">
        <v>0</v>
      </c>
      <c r="K90" s="20">
        <v>0</v>
      </c>
      <c r="L90" s="20">
        <v>60325</v>
      </c>
      <c r="M90" s="20">
        <v>0</v>
      </c>
      <c r="N90" s="20">
        <v>0</v>
      </c>
      <c r="O90" s="20">
        <v>204531</v>
      </c>
      <c r="P90" s="20">
        <f t="shared" si="1"/>
        <v>3529183</v>
      </c>
      <c r="Q90" s="17">
        <v>83</v>
      </c>
    </row>
    <row r="91" spans="1:17" x14ac:dyDescent="0.3">
      <c r="A91" s="17">
        <v>84</v>
      </c>
      <c r="B91" s="17" t="s">
        <v>187</v>
      </c>
      <c r="C91" s="20">
        <v>968385</v>
      </c>
      <c r="D91" s="20">
        <v>528866</v>
      </c>
      <c r="E91" s="20">
        <v>233100</v>
      </c>
      <c r="F91" s="20">
        <v>0</v>
      </c>
      <c r="G91" s="20">
        <v>505572</v>
      </c>
      <c r="H91" s="20">
        <v>34625</v>
      </c>
      <c r="I91" s="20">
        <v>186254</v>
      </c>
      <c r="J91" s="20">
        <v>0</v>
      </c>
      <c r="K91" s="20">
        <v>0</v>
      </c>
      <c r="L91" s="20">
        <v>14795</v>
      </c>
      <c r="M91" s="20">
        <v>177762</v>
      </c>
      <c r="N91" s="20">
        <v>0</v>
      </c>
      <c r="O91" s="20">
        <v>72765</v>
      </c>
      <c r="P91" s="20">
        <f t="shared" si="1"/>
        <v>2722124</v>
      </c>
      <c r="Q91" s="17">
        <v>84</v>
      </c>
    </row>
    <row r="92" spans="1:17" x14ac:dyDescent="0.3">
      <c r="A92" s="17">
        <v>85</v>
      </c>
      <c r="B92" s="17" t="s">
        <v>188</v>
      </c>
      <c r="C92" s="20">
        <v>18105300</v>
      </c>
      <c r="D92" s="20">
        <v>2518953</v>
      </c>
      <c r="E92" s="20">
        <v>4751227</v>
      </c>
      <c r="F92" s="20">
        <v>807684</v>
      </c>
      <c r="G92" s="20">
        <v>3129093</v>
      </c>
      <c r="H92" s="20">
        <v>878496</v>
      </c>
      <c r="I92" s="20">
        <v>2101472</v>
      </c>
      <c r="J92" s="20">
        <v>0</v>
      </c>
      <c r="K92" s="20">
        <v>0</v>
      </c>
      <c r="L92" s="20">
        <v>1498214</v>
      </c>
      <c r="M92" s="20">
        <v>9062517</v>
      </c>
      <c r="N92" s="20">
        <v>0</v>
      </c>
      <c r="O92" s="20">
        <v>50067</v>
      </c>
      <c r="P92" s="20">
        <f t="shared" si="1"/>
        <v>42903023</v>
      </c>
      <c r="Q92" s="17">
        <v>85</v>
      </c>
    </row>
    <row r="93" spans="1:17" x14ac:dyDescent="0.3">
      <c r="A93" s="17">
        <v>86</v>
      </c>
      <c r="B93" s="17" t="s">
        <v>189</v>
      </c>
      <c r="C93" s="20">
        <v>14341668</v>
      </c>
      <c r="D93" s="20">
        <v>7035404</v>
      </c>
      <c r="E93" s="20">
        <v>0</v>
      </c>
      <c r="F93" s="20">
        <v>327003</v>
      </c>
      <c r="G93" s="20">
        <v>2645892</v>
      </c>
      <c r="H93" s="20">
        <v>571276</v>
      </c>
      <c r="I93" s="20">
        <v>2757473</v>
      </c>
      <c r="J93" s="20">
        <v>0</v>
      </c>
      <c r="K93" s="20">
        <v>0</v>
      </c>
      <c r="L93" s="20">
        <v>1984819</v>
      </c>
      <c r="M93" s="20">
        <v>8512213</v>
      </c>
      <c r="N93" s="20">
        <v>0</v>
      </c>
      <c r="O93" s="20">
        <v>7412388</v>
      </c>
      <c r="P93" s="20">
        <f t="shared" si="1"/>
        <v>45588136</v>
      </c>
      <c r="Q93" s="17">
        <v>86</v>
      </c>
    </row>
    <row r="94" spans="1:17" x14ac:dyDescent="0.3">
      <c r="A94" s="17">
        <v>87</v>
      </c>
      <c r="B94" s="17" t="s">
        <v>190</v>
      </c>
      <c r="C94" s="20">
        <v>464274</v>
      </c>
      <c r="D94" s="20">
        <v>0</v>
      </c>
      <c r="E94" s="20">
        <v>101294</v>
      </c>
      <c r="F94" s="20">
        <v>0</v>
      </c>
      <c r="G94" s="20">
        <v>133633</v>
      </c>
      <c r="H94" s="20">
        <v>0</v>
      </c>
      <c r="I94" s="20">
        <v>61018</v>
      </c>
      <c r="J94" s="20">
        <v>0</v>
      </c>
      <c r="K94" s="20">
        <v>0</v>
      </c>
      <c r="L94" s="20">
        <v>0</v>
      </c>
      <c r="M94" s="20">
        <v>0</v>
      </c>
      <c r="N94" s="20">
        <v>0</v>
      </c>
      <c r="O94" s="20">
        <v>20189</v>
      </c>
      <c r="P94" s="20">
        <f t="shared" si="1"/>
        <v>780408</v>
      </c>
      <c r="Q94" s="17">
        <v>87</v>
      </c>
    </row>
    <row r="95" spans="1:17" x14ac:dyDescent="0.3">
      <c r="A95" s="17">
        <v>88</v>
      </c>
      <c r="B95" s="17" t="s">
        <v>191</v>
      </c>
      <c r="C95" s="20">
        <v>900300</v>
      </c>
      <c r="D95" s="20">
        <v>98546</v>
      </c>
      <c r="E95" s="20">
        <v>38809</v>
      </c>
      <c r="F95" s="20">
        <v>0</v>
      </c>
      <c r="G95" s="20">
        <v>217033</v>
      </c>
      <c r="H95" s="20">
        <v>0</v>
      </c>
      <c r="I95" s="20">
        <v>0</v>
      </c>
      <c r="J95" s="20">
        <v>0</v>
      </c>
      <c r="K95" s="20">
        <v>0</v>
      </c>
      <c r="L95" s="20">
        <v>56659</v>
      </c>
      <c r="M95" s="20">
        <v>0</v>
      </c>
      <c r="N95" s="20">
        <v>0</v>
      </c>
      <c r="O95" s="20">
        <v>39494</v>
      </c>
      <c r="P95" s="20">
        <f t="shared" si="1"/>
        <v>1350841</v>
      </c>
      <c r="Q95" s="17">
        <v>88</v>
      </c>
    </row>
    <row r="96" spans="1:17" x14ac:dyDescent="0.3">
      <c r="A96" s="17">
        <v>89</v>
      </c>
      <c r="B96" s="17" t="s">
        <v>192</v>
      </c>
      <c r="C96" s="20">
        <v>4671497</v>
      </c>
      <c r="D96" s="20">
        <v>859434</v>
      </c>
      <c r="E96" s="20">
        <v>0</v>
      </c>
      <c r="F96" s="20">
        <v>21029</v>
      </c>
      <c r="G96" s="20">
        <v>25726</v>
      </c>
      <c r="H96" s="20">
        <v>57388</v>
      </c>
      <c r="I96" s="20">
        <v>198357</v>
      </c>
      <c r="J96" s="20">
        <v>0</v>
      </c>
      <c r="K96" s="20">
        <v>0</v>
      </c>
      <c r="L96" s="20">
        <v>195650</v>
      </c>
      <c r="M96" s="20">
        <v>0</v>
      </c>
      <c r="N96" s="20">
        <v>1623027</v>
      </c>
      <c r="O96" s="20">
        <v>0</v>
      </c>
      <c r="P96" s="20">
        <f t="shared" si="1"/>
        <v>7652108</v>
      </c>
      <c r="Q96" s="17">
        <v>89</v>
      </c>
    </row>
    <row r="97" spans="1:17" x14ac:dyDescent="0.3">
      <c r="A97" s="17">
        <v>90</v>
      </c>
      <c r="B97" s="17" t="s">
        <v>193</v>
      </c>
      <c r="C97" s="24">
        <v>3785913</v>
      </c>
      <c r="D97" s="24">
        <v>728834</v>
      </c>
      <c r="E97" s="24">
        <v>811476</v>
      </c>
      <c r="F97" s="24">
        <v>0</v>
      </c>
      <c r="G97" s="24">
        <v>867611</v>
      </c>
      <c r="H97" s="24">
        <v>0</v>
      </c>
      <c r="I97" s="24">
        <v>611171</v>
      </c>
      <c r="J97" s="24">
        <v>0</v>
      </c>
      <c r="K97" s="24">
        <v>0</v>
      </c>
      <c r="L97" s="24">
        <v>192777</v>
      </c>
      <c r="M97" s="24">
        <v>947737</v>
      </c>
      <c r="N97" s="24">
        <v>0</v>
      </c>
      <c r="O97" s="24">
        <v>49473</v>
      </c>
      <c r="P97" s="20">
        <f t="shared" si="1"/>
        <v>7994992</v>
      </c>
      <c r="Q97" s="17">
        <v>90</v>
      </c>
    </row>
    <row r="98" spans="1:17" x14ac:dyDescent="0.3">
      <c r="A98" s="17">
        <v>91</v>
      </c>
      <c r="B98" s="17" t="s">
        <v>194</v>
      </c>
      <c r="C98" s="20">
        <v>6908056</v>
      </c>
      <c r="D98" s="20">
        <v>1147558</v>
      </c>
      <c r="E98" s="20">
        <v>0</v>
      </c>
      <c r="F98" s="20">
        <v>189320</v>
      </c>
      <c r="G98" s="20">
        <v>1139477</v>
      </c>
      <c r="H98" s="20">
        <v>17086</v>
      </c>
      <c r="I98" s="20">
        <v>459537</v>
      </c>
      <c r="J98" s="20">
        <v>0</v>
      </c>
      <c r="K98" s="20">
        <v>0</v>
      </c>
      <c r="L98" s="20">
        <v>152626</v>
      </c>
      <c r="M98" s="20">
        <v>0</v>
      </c>
      <c r="N98" s="20">
        <v>0</v>
      </c>
      <c r="O98" s="20">
        <v>0</v>
      </c>
      <c r="P98" s="20">
        <f t="shared" si="1"/>
        <v>10013660</v>
      </c>
      <c r="Q98" s="17">
        <v>91</v>
      </c>
    </row>
    <row r="99" spans="1:17" x14ac:dyDescent="0.3">
      <c r="A99" s="17">
        <v>92</v>
      </c>
      <c r="B99" s="17" t="s">
        <v>195</v>
      </c>
      <c r="C99" s="20">
        <v>805929</v>
      </c>
      <c r="D99" s="20">
        <v>337380</v>
      </c>
      <c r="E99" s="20">
        <v>0</v>
      </c>
      <c r="F99" s="20">
        <v>69373</v>
      </c>
      <c r="G99" s="20">
        <v>779878</v>
      </c>
      <c r="H99" s="20">
        <v>0</v>
      </c>
      <c r="I99" s="20">
        <v>210622</v>
      </c>
      <c r="J99" s="20">
        <v>0</v>
      </c>
      <c r="K99" s="20">
        <v>0</v>
      </c>
      <c r="L99" s="20">
        <v>0</v>
      </c>
      <c r="M99" s="20">
        <v>0</v>
      </c>
      <c r="N99" s="20">
        <v>0</v>
      </c>
      <c r="O99" s="20">
        <v>4715</v>
      </c>
      <c r="P99" s="20">
        <f t="shared" si="1"/>
        <v>2207897</v>
      </c>
      <c r="Q99" s="17">
        <v>92</v>
      </c>
    </row>
    <row r="100" spans="1:17" x14ac:dyDescent="0.3">
      <c r="A100" s="17">
        <v>93</v>
      </c>
      <c r="B100" s="17" t="s">
        <v>196</v>
      </c>
      <c r="C100" s="20">
        <v>2643631</v>
      </c>
      <c r="D100" s="20">
        <v>473607</v>
      </c>
      <c r="E100" s="20">
        <v>0</v>
      </c>
      <c r="F100" s="20">
        <v>25984</v>
      </c>
      <c r="G100" s="20">
        <v>0</v>
      </c>
      <c r="H100" s="20">
        <v>19086</v>
      </c>
      <c r="I100" s="20">
        <v>127217</v>
      </c>
      <c r="J100" s="20">
        <v>0</v>
      </c>
      <c r="K100" s="20">
        <v>0</v>
      </c>
      <c r="L100" s="20">
        <v>56209</v>
      </c>
      <c r="M100" s="20">
        <v>0</v>
      </c>
      <c r="N100" s="20">
        <v>1698341</v>
      </c>
      <c r="O100" s="20">
        <v>97384</v>
      </c>
      <c r="P100" s="20">
        <f t="shared" si="1"/>
        <v>5141459</v>
      </c>
      <c r="Q100" s="17">
        <v>93</v>
      </c>
    </row>
    <row r="101" spans="1:17" x14ac:dyDescent="0.3">
      <c r="A101" s="17">
        <v>94</v>
      </c>
      <c r="B101" s="17" t="s">
        <v>197</v>
      </c>
      <c r="C101" s="20">
        <v>3916019</v>
      </c>
      <c r="D101" s="20">
        <v>731193</v>
      </c>
      <c r="E101" s="20">
        <v>0</v>
      </c>
      <c r="F101" s="20">
        <v>0</v>
      </c>
      <c r="G101" s="20">
        <v>395140</v>
      </c>
      <c r="H101" s="20">
        <v>47915</v>
      </c>
      <c r="I101" s="20">
        <v>170784</v>
      </c>
      <c r="J101" s="20">
        <v>0</v>
      </c>
      <c r="K101" s="20">
        <v>0</v>
      </c>
      <c r="L101" s="20">
        <v>200663</v>
      </c>
      <c r="M101" s="20">
        <v>807025</v>
      </c>
      <c r="N101" s="20">
        <v>0</v>
      </c>
      <c r="O101" s="20">
        <v>0</v>
      </c>
      <c r="P101" s="20">
        <f t="shared" si="1"/>
        <v>6268739</v>
      </c>
      <c r="Q101" s="17">
        <v>94</v>
      </c>
    </row>
    <row r="102" spans="1:17" x14ac:dyDescent="0.3">
      <c r="A102" s="131">
        <v>95</v>
      </c>
      <c r="B102" s="17" t="s">
        <v>198</v>
      </c>
      <c r="C102" s="21">
        <v>9791704</v>
      </c>
      <c r="D102" s="21">
        <v>235983</v>
      </c>
      <c r="E102" s="21">
        <v>6852307</v>
      </c>
      <c r="F102" s="21">
        <v>4295</v>
      </c>
      <c r="G102" s="21">
        <v>1627449</v>
      </c>
      <c r="H102" s="21">
        <v>317662</v>
      </c>
      <c r="I102" s="21">
        <v>1435502</v>
      </c>
      <c r="J102" s="21">
        <v>0</v>
      </c>
      <c r="K102" s="21">
        <v>0</v>
      </c>
      <c r="L102" s="21">
        <v>5171984</v>
      </c>
      <c r="M102" s="21">
        <v>3264175</v>
      </c>
      <c r="N102" s="21">
        <v>0</v>
      </c>
      <c r="O102" s="21">
        <v>6125</v>
      </c>
      <c r="P102" s="21">
        <f t="shared" si="1"/>
        <v>28707186</v>
      </c>
      <c r="Q102" s="131">
        <v>95</v>
      </c>
    </row>
    <row r="103" spans="1:17" x14ac:dyDescent="0.3">
      <c r="A103" s="131">
        <v>95</v>
      </c>
      <c r="B103" s="126" t="s">
        <v>107</v>
      </c>
      <c r="C103" s="22">
        <f t="shared" ref="C103:P103" si="2">SUM(C8:C102)</f>
        <v>789629651</v>
      </c>
      <c r="D103" s="22">
        <f t="shared" si="2"/>
        <v>164222492</v>
      </c>
      <c r="E103" s="22">
        <f t="shared" si="2"/>
        <v>421174240</v>
      </c>
      <c r="F103" s="22">
        <f t="shared" si="2"/>
        <v>10345114</v>
      </c>
      <c r="G103" s="22">
        <f t="shared" si="2"/>
        <v>131290825</v>
      </c>
      <c r="H103" s="22">
        <f t="shared" si="2"/>
        <v>66559975</v>
      </c>
      <c r="I103" s="22">
        <f t="shared" si="2"/>
        <v>100395122</v>
      </c>
      <c r="J103" s="22">
        <f t="shared" si="2"/>
        <v>8872757</v>
      </c>
      <c r="K103" s="22">
        <f t="shared" si="2"/>
        <v>264974</v>
      </c>
      <c r="L103" s="22">
        <f t="shared" si="2"/>
        <v>109595109</v>
      </c>
      <c r="M103" s="22">
        <f t="shared" si="2"/>
        <v>149203116</v>
      </c>
      <c r="N103" s="22">
        <f t="shared" si="2"/>
        <v>28437218</v>
      </c>
      <c r="O103" s="22">
        <f t="shared" si="2"/>
        <v>80638556</v>
      </c>
      <c r="P103" s="22">
        <f t="shared" si="2"/>
        <v>2060629149</v>
      </c>
      <c r="Q103" s="131">
        <v>95</v>
      </c>
    </row>
    <row r="104" spans="1:17" x14ac:dyDescent="0.3">
      <c r="C104" s="132"/>
      <c r="O104" s="132"/>
    </row>
    <row r="105" spans="1:17" x14ac:dyDescent="0.3">
      <c r="C105" s="132"/>
      <c r="O105" s="132"/>
    </row>
    <row r="106" spans="1:17" x14ac:dyDescent="0.3">
      <c r="C106" s="132"/>
      <c r="O106" s="132"/>
    </row>
  </sheetData>
  <printOptions gridLines="1"/>
  <pageMargins left="0.25" right="0.25" top="0.5" bottom="0.5" header="0.5" footer="0.5"/>
  <pageSetup paperSize="5" scale="92"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9DA18-7121-4108-817A-D8F884AB4358}">
  <sheetPr>
    <pageSetUpPr fitToPage="1"/>
  </sheetPr>
  <dimension ref="A1:Q49"/>
  <sheetViews>
    <sheetView zoomScaleNormal="100" workbookViewId="0"/>
  </sheetViews>
  <sheetFormatPr defaultColWidth="7.21875" defaultRowHeight="13.8" x14ac:dyDescent="0.3"/>
  <cols>
    <col min="1" max="1" width="3.5546875" style="17" bestFit="1" customWidth="1"/>
    <col min="2" max="2" width="11.77734375" style="17" bestFit="1" customWidth="1"/>
    <col min="3" max="5" width="12" style="17" bestFit="1" customWidth="1"/>
    <col min="6" max="7" width="11" style="17" bestFit="1" customWidth="1"/>
    <col min="8" max="8" width="12" style="17" bestFit="1" customWidth="1"/>
    <col min="9" max="9" width="9.44140625" style="17" customWidth="1"/>
    <col min="10" max="10" width="11" style="17" bestFit="1" customWidth="1"/>
    <col min="11" max="11" width="8.5546875" style="17" customWidth="1"/>
    <col min="12" max="13" width="12" style="17" bestFit="1" customWidth="1"/>
    <col min="14" max="14" width="10.88671875" style="17" bestFit="1" customWidth="1"/>
    <col min="15" max="15" width="11" style="17" bestFit="1" customWidth="1"/>
    <col min="16" max="16" width="13.109375" style="17" bestFit="1" customWidth="1"/>
    <col min="17" max="17" width="3.5546875" style="17" bestFit="1" customWidth="1"/>
    <col min="18" max="256" width="7.21875" style="17"/>
    <col min="257" max="257" width="3.33203125" style="17" bestFit="1" customWidth="1"/>
    <col min="258" max="258" width="11.77734375" style="17" bestFit="1" customWidth="1"/>
    <col min="259" max="261" width="11" style="17" bestFit="1" customWidth="1"/>
    <col min="262" max="263" width="10.33203125" style="17" bestFit="1" customWidth="1"/>
    <col min="264" max="264" width="11" style="17" bestFit="1" customWidth="1"/>
    <col min="265" max="265" width="9.44140625" style="17" customWidth="1"/>
    <col min="266" max="266" width="10" style="17" bestFit="1" customWidth="1"/>
    <col min="267" max="267" width="8" style="17" customWidth="1"/>
    <col min="268" max="268" width="11.109375" style="17" bestFit="1" customWidth="1"/>
    <col min="269" max="269" width="11" style="17" bestFit="1" customWidth="1"/>
    <col min="270" max="270" width="10.77734375" style="17" bestFit="1" customWidth="1"/>
    <col min="271" max="271" width="10" style="17" bestFit="1" customWidth="1"/>
    <col min="272" max="272" width="11.88671875" style="17" bestFit="1" customWidth="1"/>
    <col min="273" max="273" width="3.33203125" style="17" bestFit="1" customWidth="1"/>
    <col min="274" max="512" width="7.21875" style="17"/>
    <col min="513" max="513" width="3.33203125" style="17" bestFit="1" customWidth="1"/>
    <col min="514" max="514" width="11.77734375" style="17" bestFit="1" customWidth="1"/>
    <col min="515" max="517" width="11" style="17" bestFit="1" customWidth="1"/>
    <col min="518" max="519" width="10.33203125" style="17" bestFit="1" customWidth="1"/>
    <col min="520" max="520" width="11" style="17" bestFit="1" customWidth="1"/>
    <col min="521" max="521" width="9.44140625" style="17" customWidth="1"/>
    <col min="522" max="522" width="10" style="17" bestFit="1" customWidth="1"/>
    <col min="523" max="523" width="8" style="17" customWidth="1"/>
    <col min="524" max="524" width="11.109375" style="17" bestFit="1" customWidth="1"/>
    <col min="525" max="525" width="11" style="17" bestFit="1" customWidth="1"/>
    <col min="526" max="526" width="10.77734375" style="17" bestFit="1" customWidth="1"/>
    <col min="527" max="527" width="10" style="17" bestFit="1" customWidth="1"/>
    <col min="528" max="528" width="11.88671875" style="17" bestFit="1" customWidth="1"/>
    <col min="529" max="529" width="3.33203125" style="17" bestFit="1" customWidth="1"/>
    <col min="530" max="768" width="7.21875" style="17"/>
    <col min="769" max="769" width="3.33203125" style="17" bestFit="1" customWidth="1"/>
    <col min="770" max="770" width="11.77734375" style="17" bestFit="1" customWidth="1"/>
    <col min="771" max="773" width="11" style="17" bestFit="1" customWidth="1"/>
    <col min="774" max="775" width="10.33203125" style="17" bestFit="1" customWidth="1"/>
    <col min="776" max="776" width="11" style="17" bestFit="1" customWidth="1"/>
    <col min="777" max="777" width="9.44140625" style="17" customWidth="1"/>
    <col min="778" max="778" width="10" style="17" bestFit="1" customWidth="1"/>
    <col min="779" max="779" width="8" style="17" customWidth="1"/>
    <col min="780" max="780" width="11.109375" style="17" bestFit="1" customWidth="1"/>
    <col min="781" max="781" width="11" style="17" bestFit="1" customWidth="1"/>
    <col min="782" max="782" width="10.77734375" style="17" bestFit="1" customWidth="1"/>
    <col min="783" max="783" width="10" style="17" bestFit="1" customWidth="1"/>
    <col min="784" max="784" width="11.88671875" style="17" bestFit="1" customWidth="1"/>
    <col min="785" max="785" width="3.33203125" style="17" bestFit="1" customWidth="1"/>
    <col min="786" max="1024" width="7.21875" style="17"/>
    <col min="1025" max="1025" width="3.33203125" style="17" bestFit="1" customWidth="1"/>
    <col min="1026" max="1026" width="11.77734375" style="17" bestFit="1" customWidth="1"/>
    <col min="1027" max="1029" width="11" style="17" bestFit="1" customWidth="1"/>
    <col min="1030" max="1031" width="10.33203125" style="17" bestFit="1" customWidth="1"/>
    <col min="1032" max="1032" width="11" style="17" bestFit="1" customWidth="1"/>
    <col min="1033" max="1033" width="9.44140625" style="17" customWidth="1"/>
    <col min="1034" max="1034" width="10" style="17" bestFit="1" customWidth="1"/>
    <col min="1035" max="1035" width="8" style="17" customWidth="1"/>
    <col min="1036" max="1036" width="11.109375" style="17" bestFit="1" customWidth="1"/>
    <col min="1037" max="1037" width="11" style="17" bestFit="1" customWidth="1"/>
    <col min="1038" max="1038" width="10.77734375" style="17" bestFit="1" customWidth="1"/>
    <col min="1039" max="1039" width="10" style="17" bestFit="1" customWidth="1"/>
    <col min="1040" max="1040" width="11.88671875" style="17" bestFit="1" customWidth="1"/>
    <col min="1041" max="1041" width="3.33203125" style="17" bestFit="1" customWidth="1"/>
    <col min="1042" max="1280" width="7.21875" style="17"/>
    <col min="1281" max="1281" width="3.33203125" style="17" bestFit="1" customWidth="1"/>
    <col min="1282" max="1282" width="11.77734375" style="17" bestFit="1" customWidth="1"/>
    <col min="1283" max="1285" width="11" style="17" bestFit="1" customWidth="1"/>
    <col min="1286" max="1287" width="10.33203125" style="17" bestFit="1" customWidth="1"/>
    <col min="1288" max="1288" width="11" style="17" bestFit="1" customWidth="1"/>
    <col min="1289" max="1289" width="9.44140625" style="17" customWidth="1"/>
    <col min="1290" max="1290" width="10" style="17" bestFit="1" customWidth="1"/>
    <col min="1291" max="1291" width="8" style="17" customWidth="1"/>
    <col min="1292" max="1292" width="11.109375" style="17" bestFit="1" customWidth="1"/>
    <col min="1293" max="1293" width="11" style="17" bestFit="1" customWidth="1"/>
    <col min="1294" max="1294" width="10.77734375" style="17" bestFit="1" customWidth="1"/>
    <col min="1295" max="1295" width="10" style="17" bestFit="1" customWidth="1"/>
    <col min="1296" max="1296" width="11.88671875" style="17" bestFit="1" customWidth="1"/>
    <col min="1297" max="1297" width="3.33203125" style="17" bestFit="1" customWidth="1"/>
    <col min="1298" max="1536" width="7.21875" style="17"/>
    <col min="1537" max="1537" width="3.33203125" style="17" bestFit="1" customWidth="1"/>
    <col min="1538" max="1538" width="11.77734375" style="17" bestFit="1" customWidth="1"/>
    <col min="1539" max="1541" width="11" style="17" bestFit="1" customWidth="1"/>
    <col min="1542" max="1543" width="10.33203125" style="17" bestFit="1" customWidth="1"/>
    <col min="1544" max="1544" width="11" style="17" bestFit="1" customWidth="1"/>
    <col min="1545" max="1545" width="9.44140625" style="17" customWidth="1"/>
    <col min="1546" max="1546" width="10" style="17" bestFit="1" customWidth="1"/>
    <col min="1547" max="1547" width="8" style="17" customWidth="1"/>
    <col min="1548" max="1548" width="11.109375" style="17" bestFit="1" customWidth="1"/>
    <col min="1549" max="1549" width="11" style="17" bestFit="1" customWidth="1"/>
    <col min="1550" max="1550" width="10.77734375" style="17" bestFit="1" customWidth="1"/>
    <col min="1551" max="1551" width="10" style="17" bestFit="1" customWidth="1"/>
    <col min="1552" max="1552" width="11.88671875" style="17" bestFit="1" customWidth="1"/>
    <col min="1553" max="1553" width="3.33203125" style="17" bestFit="1" customWidth="1"/>
    <col min="1554" max="1792" width="7.21875" style="17"/>
    <col min="1793" max="1793" width="3.33203125" style="17" bestFit="1" customWidth="1"/>
    <col min="1794" max="1794" width="11.77734375" style="17" bestFit="1" customWidth="1"/>
    <col min="1795" max="1797" width="11" style="17" bestFit="1" customWidth="1"/>
    <col min="1798" max="1799" width="10.33203125" style="17" bestFit="1" customWidth="1"/>
    <col min="1800" max="1800" width="11" style="17" bestFit="1" customWidth="1"/>
    <col min="1801" max="1801" width="9.44140625" style="17" customWidth="1"/>
    <col min="1802" max="1802" width="10" style="17" bestFit="1" customWidth="1"/>
    <col min="1803" max="1803" width="8" style="17" customWidth="1"/>
    <col min="1804" max="1804" width="11.109375" style="17" bestFit="1" customWidth="1"/>
    <col min="1805" max="1805" width="11" style="17" bestFit="1" customWidth="1"/>
    <col min="1806" max="1806" width="10.77734375" style="17" bestFit="1" customWidth="1"/>
    <col min="1807" max="1807" width="10" style="17" bestFit="1" customWidth="1"/>
    <col min="1808" max="1808" width="11.88671875" style="17" bestFit="1" customWidth="1"/>
    <col min="1809" max="1809" width="3.33203125" style="17" bestFit="1" customWidth="1"/>
    <col min="1810" max="2048" width="7.21875" style="17"/>
    <col min="2049" max="2049" width="3.33203125" style="17" bestFit="1" customWidth="1"/>
    <col min="2050" max="2050" width="11.77734375" style="17" bestFit="1" customWidth="1"/>
    <col min="2051" max="2053" width="11" style="17" bestFit="1" customWidth="1"/>
    <col min="2054" max="2055" width="10.33203125" style="17" bestFit="1" customWidth="1"/>
    <col min="2056" max="2056" width="11" style="17" bestFit="1" customWidth="1"/>
    <col min="2057" max="2057" width="9.44140625" style="17" customWidth="1"/>
    <col min="2058" max="2058" width="10" style="17" bestFit="1" customWidth="1"/>
    <col min="2059" max="2059" width="8" style="17" customWidth="1"/>
    <col min="2060" max="2060" width="11.109375" style="17" bestFit="1" customWidth="1"/>
    <col min="2061" max="2061" width="11" style="17" bestFit="1" customWidth="1"/>
    <col min="2062" max="2062" width="10.77734375" style="17" bestFit="1" customWidth="1"/>
    <col min="2063" max="2063" width="10" style="17" bestFit="1" customWidth="1"/>
    <col min="2064" max="2064" width="11.88671875" style="17" bestFit="1" customWidth="1"/>
    <col min="2065" max="2065" width="3.33203125" style="17" bestFit="1" customWidth="1"/>
    <col min="2066" max="2304" width="7.21875" style="17"/>
    <col min="2305" max="2305" width="3.33203125" style="17" bestFit="1" customWidth="1"/>
    <col min="2306" max="2306" width="11.77734375" style="17" bestFit="1" customWidth="1"/>
    <col min="2307" max="2309" width="11" style="17" bestFit="1" customWidth="1"/>
    <col min="2310" max="2311" width="10.33203125" style="17" bestFit="1" customWidth="1"/>
    <col min="2312" max="2312" width="11" style="17" bestFit="1" customWidth="1"/>
    <col min="2313" max="2313" width="9.44140625" style="17" customWidth="1"/>
    <col min="2314" max="2314" width="10" style="17" bestFit="1" customWidth="1"/>
    <col min="2315" max="2315" width="8" style="17" customWidth="1"/>
    <col min="2316" max="2316" width="11.109375" style="17" bestFit="1" customWidth="1"/>
    <col min="2317" max="2317" width="11" style="17" bestFit="1" customWidth="1"/>
    <col min="2318" max="2318" width="10.77734375" style="17" bestFit="1" customWidth="1"/>
    <col min="2319" max="2319" width="10" style="17" bestFit="1" customWidth="1"/>
    <col min="2320" max="2320" width="11.88671875" style="17" bestFit="1" customWidth="1"/>
    <col min="2321" max="2321" width="3.33203125" style="17" bestFit="1" customWidth="1"/>
    <col min="2322" max="2560" width="7.21875" style="17"/>
    <col min="2561" max="2561" width="3.33203125" style="17" bestFit="1" customWidth="1"/>
    <col min="2562" max="2562" width="11.77734375" style="17" bestFit="1" customWidth="1"/>
    <col min="2563" max="2565" width="11" style="17" bestFit="1" customWidth="1"/>
    <col min="2566" max="2567" width="10.33203125" style="17" bestFit="1" customWidth="1"/>
    <col min="2568" max="2568" width="11" style="17" bestFit="1" customWidth="1"/>
    <col min="2569" max="2569" width="9.44140625" style="17" customWidth="1"/>
    <col min="2570" max="2570" width="10" style="17" bestFit="1" customWidth="1"/>
    <col min="2571" max="2571" width="8" style="17" customWidth="1"/>
    <col min="2572" max="2572" width="11.109375" style="17" bestFit="1" customWidth="1"/>
    <col min="2573" max="2573" width="11" style="17" bestFit="1" customWidth="1"/>
    <col min="2574" max="2574" width="10.77734375" style="17" bestFit="1" customWidth="1"/>
    <col min="2575" max="2575" width="10" style="17" bestFit="1" customWidth="1"/>
    <col min="2576" max="2576" width="11.88671875" style="17" bestFit="1" customWidth="1"/>
    <col min="2577" max="2577" width="3.33203125" style="17" bestFit="1" customWidth="1"/>
    <col min="2578" max="2816" width="7.21875" style="17"/>
    <col min="2817" max="2817" width="3.33203125" style="17" bestFit="1" customWidth="1"/>
    <col min="2818" max="2818" width="11.77734375" style="17" bestFit="1" customWidth="1"/>
    <col min="2819" max="2821" width="11" style="17" bestFit="1" customWidth="1"/>
    <col min="2822" max="2823" width="10.33203125" style="17" bestFit="1" customWidth="1"/>
    <col min="2824" max="2824" width="11" style="17" bestFit="1" customWidth="1"/>
    <col min="2825" max="2825" width="9.44140625" style="17" customWidth="1"/>
    <col min="2826" max="2826" width="10" style="17" bestFit="1" customWidth="1"/>
    <col min="2827" max="2827" width="8" style="17" customWidth="1"/>
    <col min="2828" max="2828" width="11.109375" style="17" bestFit="1" customWidth="1"/>
    <col min="2829" max="2829" width="11" style="17" bestFit="1" customWidth="1"/>
    <col min="2830" max="2830" width="10.77734375" style="17" bestFit="1" customWidth="1"/>
    <col min="2831" max="2831" width="10" style="17" bestFit="1" customWidth="1"/>
    <col min="2832" max="2832" width="11.88671875" style="17" bestFit="1" customWidth="1"/>
    <col min="2833" max="2833" width="3.33203125" style="17" bestFit="1" customWidth="1"/>
    <col min="2834" max="3072" width="7.21875" style="17"/>
    <col min="3073" max="3073" width="3.33203125" style="17" bestFit="1" customWidth="1"/>
    <col min="3074" max="3074" width="11.77734375" style="17" bestFit="1" customWidth="1"/>
    <col min="3075" max="3077" width="11" style="17" bestFit="1" customWidth="1"/>
    <col min="3078" max="3079" width="10.33203125" style="17" bestFit="1" customWidth="1"/>
    <col min="3080" max="3080" width="11" style="17" bestFit="1" customWidth="1"/>
    <col min="3081" max="3081" width="9.44140625" style="17" customWidth="1"/>
    <col min="3082" max="3082" width="10" style="17" bestFit="1" customWidth="1"/>
    <col min="3083" max="3083" width="8" style="17" customWidth="1"/>
    <col min="3084" max="3084" width="11.109375" style="17" bestFit="1" customWidth="1"/>
    <col min="3085" max="3085" width="11" style="17" bestFit="1" customWidth="1"/>
    <col min="3086" max="3086" width="10.77734375" style="17" bestFit="1" customWidth="1"/>
    <col min="3087" max="3087" width="10" style="17" bestFit="1" customWidth="1"/>
    <col min="3088" max="3088" width="11.88671875" style="17" bestFit="1" customWidth="1"/>
    <col min="3089" max="3089" width="3.33203125" style="17" bestFit="1" customWidth="1"/>
    <col min="3090" max="3328" width="7.21875" style="17"/>
    <col min="3329" max="3329" width="3.33203125" style="17" bestFit="1" customWidth="1"/>
    <col min="3330" max="3330" width="11.77734375" style="17" bestFit="1" customWidth="1"/>
    <col min="3331" max="3333" width="11" style="17" bestFit="1" customWidth="1"/>
    <col min="3334" max="3335" width="10.33203125" style="17" bestFit="1" customWidth="1"/>
    <col min="3336" max="3336" width="11" style="17" bestFit="1" customWidth="1"/>
    <col min="3337" max="3337" width="9.44140625" style="17" customWidth="1"/>
    <col min="3338" max="3338" width="10" style="17" bestFit="1" customWidth="1"/>
    <col min="3339" max="3339" width="8" style="17" customWidth="1"/>
    <col min="3340" max="3340" width="11.109375" style="17" bestFit="1" customWidth="1"/>
    <col min="3341" max="3341" width="11" style="17" bestFit="1" customWidth="1"/>
    <col min="3342" max="3342" width="10.77734375" style="17" bestFit="1" customWidth="1"/>
    <col min="3343" max="3343" width="10" style="17" bestFit="1" customWidth="1"/>
    <col min="3344" max="3344" width="11.88671875" style="17" bestFit="1" customWidth="1"/>
    <col min="3345" max="3345" width="3.33203125" style="17" bestFit="1" customWidth="1"/>
    <col min="3346" max="3584" width="7.21875" style="17"/>
    <col min="3585" max="3585" width="3.33203125" style="17" bestFit="1" customWidth="1"/>
    <col min="3586" max="3586" width="11.77734375" style="17" bestFit="1" customWidth="1"/>
    <col min="3587" max="3589" width="11" style="17" bestFit="1" customWidth="1"/>
    <col min="3590" max="3591" width="10.33203125" style="17" bestFit="1" customWidth="1"/>
    <col min="3592" max="3592" width="11" style="17" bestFit="1" customWidth="1"/>
    <col min="3593" max="3593" width="9.44140625" style="17" customWidth="1"/>
    <col min="3594" max="3594" width="10" style="17" bestFit="1" customWidth="1"/>
    <col min="3595" max="3595" width="8" style="17" customWidth="1"/>
    <col min="3596" max="3596" width="11.109375" style="17" bestFit="1" customWidth="1"/>
    <col min="3597" max="3597" width="11" style="17" bestFit="1" customWidth="1"/>
    <col min="3598" max="3598" width="10.77734375" style="17" bestFit="1" customWidth="1"/>
    <col min="3599" max="3599" width="10" style="17" bestFit="1" customWidth="1"/>
    <col min="3600" max="3600" width="11.88671875" style="17" bestFit="1" customWidth="1"/>
    <col min="3601" max="3601" width="3.33203125" style="17" bestFit="1" customWidth="1"/>
    <col min="3602" max="3840" width="7.21875" style="17"/>
    <col min="3841" max="3841" width="3.33203125" style="17" bestFit="1" customWidth="1"/>
    <col min="3842" max="3842" width="11.77734375" style="17" bestFit="1" customWidth="1"/>
    <col min="3843" max="3845" width="11" style="17" bestFit="1" customWidth="1"/>
    <col min="3846" max="3847" width="10.33203125" style="17" bestFit="1" customWidth="1"/>
    <col min="3848" max="3848" width="11" style="17" bestFit="1" customWidth="1"/>
    <col min="3849" max="3849" width="9.44140625" style="17" customWidth="1"/>
    <col min="3850" max="3850" width="10" style="17" bestFit="1" customWidth="1"/>
    <col min="3851" max="3851" width="8" style="17" customWidth="1"/>
    <col min="3852" max="3852" width="11.109375" style="17" bestFit="1" customWidth="1"/>
    <col min="3853" max="3853" width="11" style="17" bestFit="1" customWidth="1"/>
    <col min="3854" max="3854" width="10.77734375" style="17" bestFit="1" customWidth="1"/>
    <col min="3855" max="3855" width="10" style="17" bestFit="1" customWidth="1"/>
    <col min="3856" max="3856" width="11.88671875" style="17" bestFit="1" customWidth="1"/>
    <col min="3857" max="3857" width="3.33203125" style="17" bestFit="1" customWidth="1"/>
    <col min="3858" max="4096" width="7.21875" style="17"/>
    <col min="4097" max="4097" width="3.33203125" style="17" bestFit="1" customWidth="1"/>
    <col min="4098" max="4098" width="11.77734375" style="17" bestFit="1" customWidth="1"/>
    <col min="4099" max="4101" width="11" style="17" bestFit="1" customWidth="1"/>
    <col min="4102" max="4103" width="10.33203125" style="17" bestFit="1" customWidth="1"/>
    <col min="4104" max="4104" width="11" style="17" bestFit="1" customWidth="1"/>
    <col min="4105" max="4105" width="9.44140625" style="17" customWidth="1"/>
    <col min="4106" max="4106" width="10" style="17" bestFit="1" customWidth="1"/>
    <col min="4107" max="4107" width="8" style="17" customWidth="1"/>
    <col min="4108" max="4108" width="11.109375" style="17" bestFit="1" customWidth="1"/>
    <col min="4109" max="4109" width="11" style="17" bestFit="1" customWidth="1"/>
    <col min="4110" max="4110" width="10.77734375" style="17" bestFit="1" customWidth="1"/>
    <col min="4111" max="4111" width="10" style="17" bestFit="1" customWidth="1"/>
    <col min="4112" max="4112" width="11.88671875" style="17" bestFit="1" customWidth="1"/>
    <col min="4113" max="4113" width="3.33203125" style="17" bestFit="1" customWidth="1"/>
    <col min="4114" max="4352" width="7.21875" style="17"/>
    <col min="4353" max="4353" width="3.33203125" style="17" bestFit="1" customWidth="1"/>
    <col min="4354" max="4354" width="11.77734375" style="17" bestFit="1" customWidth="1"/>
    <col min="4355" max="4357" width="11" style="17" bestFit="1" customWidth="1"/>
    <col min="4358" max="4359" width="10.33203125" style="17" bestFit="1" customWidth="1"/>
    <col min="4360" max="4360" width="11" style="17" bestFit="1" customWidth="1"/>
    <col min="4361" max="4361" width="9.44140625" style="17" customWidth="1"/>
    <col min="4362" max="4362" width="10" style="17" bestFit="1" customWidth="1"/>
    <col min="4363" max="4363" width="8" style="17" customWidth="1"/>
    <col min="4364" max="4364" width="11.109375" style="17" bestFit="1" customWidth="1"/>
    <col min="4365" max="4365" width="11" style="17" bestFit="1" customWidth="1"/>
    <col min="4366" max="4366" width="10.77734375" style="17" bestFit="1" customWidth="1"/>
    <col min="4367" max="4367" width="10" style="17" bestFit="1" customWidth="1"/>
    <col min="4368" max="4368" width="11.88671875" style="17" bestFit="1" customWidth="1"/>
    <col min="4369" max="4369" width="3.33203125" style="17" bestFit="1" customWidth="1"/>
    <col min="4370" max="4608" width="7.21875" style="17"/>
    <col min="4609" max="4609" width="3.33203125" style="17" bestFit="1" customWidth="1"/>
    <col min="4610" max="4610" width="11.77734375" style="17" bestFit="1" customWidth="1"/>
    <col min="4611" max="4613" width="11" style="17" bestFit="1" customWidth="1"/>
    <col min="4614" max="4615" width="10.33203125" style="17" bestFit="1" customWidth="1"/>
    <col min="4616" max="4616" width="11" style="17" bestFit="1" customWidth="1"/>
    <col min="4617" max="4617" width="9.44140625" style="17" customWidth="1"/>
    <col min="4618" max="4618" width="10" style="17" bestFit="1" customWidth="1"/>
    <col min="4619" max="4619" width="8" style="17" customWidth="1"/>
    <col min="4620" max="4620" width="11.109375" style="17" bestFit="1" customWidth="1"/>
    <col min="4621" max="4621" width="11" style="17" bestFit="1" customWidth="1"/>
    <col min="4622" max="4622" width="10.77734375" style="17" bestFit="1" customWidth="1"/>
    <col min="4623" max="4623" width="10" style="17" bestFit="1" customWidth="1"/>
    <col min="4624" max="4624" width="11.88671875" style="17" bestFit="1" customWidth="1"/>
    <col min="4625" max="4625" width="3.33203125" style="17" bestFit="1" customWidth="1"/>
    <col min="4626" max="4864" width="7.21875" style="17"/>
    <col min="4865" max="4865" width="3.33203125" style="17" bestFit="1" customWidth="1"/>
    <col min="4866" max="4866" width="11.77734375" style="17" bestFit="1" customWidth="1"/>
    <col min="4867" max="4869" width="11" style="17" bestFit="1" customWidth="1"/>
    <col min="4870" max="4871" width="10.33203125" style="17" bestFit="1" customWidth="1"/>
    <col min="4872" max="4872" width="11" style="17" bestFit="1" customWidth="1"/>
    <col min="4873" max="4873" width="9.44140625" style="17" customWidth="1"/>
    <col min="4874" max="4874" width="10" style="17" bestFit="1" customWidth="1"/>
    <col min="4875" max="4875" width="8" style="17" customWidth="1"/>
    <col min="4876" max="4876" width="11.109375" style="17" bestFit="1" customWidth="1"/>
    <col min="4877" max="4877" width="11" style="17" bestFit="1" customWidth="1"/>
    <col min="4878" max="4878" width="10.77734375" style="17" bestFit="1" customWidth="1"/>
    <col min="4879" max="4879" width="10" style="17" bestFit="1" customWidth="1"/>
    <col min="4880" max="4880" width="11.88671875" style="17" bestFit="1" customWidth="1"/>
    <col min="4881" max="4881" width="3.33203125" style="17" bestFit="1" customWidth="1"/>
    <col min="4882" max="5120" width="7.21875" style="17"/>
    <col min="5121" max="5121" width="3.33203125" style="17" bestFit="1" customWidth="1"/>
    <col min="5122" max="5122" width="11.77734375" style="17" bestFit="1" customWidth="1"/>
    <col min="5123" max="5125" width="11" style="17" bestFit="1" customWidth="1"/>
    <col min="5126" max="5127" width="10.33203125" style="17" bestFit="1" customWidth="1"/>
    <col min="5128" max="5128" width="11" style="17" bestFit="1" customWidth="1"/>
    <col min="5129" max="5129" width="9.44140625" style="17" customWidth="1"/>
    <col min="5130" max="5130" width="10" style="17" bestFit="1" customWidth="1"/>
    <col min="5131" max="5131" width="8" style="17" customWidth="1"/>
    <col min="5132" max="5132" width="11.109375" style="17" bestFit="1" customWidth="1"/>
    <col min="5133" max="5133" width="11" style="17" bestFit="1" customWidth="1"/>
    <col min="5134" max="5134" width="10.77734375" style="17" bestFit="1" customWidth="1"/>
    <col min="5135" max="5135" width="10" style="17" bestFit="1" customWidth="1"/>
    <col min="5136" max="5136" width="11.88671875" style="17" bestFit="1" customWidth="1"/>
    <col min="5137" max="5137" width="3.33203125" style="17" bestFit="1" customWidth="1"/>
    <col min="5138" max="5376" width="7.21875" style="17"/>
    <col min="5377" max="5377" width="3.33203125" style="17" bestFit="1" customWidth="1"/>
    <col min="5378" max="5378" width="11.77734375" style="17" bestFit="1" customWidth="1"/>
    <col min="5379" max="5381" width="11" style="17" bestFit="1" customWidth="1"/>
    <col min="5382" max="5383" width="10.33203125" style="17" bestFit="1" customWidth="1"/>
    <col min="5384" max="5384" width="11" style="17" bestFit="1" customWidth="1"/>
    <col min="5385" max="5385" width="9.44140625" style="17" customWidth="1"/>
    <col min="5386" max="5386" width="10" style="17" bestFit="1" customWidth="1"/>
    <col min="5387" max="5387" width="8" style="17" customWidth="1"/>
    <col min="5388" max="5388" width="11.109375" style="17" bestFit="1" customWidth="1"/>
    <col min="5389" max="5389" width="11" style="17" bestFit="1" customWidth="1"/>
    <col min="5390" max="5390" width="10.77734375" style="17" bestFit="1" customWidth="1"/>
    <col min="5391" max="5391" width="10" style="17" bestFit="1" customWidth="1"/>
    <col min="5392" max="5392" width="11.88671875" style="17" bestFit="1" customWidth="1"/>
    <col min="5393" max="5393" width="3.33203125" style="17" bestFit="1" customWidth="1"/>
    <col min="5394" max="5632" width="7.21875" style="17"/>
    <col min="5633" max="5633" width="3.33203125" style="17" bestFit="1" customWidth="1"/>
    <col min="5634" max="5634" width="11.77734375" style="17" bestFit="1" customWidth="1"/>
    <col min="5635" max="5637" width="11" style="17" bestFit="1" customWidth="1"/>
    <col min="5638" max="5639" width="10.33203125" style="17" bestFit="1" customWidth="1"/>
    <col min="5640" max="5640" width="11" style="17" bestFit="1" customWidth="1"/>
    <col min="5641" max="5641" width="9.44140625" style="17" customWidth="1"/>
    <col min="5642" max="5642" width="10" style="17" bestFit="1" customWidth="1"/>
    <col min="5643" max="5643" width="8" style="17" customWidth="1"/>
    <col min="5644" max="5644" width="11.109375" style="17" bestFit="1" customWidth="1"/>
    <col min="5645" max="5645" width="11" style="17" bestFit="1" customWidth="1"/>
    <col min="5646" max="5646" width="10.77734375" style="17" bestFit="1" customWidth="1"/>
    <col min="5647" max="5647" width="10" style="17" bestFit="1" customWidth="1"/>
    <col min="5648" max="5648" width="11.88671875" style="17" bestFit="1" customWidth="1"/>
    <col min="5649" max="5649" width="3.33203125" style="17" bestFit="1" customWidth="1"/>
    <col min="5650" max="5888" width="7.21875" style="17"/>
    <col min="5889" max="5889" width="3.33203125" style="17" bestFit="1" customWidth="1"/>
    <col min="5890" max="5890" width="11.77734375" style="17" bestFit="1" customWidth="1"/>
    <col min="5891" max="5893" width="11" style="17" bestFit="1" customWidth="1"/>
    <col min="5894" max="5895" width="10.33203125" style="17" bestFit="1" customWidth="1"/>
    <col min="5896" max="5896" width="11" style="17" bestFit="1" customWidth="1"/>
    <col min="5897" max="5897" width="9.44140625" style="17" customWidth="1"/>
    <col min="5898" max="5898" width="10" style="17" bestFit="1" customWidth="1"/>
    <col min="5899" max="5899" width="8" style="17" customWidth="1"/>
    <col min="5900" max="5900" width="11.109375" style="17" bestFit="1" customWidth="1"/>
    <col min="5901" max="5901" width="11" style="17" bestFit="1" customWidth="1"/>
    <col min="5902" max="5902" width="10.77734375" style="17" bestFit="1" customWidth="1"/>
    <col min="5903" max="5903" width="10" style="17" bestFit="1" customWidth="1"/>
    <col min="5904" max="5904" width="11.88671875" style="17" bestFit="1" customWidth="1"/>
    <col min="5905" max="5905" width="3.33203125" style="17" bestFit="1" customWidth="1"/>
    <col min="5906" max="6144" width="7.21875" style="17"/>
    <col min="6145" max="6145" width="3.33203125" style="17" bestFit="1" customWidth="1"/>
    <col min="6146" max="6146" width="11.77734375" style="17" bestFit="1" customWidth="1"/>
    <col min="6147" max="6149" width="11" style="17" bestFit="1" customWidth="1"/>
    <col min="6150" max="6151" width="10.33203125" style="17" bestFit="1" customWidth="1"/>
    <col min="6152" max="6152" width="11" style="17" bestFit="1" customWidth="1"/>
    <col min="6153" max="6153" width="9.44140625" style="17" customWidth="1"/>
    <col min="6154" max="6154" width="10" style="17" bestFit="1" customWidth="1"/>
    <col min="6155" max="6155" width="8" style="17" customWidth="1"/>
    <col min="6156" max="6156" width="11.109375" style="17" bestFit="1" customWidth="1"/>
    <col min="6157" max="6157" width="11" style="17" bestFit="1" customWidth="1"/>
    <col min="6158" max="6158" width="10.77734375" style="17" bestFit="1" customWidth="1"/>
    <col min="6159" max="6159" width="10" style="17" bestFit="1" customWidth="1"/>
    <col min="6160" max="6160" width="11.88671875" style="17" bestFit="1" customWidth="1"/>
    <col min="6161" max="6161" width="3.33203125" style="17" bestFit="1" customWidth="1"/>
    <col min="6162" max="6400" width="7.21875" style="17"/>
    <col min="6401" max="6401" width="3.33203125" style="17" bestFit="1" customWidth="1"/>
    <col min="6402" max="6402" width="11.77734375" style="17" bestFit="1" customWidth="1"/>
    <col min="6403" max="6405" width="11" style="17" bestFit="1" customWidth="1"/>
    <col min="6406" max="6407" width="10.33203125" style="17" bestFit="1" customWidth="1"/>
    <col min="6408" max="6408" width="11" style="17" bestFit="1" customWidth="1"/>
    <col min="6409" max="6409" width="9.44140625" style="17" customWidth="1"/>
    <col min="6410" max="6410" width="10" style="17" bestFit="1" customWidth="1"/>
    <col min="6411" max="6411" width="8" style="17" customWidth="1"/>
    <col min="6412" max="6412" width="11.109375" style="17" bestFit="1" customWidth="1"/>
    <col min="6413" max="6413" width="11" style="17" bestFit="1" customWidth="1"/>
    <col min="6414" max="6414" width="10.77734375" style="17" bestFit="1" customWidth="1"/>
    <col min="6415" max="6415" width="10" style="17" bestFit="1" customWidth="1"/>
    <col min="6416" max="6416" width="11.88671875" style="17" bestFit="1" customWidth="1"/>
    <col min="6417" max="6417" width="3.33203125" style="17" bestFit="1" customWidth="1"/>
    <col min="6418" max="6656" width="7.21875" style="17"/>
    <col min="6657" max="6657" width="3.33203125" style="17" bestFit="1" customWidth="1"/>
    <col min="6658" max="6658" width="11.77734375" style="17" bestFit="1" customWidth="1"/>
    <col min="6659" max="6661" width="11" style="17" bestFit="1" customWidth="1"/>
    <col min="6662" max="6663" width="10.33203125" style="17" bestFit="1" customWidth="1"/>
    <col min="6664" max="6664" width="11" style="17" bestFit="1" customWidth="1"/>
    <col min="6665" max="6665" width="9.44140625" style="17" customWidth="1"/>
    <col min="6666" max="6666" width="10" style="17" bestFit="1" customWidth="1"/>
    <col min="6667" max="6667" width="8" style="17" customWidth="1"/>
    <col min="6668" max="6668" width="11.109375" style="17" bestFit="1" customWidth="1"/>
    <col min="6669" max="6669" width="11" style="17" bestFit="1" customWidth="1"/>
    <col min="6670" max="6670" width="10.77734375" style="17" bestFit="1" customWidth="1"/>
    <col min="6671" max="6671" width="10" style="17" bestFit="1" customWidth="1"/>
    <col min="6672" max="6672" width="11.88671875" style="17" bestFit="1" customWidth="1"/>
    <col min="6673" max="6673" width="3.33203125" style="17" bestFit="1" customWidth="1"/>
    <col min="6674" max="6912" width="7.21875" style="17"/>
    <col min="6913" max="6913" width="3.33203125" style="17" bestFit="1" customWidth="1"/>
    <col min="6914" max="6914" width="11.77734375" style="17" bestFit="1" customWidth="1"/>
    <col min="6915" max="6917" width="11" style="17" bestFit="1" customWidth="1"/>
    <col min="6918" max="6919" width="10.33203125" style="17" bestFit="1" customWidth="1"/>
    <col min="6920" max="6920" width="11" style="17" bestFit="1" customWidth="1"/>
    <col min="6921" max="6921" width="9.44140625" style="17" customWidth="1"/>
    <col min="6922" max="6922" width="10" style="17" bestFit="1" customWidth="1"/>
    <col min="6923" max="6923" width="8" style="17" customWidth="1"/>
    <col min="6924" max="6924" width="11.109375" style="17" bestFit="1" customWidth="1"/>
    <col min="6925" max="6925" width="11" style="17" bestFit="1" customWidth="1"/>
    <col min="6926" max="6926" width="10.77734375" style="17" bestFit="1" customWidth="1"/>
    <col min="6927" max="6927" width="10" style="17" bestFit="1" customWidth="1"/>
    <col min="6928" max="6928" width="11.88671875" style="17" bestFit="1" customWidth="1"/>
    <col min="6929" max="6929" width="3.33203125" style="17" bestFit="1" customWidth="1"/>
    <col min="6930" max="7168" width="7.21875" style="17"/>
    <col min="7169" max="7169" width="3.33203125" style="17" bestFit="1" customWidth="1"/>
    <col min="7170" max="7170" width="11.77734375" style="17" bestFit="1" customWidth="1"/>
    <col min="7171" max="7173" width="11" style="17" bestFit="1" customWidth="1"/>
    <col min="7174" max="7175" width="10.33203125" style="17" bestFit="1" customWidth="1"/>
    <col min="7176" max="7176" width="11" style="17" bestFit="1" customWidth="1"/>
    <col min="7177" max="7177" width="9.44140625" style="17" customWidth="1"/>
    <col min="7178" max="7178" width="10" style="17" bestFit="1" customWidth="1"/>
    <col min="7179" max="7179" width="8" style="17" customWidth="1"/>
    <col min="7180" max="7180" width="11.109375" style="17" bestFit="1" customWidth="1"/>
    <col min="7181" max="7181" width="11" style="17" bestFit="1" customWidth="1"/>
    <col min="7182" max="7182" width="10.77734375" style="17" bestFit="1" customWidth="1"/>
    <col min="7183" max="7183" width="10" style="17" bestFit="1" customWidth="1"/>
    <col min="7184" max="7184" width="11.88671875" style="17" bestFit="1" customWidth="1"/>
    <col min="7185" max="7185" width="3.33203125" style="17" bestFit="1" customWidth="1"/>
    <col min="7186" max="7424" width="7.21875" style="17"/>
    <col min="7425" max="7425" width="3.33203125" style="17" bestFit="1" customWidth="1"/>
    <col min="7426" max="7426" width="11.77734375" style="17" bestFit="1" customWidth="1"/>
    <col min="7427" max="7429" width="11" style="17" bestFit="1" customWidth="1"/>
    <col min="7430" max="7431" width="10.33203125" style="17" bestFit="1" customWidth="1"/>
    <col min="7432" max="7432" width="11" style="17" bestFit="1" customWidth="1"/>
    <col min="7433" max="7433" width="9.44140625" style="17" customWidth="1"/>
    <col min="7434" max="7434" width="10" style="17" bestFit="1" customWidth="1"/>
    <col min="7435" max="7435" width="8" style="17" customWidth="1"/>
    <col min="7436" max="7436" width="11.109375" style="17" bestFit="1" customWidth="1"/>
    <col min="7437" max="7437" width="11" style="17" bestFit="1" customWidth="1"/>
    <col min="7438" max="7438" width="10.77734375" style="17" bestFit="1" customWidth="1"/>
    <col min="7439" max="7439" width="10" style="17" bestFit="1" customWidth="1"/>
    <col min="7440" max="7440" width="11.88671875" style="17" bestFit="1" customWidth="1"/>
    <col min="7441" max="7441" width="3.33203125" style="17" bestFit="1" customWidth="1"/>
    <col min="7442" max="7680" width="7.21875" style="17"/>
    <col min="7681" max="7681" width="3.33203125" style="17" bestFit="1" customWidth="1"/>
    <col min="7682" max="7682" width="11.77734375" style="17" bestFit="1" customWidth="1"/>
    <col min="7683" max="7685" width="11" style="17" bestFit="1" customWidth="1"/>
    <col min="7686" max="7687" width="10.33203125" style="17" bestFit="1" customWidth="1"/>
    <col min="7688" max="7688" width="11" style="17" bestFit="1" customWidth="1"/>
    <col min="7689" max="7689" width="9.44140625" style="17" customWidth="1"/>
    <col min="7690" max="7690" width="10" style="17" bestFit="1" customWidth="1"/>
    <col min="7691" max="7691" width="8" style="17" customWidth="1"/>
    <col min="7692" max="7692" width="11.109375" style="17" bestFit="1" customWidth="1"/>
    <col min="7693" max="7693" width="11" style="17" bestFit="1" customWidth="1"/>
    <col min="7694" max="7694" width="10.77734375" style="17" bestFit="1" customWidth="1"/>
    <col min="7695" max="7695" width="10" style="17" bestFit="1" customWidth="1"/>
    <col min="7696" max="7696" width="11.88671875" style="17" bestFit="1" customWidth="1"/>
    <col min="7697" max="7697" width="3.33203125" style="17" bestFit="1" customWidth="1"/>
    <col min="7698" max="7936" width="7.21875" style="17"/>
    <col min="7937" max="7937" width="3.33203125" style="17" bestFit="1" customWidth="1"/>
    <col min="7938" max="7938" width="11.77734375" style="17" bestFit="1" customWidth="1"/>
    <col min="7939" max="7941" width="11" style="17" bestFit="1" customWidth="1"/>
    <col min="7942" max="7943" width="10.33203125" style="17" bestFit="1" customWidth="1"/>
    <col min="7944" max="7944" width="11" style="17" bestFit="1" customWidth="1"/>
    <col min="7945" max="7945" width="9.44140625" style="17" customWidth="1"/>
    <col min="7946" max="7946" width="10" style="17" bestFit="1" customWidth="1"/>
    <col min="7947" max="7947" width="8" style="17" customWidth="1"/>
    <col min="7948" max="7948" width="11.109375" style="17" bestFit="1" customWidth="1"/>
    <col min="7949" max="7949" width="11" style="17" bestFit="1" customWidth="1"/>
    <col min="7950" max="7950" width="10.77734375" style="17" bestFit="1" customWidth="1"/>
    <col min="7951" max="7951" width="10" style="17" bestFit="1" customWidth="1"/>
    <col min="7952" max="7952" width="11.88671875" style="17" bestFit="1" customWidth="1"/>
    <col min="7953" max="7953" width="3.33203125" style="17" bestFit="1" customWidth="1"/>
    <col min="7954" max="8192" width="7.21875" style="17"/>
    <col min="8193" max="8193" width="3.33203125" style="17" bestFit="1" customWidth="1"/>
    <col min="8194" max="8194" width="11.77734375" style="17" bestFit="1" customWidth="1"/>
    <col min="8195" max="8197" width="11" style="17" bestFit="1" customWidth="1"/>
    <col min="8198" max="8199" width="10.33203125" style="17" bestFit="1" customWidth="1"/>
    <col min="8200" max="8200" width="11" style="17" bestFit="1" customWidth="1"/>
    <col min="8201" max="8201" width="9.44140625" style="17" customWidth="1"/>
    <col min="8202" max="8202" width="10" style="17" bestFit="1" customWidth="1"/>
    <col min="8203" max="8203" width="8" style="17" customWidth="1"/>
    <col min="8204" max="8204" width="11.109375" style="17" bestFit="1" customWidth="1"/>
    <col min="8205" max="8205" width="11" style="17" bestFit="1" customWidth="1"/>
    <col min="8206" max="8206" width="10.77734375" style="17" bestFit="1" customWidth="1"/>
    <col min="8207" max="8207" width="10" style="17" bestFit="1" customWidth="1"/>
    <col min="8208" max="8208" width="11.88671875" style="17" bestFit="1" customWidth="1"/>
    <col min="8209" max="8209" width="3.33203125" style="17" bestFit="1" customWidth="1"/>
    <col min="8210" max="8448" width="7.21875" style="17"/>
    <col min="8449" max="8449" width="3.33203125" style="17" bestFit="1" customWidth="1"/>
    <col min="8450" max="8450" width="11.77734375" style="17" bestFit="1" customWidth="1"/>
    <col min="8451" max="8453" width="11" style="17" bestFit="1" customWidth="1"/>
    <col min="8454" max="8455" width="10.33203125" style="17" bestFit="1" customWidth="1"/>
    <col min="8456" max="8456" width="11" style="17" bestFit="1" customWidth="1"/>
    <col min="8457" max="8457" width="9.44140625" style="17" customWidth="1"/>
    <col min="8458" max="8458" width="10" style="17" bestFit="1" customWidth="1"/>
    <col min="8459" max="8459" width="8" style="17" customWidth="1"/>
    <col min="8460" max="8460" width="11.109375" style="17" bestFit="1" customWidth="1"/>
    <col min="8461" max="8461" width="11" style="17" bestFit="1" customWidth="1"/>
    <col min="8462" max="8462" width="10.77734375" style="17" bestFit="1" customWidth="1"/>
    <col min="8463" max="8463" width="10" style="17" bestFit="1" customWidth="1"/>
    <col min="8464" max="8464" width="11.88671875" style="17" bestFit="1" customWidth="1"/>
    <col min="8465" max="8465" width="3.33203125" style="17" bestFit="1" customWidth="1"/>
    <col min="8466" max="8704" width="7.21875" style="17"/>
    <col min="8705" max="8705" width="3.33203125" style="17" bestFit="1" customWidth="1"/>
    <col min="8706" max="8706" width="11.77734375" style="17" bestFit="1" customWidth="1"/>
    <col min="8707" max="8709" width="11" style="17" bestFit="1" customWidth="1"/>
    <col min="8710" max="8711" width="10.33203125" style="17" bestFit="1" customWidth="1"/>
    <col min="8712" max="8712" width="11" style="17" bestFit="1" customWidth="1"/>
    <col min="8713" max="8713" width="9.44140625" style="17" customWidth="1"/>
    <col min="8714" max="8714" width="10" style="17" bestFit="1" customWidth="1"/>
    <col min="8715" max="8715" width="8" style="17" customWidth="1"/>
    <col min="8716" max="8716" width="11.109375" style="17" bestFit="1" customWidth="1"/>
    <col min="8717" max="8717" width="11" style="17" bestFit="1" customWidth="1"/>
    <col min="8718" max="8718" width="10.77734375" style="17" bestFit="1" customWidth="1"/>
    <col min="8719" max="8719" width="10" style="17" bestFit="1" customWidth="1"/>
    <col min="8720" max="8720" width="11.88671875" style="17" bestFit="1" customWidth="1"/>
    <col min="8721" max="8721" width="3.33203125" style="17" bestFit="1" customWidth="1"/>
    <col min="8722" max="8960" width="7.21875" style="17"/>
    <col min="8961" max="8961" width="3.33203125" style="17" bestFit="1" customWidth="1"/>
    <col min="8962" max="8962" width="11.77734375" style="17" bestFit="1" customWidth="1"/>
    <col min="8963" max="8965" width="11" style="17" bestFit="1" customWidth="1"/>
    <col min="8966" max="8967" width="10.33203125" style="17" bestFit="1" customWidth="1"/>
    <col min="8968" max="8968" width="11" style="17" bestFit="1" customWidth="1"/>
    <col min="8969" max="8969" width="9.44140625" style="17" customWidth="1"/>
    <col min="8970" max="8970" width="10" style="17" bestFit="1" customWidth="1"/>
    <col min="8971" max="8971" width="8" style="17" customWidth="1"/>
    <col min="8972" max="8972" width="11.109375" style="17" bestFit="1" customWidth="1"/>
    <col min="8973" max="8973" width="11" style="17" bestFit="1" customWidth="1"/>
    <col min="8974" max="8974" width="10.77734375" style="17" bestFit="1" customWidth="1"/>
    <col min="8975" max="8975" width="10" style="17" bestFit="1" customWidth="1"/>
    <col min="8976" max="8976" width="11.88671875" style="17" bestFit="1" customWidth="1"/>
    <col min="8977" max="8977" width="3.33203125" style="17" bestFit="1" customWidth="1"/>
    <col min="8978" max="9216" width="7.21875" style="17"/>
    <col min="9217" max="9217" width="3.33203125" style="17" bestFit="1" customWidth="1"/>
    <col min="9218" max="9218" width="11.77734375" style="17" bestFit="1" customWidth="1"/>
    <col min="9219" max="9221" width="11" style="17" bestFit="1" customWidth="1"/>
    <col min="9222" max="9223" width="10.33203125" style="17" bestFit="1" customWidth="1"/>
    <col min="9224" max="9224" width="11" style="17" bestFit="1" customWidth="1"/>
    <col min="9225" max="9225" width="9.44140625" style="17" customWidth="1"/>
    <col min="9226" max="9226" width="10" style="17" bestFit="1" customWidth="1"/>
    <col min="9227" max="9227" width="8" style="17" customWidth="1"/>
    <col min="9228" max="9228" width="11.109375" style="17" bestFit="1" customWidth="1"/>
    <col min="9229" max="9229" width="11" style="17" bestFit="1" customWidth="1"/>
    <col min="9230" max="9230" width="10.77734375" style="17" bestFit="1" customWidth="1"/>
    <col min="9231" max="9231" width="10" style="17" bestFit="1" customWidth="1"/>
    <col min="9232" max="9232" width="11.88671875" style="17" bestFit="1" customWidth="1"/>
    <col min="9233" max="9233" width="3.33203125" style="17" bestFit="1" customWidth="1"/>
    <col min="9234" max="9472" width="7.21875" style="17"/>
    <col min="9473" max="9473" width="3.33203125" style="17" bestFit="1" customWidth="1"/>
    <col min="9474" max="9474" width="11.77734375" style="17" bestFit="1" customWidth="1"/>
    <col min="9475" max="9477" width="11" style="17" bestFit="1" customWidth="1"/>
    <col min="9478" max="9479" width="10.33203125" style="17" bestFit="1" customWidth="1"/>
    <col min="9480" max="9480" width="11" style="17" bestFit="1" customWidth="1"/>
    <col min="9481" max="9481" width="9.44140625" style="17" customWidth="1"/>
    <col min="9482" max="9482" width="10" style="17" bestFit="1" customWidth="1"/>
    <col min="9483" max="9483" width="8" style="17" customWidth="1"/>
    <col min="9484" max="9484" width="11.109375" style="17" bestFit="1" customWidth="1"/>
    <col min="9485" max="9485" width="11" style="17" bestFit="1" customWidth="1"/>
    <col min="9486" max="9486" width="10.77734375" style="17" bestFit="1" customWidth="1"/>
    <col min="9487" max="9487" width="10" style="17" bestFit="1" customWidth="1"/>
    <col min="9488" max="9488" width="11.88671875" style="17" bestFit="1" customWidth="1"/>
    <col min="9489" max="9489" width="3.33203125" style="17" bestFit="1" customWidth="1"/>
    <col min="9490" max="9728" width="7.21875" style="17"/>
    <col min="9729" max="9729" width="3.33203125" style="17" bestFit="1" customWidth="1"/>
    <col min="9730" max="9730" width="11.77734375" style="17" bestFit="1" customWidth="1"/>
    <col min="9731" max="9733" width="11" style="17" bestFit="1" customWidth="1"/>
    <col min="9734" max="9735" width="10.33203125" style="17" bestFit="1" customWidth="1"/>
    <col min="9736" max="9736" width="11" style="17" bestFit="1" customWidth="1"/>
    <col min="9737" max="9737" width="9.44140625" style="17" customWidth="1"/>
    <col min="9738" max="9738" width="10" style="17" bestFit="1" customWidth="1"/>
    <col min="9739" max="9739" width="8" style="17" customWidth="1"/>
    <col min="9740" max="9740" width="11.109375" style="17" bestFit="1" customWidth="1"/>
    <col min="9741" max="9741" width="11" style="17" bestFit="1" customWidth="1"/>
    <col min="9742" max="9742" width="10.77734375" style="17" bestFit="1" customWidth="1"/>
    <col min="9743" max="9743" width="10" style="17" bestFit="1" customWidth="1"/>
    <col min="9744" max="9744" width="11.88671875" style="17" bestFit="1" customWidth="1"/>
    <col min="9745" max="9745" width="3.33203125" style="17" bestFit="1" customWidth="1"/>
    <col min="9746" max="9984" width="7.21875" style="17"/>
    <col min="9985" max="9985" width="3.33203125" style="17" bestFit="1" customWidth="1"/>
    <col min="9986" max="9986" width="11.77734375" style="17" bestFit="1" customWidth="1"/>
    <col min="9987" max="9989" width="11" style="17" bestFit="1" customWidth="1"/>
    <col min="9990" max="9991" width="10.33203125" style="17" bestFit="1" customWidth="1"/>
    <col min="9992" max="9992" width="11" style="17" bestFit="1" customWidth="1"/>
    <col min="9993" max="9993" width="9.44140625" style="17" customWidth="1"/>
    <col min="9994" max="9994" width="10" style="17" bestFit="1" customWidth="1"/>
    <col min="9995" max="9995" width="8" style="17" customWidth="1"/>
    <col min="9996" max="9996" width="11.109375" style="17" bestFit="1" customWidth="1"/>
    <col min="9997" max="9997" width="11" style="17" bestFit="1" customWidth="1"/>
    <col min="9998" max="9998" width="10.77734375" style="17" bestFit="1" customWidth="1"/>
    <col min="9999" max="9999" width="10" style="17" bestFit="1" customWidth="1"/>
    <col min="10000" max="10000" width="11.88671875" style="17" bestFit="1" customWidth="1"/>
    <col min="10001" max="10001" width="3.33203125" style="17" bestFit="1" customWidth="1"/>
    <col min="10002" max="10240" width="7.21875" style="17"/>
    <col min="10241" max="10241" width="3.33203125" style="17" bestFit="1" customWidth="1"/>
    <col min="10242" max="10242" width="11.77734375" style="17" bestFit="1" customWidth="1"/>
    <col min="10243" max="10245" width="11" style="17" bestFit="1" customWidth="1"/>
    <col min="10246" max="10247" width="10.33203125" style="17" bestFit="1" customWidth="1"/>
    <col min="10248" max="10248" width="11" style="17" bestFit="1" customWidth="1"/>
    <col min="10249" max="10249" width="9.44140625" style="17" customWidth="1"/>
    <col min="10250" max="10250" width="10" style="17" bestFit="1" customWidth="1"/>
    <col min="10251" max="10251" width="8" style="17" customWidth="1"/>
    <col min="10252" max="10252" width="11.109375" style="17" bestFit="1" customWidth="1"/>
    <col min="10253" max="10253" width="11" style="17" bestFit="1" customWidth="1"/>
    <col min="10254" max="10254" width="10.77734375" style="17" bestFit="1" customWidth="1"/>
    <col min="10255" max="10255" width="10" style="17" bestFit="1" customWidth="1"/>
    <col min="10256" max="10256" width="11.88671875" style="17" bestFit="1" customWidth="1"/>
    <col min="10257" max="10257" width="3.33203125" style="17" bestFit="1" customWidth="1"/>
    <col min="10258" max="10496" width="7.21875" style="17"/>
    <col min="10497" max="10497" width="3.33203125" style="17" bestFit="1" customWidth="1"/>
    <col min="10498" max="10498" width="11.77734375" style="17" bestFit="1" customWidth="1"/>
    <col min="10499" max="10501" width="11" style="17" bestFit="1" customWidth="1"/>
    <col min="10502" max="10503" width="10.33203125" style="17" bestFit="1" customWidth="1"/>
    <col min="10504" max="10504" width="11" style="17" bestFit="1" customWidth="1"/>
    <col min="10505" max="10505" width="9.44140625" style="17" customWidth="1"/>
    <col min="10506" max="10506" width="10" style="17" bestFit="1" customWidth="1"/>
    <col min="10507" max="10507" width="8" style="17" customWidth="1"/>
    <col min="10508" max="10508" width="11.109375" style="17" bestFit="1" customWidth="1"/>
    <col min="10509" max="10509" width="11" style="17" bestFit="1" customWidth="1"/>
    <col min="10510" max="10510" width="10.77734375" style="17" bestFit="1" customWidth="1"/>
    <col min="10511" max="10511" width="10" style="17" bestFit="1" customWidth="1"/>
    <col min="10512" max="10512" width="11.88671875" style="17" bestFit="1" customWidth="1"/>
    <col min="10513" max="10513" width="3.33203125" style="17" bestFit="1" customWidth="1"/>
    <col min="10514" max="10752" width="7.21875" style="17"/>
    <col min="10753" max="10753" width="3.33203125" style="17" bestFit="1" customWidth="1"/>
    <col min="10754" max="10754" width="11.77734375" style="17" bestFit="1" customWidth="1"/>
    <col min="10755" max="10757" width="11" style="17" bestFit="1" customWidth="1"/>
    <col min="10758" max="10759" width="10.33203125" style="17" bestFit="1" customWidth="1"/>
    <col min="10760" max="10760" width="11" style="17" bestFit="1" customWidth="1"/>
    <col min="10761" max="10761" width="9.44140625" style="17" customWidth="1"/>
    <col min="10762" max="10762" width="10" style="17" bestFit="1" customWidth="1"/>
    <col min="10763" max="10763" width="8" style="17" customWidth="1"/>
    <col min="10764" max="10764" width="11.109375" style="17" bestFit="1" customWidth="1"/>
    <col min="10765" max="10765" width="11" style="17" bestFit="1" customWidth="1"/>
    <col min="10766" max="10766" width="10.77734375" style="17" bestFit="1" customWidth="1"/>
    <col min="10767" max="10767" width="10" style="17" bestFit="1" customWidth="1"/>
    <col min="10768" max="10768" width="11.88671875" style="17" bestFit="1" customWidth="1"/>
    <col min="10769" max="10769" width="3.33203125" style="17" bestFit="1" customWidth="1"/>
    <col min="10770" max="11008" width="7.21875" style="17"/>
    <col min="11009" max="11009" width="3.33203125" style="17" bestFit="1" customWidth="1"/>
    <col min="11010" max="11010" width="11.77734375" style="17" bestFit="1" customWidth="1"/>
    <col min="11011" max="11013" width="11" style="17" bestFit="1" customWidth="1"/>
    <col min="11014" max="11015" width="10.33203125" style="17" bestFit="1" customWidth="1"/>
    <col min="11016" max="11016" width="11" style="17" bestFit="1" customWidth="1"/>
    <col min="11017" max="11017" width="9.44140625" style="17" customWidth="1"/>
    <col min="11018" max="11018" width="10" style="17" bestFit="1" customWidth="1"/>
    <col min="11019" max="11019" width="8" style="17" customWidth="1"/>
    <col min="11020" max="11020" width="11.109375" style="17" bestFit="1" customWidth="1"/>
    <col min="11021" max="11021" width="11" style="17" bestFit="1" customWidth="1"/>
    <col min="11022" max="11022" width="10.77734375" style="17" bestFit="1" customWidth="1"/>
    <col min="11023" max="11023" width="10" style="17" bestFit="1" customWidth="1"/>
    <col min="11024" max="11024" width="11.88671875" style="17" bestFit="1" customWidth="1"/>
    <col min="11025" max="11025" width="3.33203125" style="17" bestFit="1" customWidth="1"/>
    <col min="11026" max="11264" width="7.21875" style="17"/>
    <col min="11265" max="11265" width="3.33203125" style="17" bestFit="1" customWidth="1"/>
    <col min="11266" max="11266" width="11.77734375" style="17" bestFit="1" customWidth="1"/>
    <col min="11267" max="11269" width="11" style="17" bestFit="1" customWidth="1"/>
    <col min="11270" max="11271" width="10.33203125" style="17" bestFit="1" customWidth="1"/>
    <col min="11272" max="11272" width="11" style="17" bestFit="1" customWidth="1"/>
    <col min="11273" max="11273" width="9.44140625" style="17" customWidth="1"/>
    <col min="11274" max="11274" width="10" style="17" bestFit="1" customWidth="1"/>
    <col min="11275" max="11275" width="8" style="17" customWidth="1"/>
    <col min="11276" max="11276" width="11.109375" style="17" bestFit="1" customWidth="1"/>
    <col min="11277" max="11277" width="11" style="17" bestFit="1" customWidth="1"/>
    <col min="11278" max="11278" width="10.77734375" style="17" bestFit="1" customWidth="1"/>
    <col min="11279" max="11279" width="10" style="17" bestFit="1" customWidth="1"/>
    <col min="11280" max="11280" width="11.88671875" style="17" bestFit="1" customWidth="1"/>
    <col min="11281" max="11281" width="3.33203125" style="17" bestFit="1" customWidth="1"/>
    <col min="11282" max="11520" width="7.21875" style="17"/>
    <col min="11521" max="11521" width="3.33203125" style="17" bestFit="1" customWidth="1"/>
    <col min="11522" max="11522" width="11.77734375" style="17" bestFit="1" customWidth="1"/>
    <col min="11523" max="11525" width="11" style="17" bestFit="1" customWidth="1"/>
    <col min="11526" max="11527" width="10.33203125" style="17" bestFit="1" customWidth="1"/>
    <col min="11528" max="11528" width="11" style="17" bestFit="1" customWidth="1"/>
    <col min="11529" max="11529" width="9.44140625" style="17" customWidth="1"/>
    <col min="11530" max="11530" width="10" style="17" bestFit="1" customWidth="1"/>
    <col min="11531" max="11531" width="8" style="17" customWidth="1"/>
    <col min="11532" max="11532" width="11.109375" style="17" bestFit="1" customWidth="1"/>
    <col min="11533" max="11533" width="11" style="17" bestFit="1" customWidth="1"/>
    <col min="11534" max="11534" width="10.77734375" style="17" bestFit="1" customWidth="1"/>
    <col min="11535" max="11535" width="10" style="17" bestFit="1" customWidth="1"/>
    <col min="11536" max="11536" width="11.88671875" style="17" bestFit="1" customWidth="1"/>
    <col min="11537" max="11537" width="3.33203125" style="17" bestFit="1" customWidth="1"/>
    <col min="11538" max="11776" width="7.21875" style="17"/>
    <col min="11777" max="11777" width="3.33203125" style="17" bestFit="1" customWidth="1"/>
    <col min="11778" max="11778" width="11.77734375" style="17" bestFit="1" customWidth="1"/>
    <col min="11779" max="11781" width="11" style="17" bestFit="1" customWidth="1"/>
    <col min="11782" max="11783" width="10.33203125" style="17" bestFit="1" customWidth="1"/>
    <col min="11784" max="11784" width="11" style="17" bestFit="1" customWidth="1"/>
    <col min="11785" max="11785" width="9.44140625" style="17" customWidth="1"/>
    <col min="11786" max="11786" width="10" style="17" bestFit="1" customWidth="1"/>
    <col min="11787" max="11787" width="8" style="17" customWidth="1"/>
    <col min="11788" max="11788" width="11.109375" style="17" bestFit="1" customWidth="1"/>
    <col min="11789" max="11789" width="11" style="17" bestFit="1" customWidth="1"/>
    <col min="11790" max="11790" width="10.77734375" style="17" bestFit="1" customWidth="1"/>
    <col min="11791" max="11791" width="10" style="17" bestFit="1" customWidth="1"/>
    <col min="11792" max="11792" width="11.88671875" style="17" bestFit="1" customWidth="1"/>
    <col min="11793" max="11793" width="3.33203125" style="17" bestFit="1" customWidth="1"/>
    <col min="11794" max="12032" width="7.21875" style="17"/>
    <col min="12033" max="12033" width="3.33203125" style="17" bestFit="1" customWidth="1"/>
    <col min="12034" max="12034" width="11.77734375" style="17" bestFit="1" customWidth="1"/>
    <col min="12035" max="12037" width="11" style="17" bestFit="1" customWidth="1"/>
    <col min="12038" max="12039" width="10.33203125" style="17" bestFit="1" customWidth="1"/>
    <col min="12040" max="12040" width="11" style="17" bestFit="1" customWidth="1"/>
    <col min="12041" max="12041" width="9.44140625" style="17" customWidth="1"/>
    <col min="12042" max="12042" width="10" style="17" bestFit="1" customWidth="1"/>
    <col min="12043" max="12043" width="8" style="17" customWidth="1"/>
    <col min="12044" max="12044" width="11.109375" style="17" bestFit="1" customWidth="1"/>
    <col min="12045" max="12045" width="11" style="17" bestFit="1" customWidth="1"/>
    <col min="12046" max="12046" width="10.77734375" style="17" bestFit="1" customWidth="1"/>
    <col min="12047" max="12047" width="10" style="17" bestFit="1" customWidth="1"/>
    <col min="12048" max="12048" width="11.88671875" style="17" bestFit="1" customWidth="1"/>
    <col min="12049" max="12049" width="3.33203125" style="17" bestFit="1" customWidth="1"/>
    <col min="12050" max="12288" width="7.21875" style="17"/>
    <col min="12289" max="12289" width="3.33203125" style="17" bestFit="1" customWidth="1"/>
    <col min="12290" max="12290" width="11.77734375" style="17" bestFit="1" customWidth="1"/>
    <col min="12291" max="12293" width="11" style="17" bestFit="1" customWidth="1"/>
    <col min="12294" max="12295" width="10.33203125" style="17" bestFit="1" customWidth="1"/>
    <col min="12296" max="12296" width="11" style="17" bestFit="1" customWidth="1"/>
    <col min="12297" max="12297" width="9.44140625" style="17" customWidth="1"/>
    <col min="12298" max="12298" width="10" style="17" bestFit="1" customWidth="1"/>
    <col min="12299" max="12299" width="8" style="17" customWidth="1"/>
    <col min="12300" max="12300" width="11.109375" style="17" bestFit="1" customWidth="1"/>
    <col min="12301" max="12301" width="11" style="17" bestFit="1" customWidth="1"/>
    <col min="12302" max="12302" width="10.77734375" style="17" bestFit="1" customWidth="1"/>
    <col min="12303" max="12303" width="10" style="17" bestFit="1" customWidth="1"/>
    <col min="12304" max="12304" width="11.88671875" style="17" bestFit="1" customWidth="1"/>
    <col min="12305" max="12305" width="3.33203125" style="17" bestFit="1" customWidth="1"/>
    <col min="12306" max="12544" width="7.21875" style="17"/>
    <col min="12545" max="12545" width="3.33203125" style="17" bestFit="1" customWidth="1"/>
    <col min="12546" max="12546" width="11.77734375" style="17" bestFit="1" customWidth="1"/>
    <col min="12547" max="12549" width="11" style="17" bestFit="1" customWidth="1"/>
    <col min="12550" max="12551" width="10.33203125" style="17" bestFit="1" customWidth="1"/>
    <col min="12552" max="12552" width="11" style="17" bestFit="1" customWidth="1"/>
    <col min="12553" max="12553" width="9.44140625" style="17" customWidth="1"/>
    <col min="12554" max="12554" width="10" style="17" bestFit="1" customWidth="1"/>
    <col min="12555" max="12555" width="8" style="17" customWidth="1"/>
    <col min="12556" max="12556" width="11.109375" style="17" bestFit="1" customWidth="1"/>
    <col min="12557" max="12557" width="11" style="17" bestFit="1" customWidth="1"/>
    <col min="12558" max="12558" width="10.77734375" style="17" bestFit="1" customWidth="1"/>
    <col min="12559" max="12559" width="10" style="17" bestFit="1" customWidth="1"/>
    <col min="12560" max="12560" width="11.88671875" style="17" bestFit="1" customWidth="1"/>
    <col min="12561" max="12561" width="3.33203125" style="17" bestFit="1" customWidth="1"/>
    <col min="12562" max="12800" width="7.21875" style="17"/>
    <col min="12801" max="12801" width="3.33203125" style="17" bestFit="1" customWidth="1"/>
    <col min="12802" max="12802" width="11.77734375" style="17" bestFit="1" customWidth="1"/>
    <col min="12803" max="12805" width="11" style="17" bestFit="1" customWidth="1"/>
    <col min="12806" max="12807" width="10.33203125" style="17" bestFit="1" customWidth="1"/>
    <col min="12808" max="12808" width="11" style="17" bestFit="1" customWidth="1"/>
    <col min="12809" max="12809" width="9.44140625" style="17" customWidth="1"/>
    <col min="12810" max="12810" width="10" style="17" bestFit="1" customWidth="1"/>
    <col min="12811" max="12811" width="8" style="17" customWidth="1"/>
    <col min="12812" max="12812" width="11.109375" style="17" bestFit="1" customWidth="1"/>
    <col min="12813" max="12813" width="11" style="17" bestFit="1" customWidth="1"/>
    <col min="12814" max="12814" width="10.77734375" style="17" bestFit="1" customWidth="1"/>
    <col min="12815" max="12815" width="10" style="17" bestFit="1" customWidth="1"/>
    <col min="12816" max="12816" width="11.88671875" style="17" bestFit="1" customWidth="1"/>
    <col min="12817" max="12817" width="3.33203125" style="17" bestFit="1" customWidth="1"/>
    <col min="12818" max="13056" width="7.21875" style="17"/>
    <col min="13057" max="13057" width="3.33203125" style="17" bestFit="1" customWidth="1"/>
    <col min="13058" max="13058" width="11.77734375" style="17" bestFit="1" customWidth="1"/>
    <col min="13059" max="13061" width="11" style="17" bestFit="1" customWidth="1"/>
    <col min="13062" max="13063" width="10.33203125" style="17" bestFit="1" customWidth="1"/>
    <col min="13064" max="13064" width="11" style="17" bestFit="1" customWidth="1"/>
    <col min="13065" max="13065" width="9.44140625" style="17" customWidth="1"/>
    <col min="13066" max="13066" width="10" style="17" bestFit="1" customWidth="1"/>
    <col min="13067" max="13067" width="8" style="17" customWidth="1"/>
    <col min="13068" max="13068" width="11.109375" style="17" bestFit="1" customWidth="1"/>
    <col min="13069" max="13069" width="11" style="17" bestFit="1" customWidth="1"/>
    <col min="13070" max="13070" width="10.77734375" style="17" bestFit="1" customWidth="1"/>
    <col min="13071" max="13071" width="10" style="17" bestFit="1" customWidth="1"/>
    <col min="13072" max="13072" width="11.88671875" style="17" bestFit="1" customWidth="1"/>
    <col min="13073" max="13073" width="3.33203125" style="17" bestFit="1" customWidth="1"/>
    <col min="13074" max="13312" width="7.21875" style="17"/>
    <col min="13313" max="13313" width="3.33203125" style="17" bestFit="1" customWidth="1"/>
    <col min="13314" max="13314" width="11.77734375" style="17" bestFit="1" customWidth="1"/>
    <col min="13315" max="13317" width="11" style="17" bestFit="1" customWidth="1"/>
    <col min="13318" max="13319" width="10.33203125" style="17" bestFit="1" customWidth="1"/>
    <col min="13320" max="13320" width="11" style="17" bestFit="1" customWidth="1"/>
    <col min="13321" max="13321" width="9.44140625" style="17" customWidth="1"/>
    <col min="13322" max="13322" width="10" style="17" bestFit="1" customWidth="1"/>
    <col min="13323" max="13323" width="8" style="17" customWidth="1"/>
    <col min="13324" max="13324" width="11.109375" style="17" bestFit="1" customWidth="1"/>
    <col min="13325" max="13325" width="11" style="17" bestFit="1" customWidth="1"/>
    <col min="13326" max="13326" width="10.77734375" style="17" bestFit="1" customWidth="1"/>
    <col min="13327" max="13327" width="10" style="17" bestFit="1" customWidth="1"/>
    <col min="13328" max="13328" width="11.88671875" style="17" bestFit="1" customWidth="1"/>
    <col min="13329" max="13329" width="3.33203125" style="17" bestFit="1" customWidth="1"/>
    <col min="13330" max="13568" width="7.21875" style="17"/>
    <col min="13569" max="13569" width="3.33203125" style="17" bestFit="1" customWidth="1"/>
    <col min="13570" max="13570" width="11.77734375" style="17" bestFit="1" customWidth="1"/>
    <col min="13571" max="13573" width="11" style="17" bestFit="1" customWidth="1"/>
    <col min="13574" max="13575" width="10.33203125" style="17" bestFit="1" customWidth="1"/>
    <col min="13576" max="13576" width="11" style="17" bestFit="1" customWidth="1"/>
    <col min="13577" max="13577" width="9.44140625" style="17" customWidth="1"/>
    <col min="13578" max="13578" width="10" style="17" bestFit="1" customWidth="1"/>
    <col min="13579" max="13579" width="8" style="17" customWidth="1"/>
    <col min="13580" max="13580" width="11.109375" style="17" bestFit="1" customWidth="1"/>
    <col min="13581" max="13581" width="11" style="17" bestFit="1" customWidth="1"/>
    <col min="13582" max="13582" width="10.77734375" style="17" bestFit="1" customWidth="1"/>
    <col min="13583" max="13583" width="10" style="17" bestFit="1" customWidth="1"/>
    <col min="13584" max="13584" width="11.88671875" style="17" bestFit="1" customWidth="1"/>
    <col min="13585" max="13585" width="3.33203125" style="17" bestFit="1" customWidth="1"/>
    <col min="13586" max="13824" width="7.21875" style="17"/>
    <col min="13825" max="13825" width="3.33203125" style="17" bestFit="1" customWidth="1"/>
    <col min="13826" max="13826" width="11.77734375" style="17" bestFit="1" customWidth="1"/>
    <col min="13827" max="13829" width="11" style="17" bestFit="1" customWidth="1"/>
    <col min="13830" max="13831" width="10.33203125" style="17" bestFit="1" customWidth="1"/>
    <col min="13832" max="13832" width="11" style="17" bestFit="1" customWidth="1"/>
    <col min="13833" max="13833" width="9.44140625" style="17" customWidth="1"/>
    <col min="13834" max="13834" width="10" style="17" bestFit="1" customWidth="1"/>
    <col min="13835" max="13835" width="8" style="17" customWidth="1"/>
    <col min="13836" max="13836" width="11.109375" style="17" bestFit="1" customWidth="1"/>
    <col min="13837" max="13837" width="11" style="17" bestFit="1" customWidth="1"/>
    <col min="13838" max="13838" width="10.77734375" style="17" bestFit="1" customWidth="1"/>
    <col min="13839" max="13839" width="10" style="17" bestFit="1" customWidth="1"/>
    <col min="13840" max="13840" width="11.88671875" style="17" bestFit="1" customWidth="1"/>
    <col min="13841" max="13841" width="3.33203125" style="17" bestFit="1" customWidth="1"/>
    <col min="13842" max="14080" width="7.21875" style="17"/>
    <col min="14081" max="14081" width="3.33203125" style="17" bestFit="1" customWidth="1"/>
    <col min="14082" max="14082" width="11.77734375" style="17" bestFit="1" customWidth="1"/>
    <col min="14083" max="14085" width="11" style="17" bestFit="1" customWidth="1"/>
    <col min="14086" max="14087" width="10.33203125" style="17" bestFit="1" customWidth="1"/>
    <col min="14088" max="14088" width="11" style="17" bestFit="1" customWidth="1"/>
    <col min="14089" max="14089" width="9.44140625" style="17" customWidth="1"/>
    <col min="14090" max="14090" width="10" style="17" bestFit="1" customWidth="1"/>
    <col min="14091" max="14091" width="8" style="17" customWidth="1"/>
    <col min="14092" max="14092" width="11.109375" style="17" bestFit="1" customWidth="1"/>
    <col min="14093" max="14093" width="11" style="17" bestFit="1" customWidth="1"/>
    <col min="14094" max="14094" width="10.77734375" style="17" bestFit="1" customWidth="1"/>
    <col min="14095" max="14095" width="10" style="17" bestFit="1" customWidth="1"/>
    <col min="14096" max="14096" width="11.88671875" style="17" bestFit="1" customWidth="1"/>
    <col min="14097" max="14097" width="3.33203125" style="17" bestFit="1" customWidth="1"/>
    <col min="14098" max="14336" width="7.21875" style="17"/>
    <col min="14337" max="14337" width="3.33203125" style="17" bestFit="1" customWidth="1"/>
    <col min="14338" max="14338" width="11.77734375" style="17" bestFit="1" customWidth="1"/>
    <col min="14339" max="14341" width="11" style="17" bestFit="1" customWidth="1"/>
    <col min="14342" max="14343" width="10.33203125" style="17" bestFit="1" customWidth="1"/>
    <col min="14344" max="14344" width="11" style="17" bestFit="1" customWidth="1"/>
    <col min="14345" max="14345" width="9.44140625" style="17" customWidth="1"/>
    <col min="14346" max="14346" width="10" style="17" bestFit="1" customWidth="1"/>
    <col min="14347" max="14347" width="8" style="17" customWidth="1"/>
    <col min="14348" max="14348" width="11.109375" style="17" bestFit="1" customWidth="1"/>
    <col min="14349" max="14349" width="11" style="17" bestFit="1" customWidth="1"/>
    <col min="14350" max="14350" width="10.77734375" style="17" bestFit="1" customWidth="1"/>
    <col min="14351" max="14351" width="10" style="17" bestFit="1" customWidth="1"/>
    <col min="14352" max="14352" width="11.88671875" style="17" bestFit="1" customWidth="1"/>
    <col min="14353" max="14353" width="3.33203125" style="17" bestFit="1" customWidth="1"/>
    <col min="14354" max="14592" width="7.21875" style="17"/>
    <col min="14593" max="14593" width="3.33203125" style="17" bestFit="1" customWidth="1"/>
    <col min="14594" max="14594" width="11.77734375" style="17" bestFit="1" customWidth="1"/>
    <col min="14595" max="14597" width="11" style="17" bestFit="1" customWidth="1"/>
    <col min="14598" max="14599" width="10.33203125" style="17" bestFit="1" customWidth="1"/>
    <col min="14600" max="14600" width="11" style="17" bestFit="1" customWidth="1"/>
    <col min="14601" max="14601" width="9.44140625" style="17" customWidth="1"/>
    <col min="14602" max="14602" width="10" style="17" bestFit="1" customWidth="1"/>
    <col min="14603" max="14603" width="8" style="17" customWidth="1"/>
    <col min="14604" max="14604" width="11.109375" style="17" bestFit="1" customWidth="1"/>
    <col min="14605" max="14605" width="11" style="17" bestFit="1" customWidth="1"/>
    <col min="14606" max="14606" width="10.77734375" style="17" bestFit="1" customWidth="1"/>
    <col min="14607" max="14607" width="10" style="17" bestFit="1" customWidth="1"/>
    <col min="14608" max="14608" width="11.88671875" style="17" bestFit="1" customWidth="1"/>
    <col min="14609" max="14609" width="3.33203125" style="17" bestFit="1" customWidth="1"/>
    <col min="14610" max="14848" width="7.21875" style="17"/>
    <col min="14849" max="14849" width="3.33203125" style="17" bestFit="1" customWidth="1"/>
    <col min="14850" max="14850" width="11.77734375" style="17" bestFit="1" customWidth="1"/>
    <col min="14851" max="14853" width="11" style="17" bestFit="1" customWidth="1"/>
    <col min="14854" max="14855" width="10.33203125" style="17" bestFit="1" customWidth="1"/>
    <col min="14856" max="14856" width="11" style="17" bestFit="1" customWidth="1"/>
    <col min="14857" max="14857" width="9.44140625" style="17" customWidth="1"/>
    <col min="14858" max="14858" width="10" style="17" bestFit="1" customWidth="1"/>
    <col min="14859" max="14859" width="8" style="17" customWidth="1"/>
    <col min="14860" max="14860" width="11.109375" style="17" bestFit="1" customWidth="1"/>
    <col min="14861" max="14861" width="11" style="17" bestFit="1" customWidth="1"/>
    <col min="14862" max="14862" width="10.77734375" style="17" bestFit="1" customWidth="1"/>
    <col min="14863" max="14863" width="10" style="17" bestFit="1" customWidth="1"/>
    <col min="14864" max="14864" width="11.88671875" style="17" bestFit="1" customWidth="1"/>
    <col min="14865" max="14865" width="3.33203125" style="17" bestFit="1" customWidth="1"/>
    <col min="14866" max="15104" width="7.21875" style="17"/>
    <col min="15105" max="15105" width="3.33203125" style="17" bestFit="1" customWidth="1"/>
    <col min="15106" max="15106" width="11.77734375" style="17" bestFit="1" customWidth="1"/>
    <col min="15107" max="15109" width="11" style="17" bestFit="1" customWidth="1"/>
    <col min="15110" max="15111" width="10.33203125" style="17" bestFit="1" customWidth="1"/>
    <col min="15112" max="15112" width="11" style="17" bestFit="1" customWidth="1"/>
    <col min="15113" max="15113" width="9.44140625" style="17" customWidth="1"/>
    <col min="15114" max="15114" width="10" style="17" bestFit="1" customWidth="1"/>
    <col min="15115" max="15115" width="8" style="17" customWidth="1"/>
    <col min="15116" max="15116" width="11.109375" style="17" bestFit="1" customWidth="1"/>
    <col min="15117" max="15117" width="11" style="17" bestFit="1" customWidth="1"/>
    <col min="15118" max="15118" width="10.77734375" style="17" bestFit="1" customWidth="1"/>
    <col min="15119" max="15119" width="10" style="17" bestFit="1" customWidth="1"/>
    <col min="15120" max="15120" width="11.88671875" style="17" bestFit="1" customWidth="1"/>
    <col min="15121" max="15121" width="3.33203125" style="17" bestFit="1" customWidth="1"/>
    <col min="15122" max="15360" width="7.21875" style="17"/>
    <col min="15361" max="15361" width="3.33203125" style="17" bestFit="1" customWidth="1"/>
    <col min="15362" max="15362" width="11.77734375" style="17" bestFit="1" customWidth="1"/>
    <col min="15363" max="15365" width="11" style="17" bestFit="1" customWidth="1"/>
    <col min="15366" max="15367" width="10.33203125" style="17" bestFit="1" customWidth="1"/>
    <col min="15368" max="15368" width="11" style="17" bestFit="1" customWidth="1"/>
    <col min="15369" max="15369" width="9.44140625" style="17" customWidth="1"/>
    <col min="15370" max="15370" width="10" style="17" bestFit="1" customWidth="1"/>
    <col min="15371" max="15371" width="8" style="17" customWidth="1"/>
    <col min="15372" max="15372" width="11.109375" style="17" bestFit="1" customWidth="1"/>
    <col min="15373" max="15373" width="11" style="17" bestFit="1" customWidth="1"/>
    <col min="15374" max="15374" width="10.77734375" style="17" bestFit="1" customWidth="1"/>
    <col min="15375" max="15375" width="10" style="17" bestFit="1" customWidth="1"/>
    <col min="15376" max="15376" width="11.88671875" style="17" bestFit="1" customWidth="1"/>
    <col min="15377" max="15377" width="3.33203125" style="17" bestFit="1" customWidth="1"/>
    <col min="15378" max="15616" width="7.21875" style="17"/>
    <col min="15617" max="15617" width="3.33203125" style="17" bestFit="1" customWidth="1"/>
    <col min="15618" max="15618" width="11.77734375" style="17" bestFit="1" customWidth="1"/>
    <col min="15619" max="15621" width="11" style="17" bestFit="1" customWidth="1"/>
    <col min="15622" max="15623" width="10.33203125" style="17" bestFit="1" customWidth="1"/>
    <col min="15624" max="15624" width="11" style="17" bestFit="1" customWidth="1"/>
    <col min="15625" max="15625" width="9.44140625" style="17" customWidth="1"/>
    <col min="15626" max="15626" width="10" style="17" bestFit="1" customWidth="1"/>
    <col min="15627" max="15627" width="8" style="17" customWidth="1"/>
    <col min="15628" max="15628" width="11.109375" style="17" bestFit="1" customWidth="1"/>
    <col min="15629" max="15629" width="11" style="17" bestFit="1" customWidth="1"/>
    <col min="15630" max="15630" width="10.77734375" style="17" bestFit="1" customWidth="1"/>
    <col min="15631" max="15631" width="10" style="17" bestFit="1" customWidth="1"/>
    <col min="15632" max="15632" width="11.88671875" style="17" bestFit="1" customWidth="1"/>
    <col min="15633" max="15633" width="3.33203125" style="17" bestFit="1" customWidth="1"/>
    <col min="15634" max="15872" width="7.21875" style="17"/>
    <col min="15873" max="15873" width="3.33203125" style="17" bestFit="1" customWidth="1"/>
    <col min="15874" max="15874" width="11.77734375" style="17" bestFit="1" customWidth="1"/>
    <col min="15875" max="15877" width="11" style="17" bestFit="1" customWidth="1"/>
    <col min="15878" max="15879" width="10.33203125" style="17" bestFit="1" customWidth="1"/>
    <col min="15880" max="15880" width="11" style="17" bestFit="1" customWidth="1"/>
    <col min="15881" max="15881" width="9.44140625" style="17" customWidth="1"/>
    <col min="15882" max="15882" width="10" style="17" bestFit="1" customWidth="1"/>
    <col min="15883" max="15883" width="8" style="17" customWidth="1"/>
    <col min="15884" max="15884" width="11.109375" style="17" bestFit="1" customWidth="1"/>
    <col min="15885" max="15885" width="11" style="17" bestFit="1" customWidth="1"/>
    <col min="15886" max="15886" width="10.77734375" style="17" bestFit="1" customWidth="1"/>
    <col min="15887" max="15887" width="10" style="17" bestFit="1" customWidth="1"/>
    <col min="15888" max="15888" width="11.88671875" style="17" bestFit="1" customWidth="1"/>
    <col min="15889" max="15889" width="3.33203125" style="17" bestFit="1" customWidth="1"/>
    <col min="15890" max="16128" width="7.21875" style="17"/>
    <col min="16129" max="16129" width="3.33203125" style="17" bestFit="1" customWidth="1"/>
    <col min="16130" max="16130" width="11.77734375" style="17" bestFit="1" customWidth="1"/>
    <col min="16131" max="16133" width="11" style="17" bestFit="1" customWidth="1"/>
    <col min="16134" max="16135" width="10.33203125" style="17" bestFit="1" customWidth="1"/>
    <col min="16136" max="16136" width="11" style="17" bestFit="1" customWidth="1"/>
    <col min="16137" max="16137" width="9.44140625" style="17" customWidth="1"/>
    <col min="16138" max="16138" width="10" style="17" bestFit="1" customWidth="1"/>
    <col min="16139" max="16139" width="8" style="17" customWidth="1"/>
    <col min="16140" max="16140" width="11.109375" style="17" bestFit="1" customWidth="1"/>
    <col min="16141" max="16141" width="11" style="17" bestFit="1" customWidth="1"/>
    <col min="16142" max="16142" width="10.77734375" style="17" bestFit="1" customWidth="1"/>
    <col min="16143" max="16143" width="10" style="17" bestFit="1" customWidth="1"/>
    <col min="16144" max="16144" width="11.88671875" style="17" bestFit="1" customWidth="1"/>
    <col min="16145" max="16145" width="3.33203125" style="17" bestFit="1" customWidth="1"/>
    <col min="16146" max="16384" width="7.21875" style="17"/>
  </cols>
  <sheetData>
    <row r="1" spans="1:17" x14ac:dyDescent="0.3">
      <c r="A1" s="133" t="s">
        <v>45</v>
      </c>
      <c r="C1" s="132"/>
      <c r="O1" s="132"/>
    </row>
    <row r="2" spans="1:17" x14ac:dyDescent="0.3">
      <c r="A2" s="17" t="s">
        <v>231</v>
      </c>
      <c r="K2" s="123"/>
      <c r="L2" s="122"/>
      <c r="M2" s="122"/>
      <c r="N2" s="122"/>
      <c r="Q2" s="123"/>
    </row>
    <row r="3" spans="1:17" x14ac:dyDescent="0.3">
      <c r="A3" s="121" t="s">
        <v>47</v>
      </c>
      <c r="K3" s="123"/>
      <c r="L3" s="122"/>
      <c r="M3" s="122"/>
      <c r="N3" s="122"/>
      <c r="Q3" s="123"/>
    </row>
    <row r="4" spans="1:17" x14ac:dyDescent="0.3">
      <c r="A4" s="121"/>
      <c r="K4" s="123"/>
      <c r="L4" s="122"/>
      <c r="M4" s="122"/>
      <c r="N4" s="122"/>
      <c r="Q4" s="123"/>
    </row>
    <row r="5" spans="1:17" x14ac:dyDescent="0.3">
      <c r="P5" s="23"/>
    </row>
    <row r="6" spans="1:17" x14ac:dyDescent="0.3">
      <c r="A6" s="126"/>
      <c r="B6" s="126"/>
      <c r="C6" s="126"/>
      <c r="D6" s="126"/>
      <c r="E6" s="126"/>
      <c r="F6" s="126"/>
      <c r="G6" s="126"/>
      <c r="H6" s="126"/>
      <c r="I6" s="126"/>
      <c r="J6" s="126"/>
      <c r="K6" s="126"/>
      <c r="L6" s="126"/>
      <c r="M6" s="126"/>
      <c r="N6" s="126"/>
      <c r="O6" s="126"/>
      <c r="P6" s="126"/>
      <c r="Q6" s="126"/>
    </row>
    <row r="7" spans="1:17" s="18" customFormat="1" ht="55.2" x14ac:dyDescent="0.3">
      <c r="A7" s="127" t="s">
        <v>54</v>
      </c>
      <c r="B7" s="127" t="s">
        <v>56</v>
      </c>
      <c r="C7" s="127" t="s">
        <v>265</v>
      </c>
      <c r="D7" s="127" t="s">
        <v>266</v>
      </c>
      <c r="E7" s="127" t="s">
        <v>267</v>
      </c>
      <c r="F7" s="127" t="s">
        <v>268</v>
      </c>
      <c r="G7" s="127" t="s">
        <v>269</v>
      </c>
      <c r="H7" s="127" t="s">
        <v>270</v>
      </c>
      <c r="I7" s="127" t="s">
        <v>271</v>
      </c>
      <c r="J7" s="127" t="s">
        <v>272</v>
      </c>
      <c r="K7" s="127" t="s">
        <v>273</v>
      </c>
      <c r="L7" s="127" t="s">
        <v>274</v>
      </c>
      <c r="M7" s="127" t="s">
        <v>275</v>
      </c>
      <c r="N7" s="127" t="s">
        <v>276</v>
      </c>
      <c r="O7" s="127" t="s">
        <v>13</v>
      </c>
      <c r="P7" s="130" t="s">
        <v>242</v>
      </c>
      <c r="Q7" s="127" t="s">
        <v>54</v>
      </c>
    </row>
    <row r="8" spans="1:17" x14ac:dyDescent="0.3">
      <c r="A8" s="9">
        <v>1</v>
      </c>
      <c r="B8" s="9" t="s">
        <v>199</v>
      </c>
      <c r="C8" s="19">
        <v>494985</v>
      </c>
      <c r="D8" s="19">
        <v>84375</v>
      </c>
      <c r="E8" s="19">
        <v>839908</v>
      </c>
      <c r="F8" s="19">
        <v>77917</v>
      </c>
      <c r="G8" s="19">
        <v>145434</v>
      </c>
      <c r="H8" s="19">
        <v>565205</v>
      </c>
      <c r="I8" s="19">
        <v>0</v>
      </c>
      <c r="J8" s="19">
        <v>276615</v>
      </c>
      <c r="K8" s="19">
        <v>0</v>
      </c>
      <c r="L8" s="19">
        <v>3026101</v>
      </c>
      <c r="M8" s="19">
        <v>856812</v>
      </c>
      <c r="N8" s="19">
        <v>0</v>
      </c>
      <c r="O8" s="19">
        <v>0</v>
      </c>
      <c r="P8" s="19">
        <f t="shared" ref="P8:P37" si="0">SUM(C8:O8)</f>
        <v>6367352</v>
      </c>
      <c r="Q8" s="17">
        <v>1</v>
      </c>
    </row>
    <row r="9" spans="1:17" x14ac:dyDescent="0.3">
      <c r="A9" s="9">
        <v>2</v>
      </c>
      <c r="B9" s="9" t="s">
        <v>200</v>
      </c>
      <c r="C9" s="20">
        <v>556749</v>
      </c>
      <c r="D9" s="20">
        <v>159915</v>
      </c>
      <c r="E9" s="20">
        <v>533639</v>
      </c>
      <c r="F9" s="20">
        <v>0</v>
      </c>
      <c r="G9" s="20">
        <v>111207</v>
      </c>
      <c r="H9" s="20">
        <v>310687</v>
      </c>
      <c r="I9" s="20">
        <v>0</v>
      </c>
      <c r="J9" s="20">
        <v>220441</v>
      </c>
      <c r="K9" s="20">
        <v>0</v>
      </c>
      <c r="L9" s="20">
        <v>710034</v>
      </c>
      <c r="M9" s="20">
        <v>2211273</v>
      </c>
      <c r="N9" s="20">
        <v>0</v>
      </c>
      <c r="O9" s="20">
        <v>54693</v>
      </c>
      <c r="P9" s="20">
        <f t="shared" si="0"/>
        <v>4868638</v>
      </c>
      <c r="Q9" s="17">
        <v>2</v>
      </c>
    </row>
    <row r="10" spans="1:17" x14ac:dyDescent="0.3">
      <c r="A10" s="9">
        <v>3</v>
      </c>
      <c r="B10" s="9" t="s">
        <v>117</v>
      </c>
      <c r="C10" s="20">
        <v>219355</v>
      </c>
      <c r="D10" s="20">
        <v>0</v>
      </c>
      <c r="E10" s="20">
        <v>22020</v>
      </c>
      <c r="F10" s="20">
        <v>0</v>
      </c>
      <c r="G10" s="20">
        <v>0</v>
      </c>
      <c r="H10" s="20">
        <v>291065</v>
      </c>
      <c r="I10" s="20">
        <v>0</v>
      </c>
      <c r="J10" s="20">
        <v>264960</v>
      </c>
      <c r="K10" s="20">
        <v>0</v>
      </c>
      <c r="L10" s="20">
        <v>58489</v>
      </c>
      <c r="M10" s="20">
        <v>1395644</v>
      </c>
      <c r="N10" s="20">
        <v>0</v>
      </c>
      <c r="O10" s="20">
        <v>0</v>
      </c>
      <c r="P10" s="20">
        <f t="shared" si="0"/>
        <v>2251533</v>
      </c>
      <c r="Q10" s="17">
        <v>3</v>
      </c>
    </row>
    <row r="11" spans="1:17" x14ac:dyDescent="0.3">
      <c r="A11" s="9">
        <v>4</v>
      </c>
      <c r="B11" s="9" t="s">
        <v>201</v>
      </c>
      <c r="C11" s="20">
        <v>199281</v>
      </c>
      <c r="D11" s="20">
        <v>103604</v>
      </c>
      <c r="E11" s="20">
        <v>226962</v>
      </c>
      <c r="F11" s="20">
        <v>0</v>
      </c>
      <c r="G11" s="20">
        <v>105644</v>
      </c>
      <c r="H11" s="20">
        <v>137400</v>
      </c>
      <c r="I11" s="20">
        <v>0</v>
      </c>
      <c r="J11" s="20">
        <v>42385</v>
      </c>
      <c r="K11" s="20">
        <v>0</v>
      </c>
      <c r="L11" s="20">
        <v>7454</v>
      </c>
      <c r="M11" s="20">
        <v>219042</v>
      </c>
      <c r="N11" s="20">
        <v>0</v>
      </c>
      <c r="O11" s="20">
        <v>0</v>
      </c>
      <c r="P11" s="20">
        <f t="shared" si="0"/>
        <v>1041772</v>
      </c>
      <c r="Q11" s="17">
        <v>4</v>
      </c>
    </row>
    <row r="12" spans="1:17" x14ac:dyDescent="0.3">
      <c r="A12" s="9">
        <v>5</v>
      </c>
      <c r="B12" s="9" t="s">
        <v>202</v>
      </c>
      <c r="C12" s="20">
        <v>196060</v>
      </c>
      <c r="D12" s="20">
        <v>114288</v>
      </c>
      <c r="E12" s="20">
        <v>271497</v>
      </c>
      <c r="F12" s="20">
        <v>0</v>
      </c>
      <c r="G12" s="20">
        <v>55973</v>
      </c>
      <c r="H12" s="20">
        <v>106107</v>
      </c>
      <c r="I12" s="20">
        <v>0</v>
      </c>
      <c r="J12" s="20">
        <v>48095</v>
      </c>
      <c r="K12" s="20">
        <v>0</v>
      </c>
      <c r="L12" s="20">
        <v>4192</v>
      </c>
      <c r="M12" s="20">
        <v>680782</v>
      </c>
      <c r="N12" s="20">
        <v>24017</v>
      </c>
      <c r="O12" s="20">
        <v>0</v>
      </c>
      <c r="P12" s="20">
        <f t="shared" si="0"/>
        <v>1501011</v>
      </c>
      <c r="Q12" s="17">
        <v>5</v>
      </c>
    </row>
    <row r="13" spans="1:17" x14ac:dyDescent="0.3">
      <c r="A13" s="9">
        <v>6</v>
      </c>
      <c r="B13" s="9" t="s">
        <v>203</v>
      </c>
      <c r="C13" s="20">
        <v>1405973</v>
      </c>
      <c r="D13" s="20">
        <v>882924</v>
      </c>
      <c r="E13" s="20">
        <v>2463245</v>
      </c>
      <c r="F13" s="20">
        <v>520004</v>
      </c>
      <c r="G13" s="20">
        <v>265046</v>
      </c>
      <c r="H13" s="20">
        <v>712294</v>
      </c>
      <c r="I13" s="20">
        <v>0</v>
      </c>
      <c r="J13" s="20">
        <v>196749</v>
      </c>
      <c r="K13" s="20">
        <v>0</v>
      </c>
      <c r="L13" s="20">
        <v>1446708</v>
      </c>
      <c r="M13" s="20">
        <v>5667284</v>
      </c>
      <c r="N13" s="20">
        <v>0</v>
      </c>
      <c r="O13" s="20">
        <v>0</v>
      </c>
      <c r="P13" s="20">
        <f t="shared" si="0"/>
        <v>13560227</v>
      </c>
      <c r="Q13" s="17">
        <v>6</v>
      </c>
    </row>
    <row r="14" spans="1:17" x14ac:dyDescent="0.3">
      <c r="A14" s="9">
        <v>7</v>
      </c>
      <c r="B14" s="9" t="s">
        <v>204</v>
      </c>
      <c r="C14" s="20">
        <v>202407</v>
      </c>
      <c r="D14" s="20">
        <v>15412</v>
      </c>
      <c r="E14" s="20">
        <v>177403</v>
      </c>
      <c r="F14" s="20">
        <v>0</v>
      </c>
      <c r="G14" s="20">
        <v>51389</v>
      </c>
      <c r="H14" s="20">
        <v>138082</v>
      </c>
      <c r="I14" s="20">
        <v>0</v>
      </c>
      <c r="J14" s="20">
        <v>91934</v>
      </c>
      <c r="K14" s="20">
        <v>0</v>
      </c>
      <c r="L14" s="20">
        <v>32956</v>
      </c>
      <c r="M14" s="20">
        <v>636192</v>
      </c>
      <c r="N14" s="20">
        <v>0</v>
      </c>
      <c r="O14" s="20">
        <v>0</v>
      </c>
      <c r="P14" s="20">
        <f t="shared" si="0"/>
        <v>1345775</v>
      </c>
      <c r="Q14" s="17">
        <v>7</v>
      </c>
    </row>
    <row r="15" spans="1:17" x14ac:dyDescent="0.3">
      <c r="A15" s="9">
        <v>8</v>
      </c>
      <c r="B15" s="9" t="s">
        <v>205</v>
      </c>
      <c r="C15" s="20">
        <v>376866</v>
      </c>
      <c r="D15" s="20">
        <v>121404</v>
      </c>
      <c r="E15" s="20">
        <v>639513</v>
      </c>
      <c r="F15" s="20">
        <v>7537</v>
      </c>
      <c r="G15" s="20">
        <v>29526</v>
      </c>
      <c r="H15" s="20">
        <v>210857</v>
      </c>
      <c r="I15" s="20">
        <v>0</v>
      </c>
      <c r="J15" s="20">
        <v>223651</v>
      </c>
      <c r="K15" s="20">
        <v>0</v>
      </c>
      <c r="L15" s="20">
        <v>0</v>
      </c>
      <c r="M15" s="20">
        <v>1514889</v>
      </c>
      <c r="N15" s="20">
        <v>0</v>
      </c>
      <c r="O15" s="20">
        <v>27077</v>
      </c>
      <c r="P15" s="20">
        <f t="shared" si="0"/>
        <v>3151320</v>
      </c>
      <c r="Q15" s="17">
        <v>8</v>
      </c>
    </row>
    <row r="16" spans="1:17" x14ac:dyDescent="0.3">
      <c r="A16" s="9">
        <v>9</v>
      </c>
      <c r="B16" s="9" t="s">
        <v>206</v>
      </c>
      <c r="C16" s="20">
        <v>196399</v>
      </c>
      <c r="D16" s="20">
        <v>370722</v>
      </c>
      <c r="E16" s="20">
        <v>218755</v>
      </c>
      <c r="F16" s="20">
        <v>0</v>
      </c>
      <c r="G16" s="20">
        <v>86338</v>
      </c>
      <c r="H16" s="20">
        <v>171849</v>
      </c>
      <c r="I16" s="20">
        <v>0</v>
      </c>
      <c r="J16" s="20">
        <v>18294</v>
      </c>
      <c r="K16" s="20">
        <v>0</v>
      </c>
      <c r="L16" s="20">
        <v>0</v>
      </c>
      <c r="M16" s="20">
        <v>618979</v>
      </c>
      <c r="N16" s="20">
        <v>0</v>
      </c>
      <c r="O16" s="20">
        <v>37753</v>
      </c>
      <c r="P16" s="20">
        <f t="shared" si="0"/>
        <v>1719089</v>
      </c>
      <c r="Q16" s="17">
        <v>9</v>
      </c>
    </row>
    <row r="17" spans="1:17" x14ac:dyDescent="0.3">
      <c r="A17" s="9">
        <v>10</v>
      </c>
      <c r="B17" s="9" t="s">
        <v>207</v>
      </c>
      <c r="C17" s="20">
        <v>185484</v>
      </c>
      <c r="D17" s="20">
        <v>70774</v>
      </c>
      <c r="E17" s="20">
        <v>74012</v>
      </c>
      <c r="F17" s="20">
        <v>0</v>
      </c>
      <c r="G17" s="20">
        <v>75256</v>
      </c>
      <c r="H17" s="20">
        <v>104137</v>
      </c>
      <c r="I17" s="20">
        <v>0</v>
      </c>
      <c r="J17" s="20">
        <v>60000</v>
      </c>
      <c r="K17" s="20">
        <v>0</v>
      </c>
      <c r="L17" s="20">
        <v>0</v>
      </c>
      <c r="M17" s="20">
        <v>164319</v>
      </c>
      <c r="N17" s="20">
        <v>0</v>
      </c>
      <c r="O17" s="20">
        <v>0</v>
      </c>
      <c r="P17" s="20">
        <f t="shared" si="0"/>
        <v>733982</v>
      </c>
      <c r="Q17" s="17">
        <v>10</v>
      </c>
    </row>
    <row r="18" spans="1:17" x14ac:dyDescent="0.3">
      <c r="A18" s="9">
        <v>11</v>
      </c>
      <c r="B18" s="9" t="s">
        <v>208</v>
      </c>
      <c r="C18" s="20">
        <v>1923415</v>
      </c>
      <c r="D18" s="20">
        <v>598278</v>
      </c>
      <c r="E18" s="20">
        <v>2471309</v>
      </c>
      <c r="F18" s="20">
        <v>129043</v>
      </c>
      <c r="G18" s="20">
        <v>607493</v>
      </c>
      <c r="H18" s="20">
        <v>830169</v>
      </c>
      <c r="I18" s="20">
        <v>0</v>
      </c>
      <c r="J18" s="20">
        <v>486156</v>
      </c>
      <c r="K18" s="20">
        <v>0</v>
      </c>
      <c r="L18" s="20">
        <v>1642906</v>
      </c>
      <c r="M18" s="20">
        <v>7015544</v>
      </c>
      <c r="N18" s="20">
        <v>0</v>
      </c>
      <c r="O18" s="20">
        <v>0</v>
      </c>
      <c r="P18" s="20">
        <f t="shared" si="0"/>
        <v>15704313</v>
      </c>
      <c r="Q18" s="17">
        <v>11</v>
      </c>
    </row>
    <row r="19" spans="1:17" x14ac:dyDescent="0.3">
      <c r="A19" s="9">
        <v>12</v>
      </c>
      <c r="B19" s="9" t="s">
        <v>209</v>
      </c>
      <c r="C19" s="20">
        <v>122286</v>
      </c>
      <c r="D19" s="20">
        <v>163977</v>
      </c>
      <c r="E19" s="20">
        <v>201844</v>
      </c>
      <c r="F19" s="20">
        <v>0</v>
      </c>
      <c r="G19" s="20">
        <v>51370</v>
      </c>
      <c r="H19" s="20">
        <v>99822</v>
      </c>
      <c r="I19" s="20">
        <v>0</v>
      </c>
      <c r="J19" s="20">
        <v>14094</v>
      </c>
      <c r="K19" s="20">
        <v>0</v>
      </c>
      <c r="L19" s="20">
        <v>10088</v>
      </c>
      <c r="M19" s="20">
        <v>301235</v>
      </c>
      <c r="N19" s="20">
        <v>0</v>
      </c>
      <c r="O19" s="20">
        <v>0</v>
      </c>
      <c r="P19" s="20">
        <f t="shared" si="0"/>
        <v>964716</v>
      </c>
      <c r="Q19" s="17">
        <v>12</v>
      </c>
    </row>
    <row r="20" spans="1:17" x14ac:dyDescent="0.3">
      <c r="A20" s="9">
        <v>13</v>
      </c>
      <c r="B20" s="9" t="s">
        <v>210</v>
      </c>
      <c r="C20" s="20">
        <v>225374</v>
      </c>
      <c r="D20" s="20">
        <v>104654</v>
      </c>
      <c r="E20" s="20">
        <v>135925</v>
      </c>
      <c r="F20" s="20">
        <v>0</v>
      </c>
      <c r="G20" s="20">
        <v>79687</v>
      </c>
      <c r="H20" s="20">
        <v>64762</v>
      </c>
      <c r="I20" s="20">
        <v>0</v>
      </c>
      <c r="J20" s="20">
        <v>70266</v>
      </c>
      <c r="K20" s="20">
        <v>0</v>
      </c>
      <c r="L20" s="20">
        <v>55585</v>
      </c>
      <c r="M20" s="20">
        <v>475786</v>
      </c>
      <c r="N20" s="20">
        <v>0</v>
      </c>
      <c r="O20" s="20">
        <v>0</v>
      </c>
      <c r="P20" s="20">
        <f t="shared" si="0"/>
        <v>1212039</v>
      </c>
      <c r="Q20" s="17">
        <v>13</v>
      </c>
    </row>
    <row r="21" spans="1:17" x14ac:dyDescent="0.3">
      <c r="A21" s="9">
        <v>14</v>
      </c>
      <c r="B21" s="9" t="s">
        <v>131</v>
      </c>
      <c r="C21" s="20">
        <v>1682396</v>
      </c>
      <c r="D21" s="20">
        <v>62127</v>
      </c>
      <c r="E21" s="20">
        <v>1067720</v>
      </c>
      <c r="F21" s="20">
        <v>0</v>
      </c>
      <c r="G21" s="20">
        <v>0</v>
      </c>
      <c r="H21" s="20">
        <v>431595</v>
      </c>
      <c r="I21" s="20">
        <v>0</v>
      </c>
      <c r="J21" s="20">
        <v>165818</v>
      </c>
      <c r="K21" s="20">
        <v>48154</v>
      </c>
      <c r="L21" s="20">
        <v>498669</v>
      </c>
      <c r="M21" s="20">
        <v>4257578</v>
      </c>
      <c r="N21" s="20">
        <v>0</v>
      </c>
      <c r="O21" s="20">
        <v>0</v>
      </c>
      <c r="P21" s="20">
        <f t="shared" si="0"/>
        <v>8214057</v>
      </c>
      <c r="Q21" s="17">
        <v>14</v>
      </c>
    </row>
    <row r="22" spans="1:17" x14ac:dyDescent="0.3">
      <c r="A22" s="9">
        <v>15</v>
      </c>
      <c r="B22" s="9" t="s">
        <v>211</v>
      </c>
      <c r="C22" s="20">
        <v>386890</v>
      </c>
      <c r="D22" s="20">
        <v>185883</v>
      </c>
      <c r="E22" s="20">
        <v>323790</v>
      </c>
      <c r="F22" s="20">
        <v>59088</v>
      </c>
      <c r="G22" s="20">
        <v>63557</v>
      </c>
      <c r="H22" s="20">
        <v>45298</v>
      </c>
      <c r="I22" s="20">
        <v>0</v>
      </c>
      <c r="J22" s="20">
        <v>171595</v>
      </c>
      <c r="K22" s="20">
        <v>0</v>
      </c>
      <c r="L22" s="20">
        <v>285430</v>
      </c>
      <c r="M22" s="20">
        <v>695829</v>
      </c>
      <c r="N22" s="20">
        <v>0</v>
      </c>
      <c r="O22" s="20">
        <v>46778</v>
      </c>
      <c r="P22" s="20">
        <f t="shared" si="0"/>
        <v>2264138</v>
      </c>
      <c r="Q22" s="17">
        <v>15</v>
      </c>
    </row>
    <row r="23" spans="1:17" x14ac:dyDescent="0.3">
      <c r="A23" s="9">
        <v>16</v>
      </c>
      <c r="B23" s="9" t="s">
        <v>212</v>
      </c>
      <c r="C23" s="20">
        <v>358479</v>
      </c>
      <c r="D23" s="20">
        <v>369512</v>
      </c>
      <c r="E23" s="20">
        <v>1445788</v>
      </c>
      <c r="F23" s="20">
        <v>27389</v>
      </c>
      <c r="G23" s="20">
        <v>75232</v>
      </c>
      <c r="H23" s="20">
        <v>243533</v>
      </c>
      <c r="I23" s="20">
        <v>0</v>
      </c>
      <c r="J23" s="20">
        <v>210477</v>
      </c>
      <c r="K23" s="20">
        <v>0</v>
      </c>
      <c r="L23" s="20">
        <v>471197</v>
      </c>
      <c r="M23" s="20">
        <v>2874404</v>
      </c>
      <c r="N23" s="20">
        <v>0</v>
      </c>
      <c r="O23" s="20">
        <v>30831</v>
      </c>
      <c r="P23" s="20">
        <f t="shared" si="0"/>
        <v>6106842</v>
      </c>
      <c r="Q23" s="17">
        <v>16</v>
      </c>
    </row>
    <row r="24" spans="1:17" x14ac:dyDescent="0.3">
      <c r="A24" s="9">
        <v>17</v>
      </c>
      <c r="B24" s="9" t="s">
        <v>213</v>
      </c>
      <c r="C24" s="20">
        <v>905904</v>
      </c>
      <c r="D24" s="20">
        <v>183832</v>
      </c>
      <c r="E24" s="20">
        <v>719089</v>
      </c>
      <c r="F24" s="20">
        <v>51205</v>
      </c>
      <c r="G24" s="20">
        <v>375976</v>
      </c>
      <c r="H24" s="20">
        <v>321606</v>
      </c>
      <c r="I24" s="20">
        <v>0</v>
      </c>
      <c r="J24" s="20">
        <v>0</v>
      </c>
      <c r="K24" s="20">
        <v>0</v>
      </c>
      <c r="L24" s="20">
        <v>319911</v>
      </c>
      <c r="M24" s="20">
        <v>1676579</v>
      </c>
      <c r="N24" s="20">
        <v>0</v>
      </c>
      <c r="O24" s="20">
        <v>0</v>
      </c>
      <c r="P24" s="20">
        <f t="shared" si="0"/>
        <v>4554102</v>
      </c>
      <c r="Q24" s="17">
        <v>17</v>
      </c>
    </row>
    <row r="25" spans="1:17" x14ac:dyDescent="0.3">
      <c r="A25" s="9">
        <v>18</v>
      </c>
      <c r="B25" s="9" t="s">
        <v>214</v>
      </c>
      <c r="C25" s="20">
        <v>1818023</v>
      </c>
      <c r="D25" s="20">
        <v>795461</v>
      </c>
      <c r="E25" s="20">
        <v>5732161</v>
      </c>
      <c r="F25" s="20">
        <v>0</v>
      </c>
      <c r="G25" s="20">
        <v>459417</v>
      </c>
      <c r="H25" s="20">
        <v>407637</v>
      </c>
      <c r="I25" s="20">
        <v>0</v>
      </c>
      <c r="J25" s="20">
        <v>271983</v>
      </c>
      <c r="K25" s="20">
        <v>0</v>
      </c>
      <c r="L25" s="20">
        <v>2286397</v>
      </c>
      <c r="M25" s="20">
        <v>2266761</v>
      </c>
      <c r="N25" s="20">
        <v>0</v>
      </c>
      <c r="O25" s="20">
        <v>442713</v>
      </c>
      <c r="P25" s="20">
        <f t="shared" si="0"/>
        <v>14480553</v>
      </c>
      <c r="Q25" s="17">
        <v>18</v>
      </c>
    </row>
    <row r="26" spans="1:17" x14ac:dyDescent="0.3">
      <c r="A26" s="9">
        <v>19</v>
      </c>
      <c r="B26" s="9" t="s">
        <v>215</v>
      </c>
      <c r="C26" s="20">
        <v>5252089</v>
      </c>
      <c r="D26" s="20">
        <v>1396145</v>
      </c>
      <c r="E26" s="20">
        <v>3751559</v>
      </c>
      <c r="F26" s="20">
        <v>269833</v>
      </c>
      <c r="G26" s="20">
        <v>890662</v>
      </c>
      <c r="H26" s="20">
        <v>1274610</v>
      </c>
      <c r="I26" s="20">
        <v>0</v>
      </c>
      <c r="J26" s="20">
        <v>821296</v>
      </c>
      <c r="K26" s="20">
        <v>0</v>
      </c>
      <c r="L26" s="20">
        <v>866352</v>
      </c>
      <c r="M26" s="20">
        <v>5710451</v>
      </c>
      <c r="N26" s="20">
        <v>0</v>
      </c>
      <c r="O26" s="20">
        <v>369120</v>
      </c>
      <c r="P26" s="20">
        <f t="shared" si="0"/>
        <v>20602117</v>
      </c>
      <c r="Q26" s="17">
        <v>19</v>
      </c>
    </row>
    <row r="27" spans="1:17" x14ac:dyDescent="0.3">
      <c r="A27" s="9">
        <v>20</v>
      </c>
      <c r="B27" s="9" t="s">
        <v>216</v>
      </c>
      <c r="C27" s="20">
        <v>192407</v>
      </c>
      <c r="D27" s="20">
        <v>71111</v>
      </c>
      <c r="E27" s="20">
        <v>299467</v>
      </c>
      <c r="F27" s="20">
        <v>32621</v>
      </c>
      <c r="G27" s="20">
        <v>58580</v>
      </c>
      <c r="H27" s="20">
        <v>200873</v>
      </c>
      <c r="I27" s="20">
        <v>0</v>
      </c>
      <c r="J27" s="20">
        <v>128487</v>
      </c>
      <c r="K27" s="20">
        <v>0</v>
      </c>
      <c r="L27" s="20">
        <v>217350</v>
      </c>
      <c r="M27" s="20">
        <v>685746</v>
      </c>
      <c r="N27" s="20">
        <v>0</v>
      </c>
      <c r="O27" s="20">
        <v>18186</v>
      </c>
      <c r="P27" s="20">
        <f t="shared" si="0"/>
        <v>1904828</v>
      </c>
      <c r="Q27" s="17">
        <v>20</v>
      </c>
    </row>
    <row r="28" spans="1:17" x14ac:dyDescent="0.3">
      <c r="A28" s="9">
        <v>21</v>
      </c>
      <c r="B28" s="9" t="s">
        <v>217</v>
      </c>
      <c r="C28" s="20">
        <v>208916</v>
      </c>
      <c r="D28" s="20">
        <v>112669</v>
      </c>
      <c r="E28" s="20">
        <v>555327</v>
      </c>
      <c r="F28" s="20">
        <v>6956</v>
      </c>
      <c r="G28" s="20">
        <v>90273</v>
      </c>
      <c r="H28" s="20">
        <v>173010</v>
      </c>
      <c r="I28" s="20">
        <v>0</v>
      </c>
      <c r="J28" s="20">
        <v>108664</v>
      </c>
      <c r="K28" s="20">
        <v>0</v>
      </c>
      <c r="L28" s="20">
        <v>132922</v>
      </c>
      <c r="M28" s="20">
        <v>1311709</v>
      </c>
      <c r="N28" s="20">
        <v>0</v>
      </c>
      <c r="O28" s="20">
        <v>30144</v>
      </c>
      <c r="P28" s="20">
        <f t="shared" si="0"/>
        <v>2730590</v>
      </c>
      <c r="Q28" s="17">
        <v>21</v>
      </c>
    </row>
    <row r="29" spans="1:17" x14ac:dyDescent="0.3">
      <c r="A29" s="9">
        <v>22</v>
      </c>
      <c r="B29" s="9" t="s">
        <v>171</v>
      </c>
      <c r="C29" s="20">
        <v>229204</v>
      </c>
      <c r="D29" s="20">
        <v>251867</v>
      </c>
      <c r="E29" s="20">
        <v>3366</v>
      </c>
      <c r="F29" s="20">
        <v>0</v>
      </c>
      <c r="G29" s="20">
        <v>92462</v>
      </c>
      <c r="H29" s="20">
        <v>202282</v>
      </c>
      <c r="I29" s="20">
        <v>0</v>
      </c>
      <c r="J29" s="20">
        <v>88200</v>
      </c>
      <c r="K29" s="20">
        <v>0</v>
      </c>
      <c r="L29" s="20">
        <v>189699</v>
      </c>
      <c r="M29" s="20">
        <v>1199380</v>
      </c>
      <c r="N29" s="20">
        <v>0</v>
      </c>
      <c r="O29" s="20">
        <v>0</v>
      </c>
      <c r="P29" s="20">
        <f t="shared" si="0"/>
        <v>2256460</v>
      </c>
      <c r="Q29" s="17">
        <v>22</v>
      </c>
    </row>
    <row r="30" spans="1:17" x14ac:dyDescent="0.3">
      <c r="A30" s="9">
        <v>23</v>
      </c>
      <c r="B30" s="9" t="s">
        <v>179</v>
      </c>
      <c r="C30" s="20">
        <v>590583</v>
      </c>
      <c r="D30" s="20">
        <v>211340</v>
      </c>
      <c r="E30" s="20">
        <v>422861</v>
      </c>
      <c r="F30" s="20">
        <v>7302</v>
      </c>
      <c r="G30" s="20">
        <v>120746</v>
      </c>
      <c r="H30" s="20">
        <v>186406</v>
      </c>
      <c r="I30" s="20">
        <v>0</v>
      </c>
      <c r="J30" s="20">
        <v>141337</v>
      </c>
      <c r="K30" s="20">
        <v>0</v>
      </c>
      <c r="L30" s="20">
        <v>30433</v>
      </c>
      <c r="M30" s="20">
        <v>921198</v>
      </c>
      <c r="N30" s="20">
        <v>0</v>
      </c>
      <c r="O30" s="20">
        <v>66406</v>
      </c>
      <c r="P30" s="20">
        <f t="shared" si="0"/>
        <v>2698612</v>
      </c>
      <c r="Q30" s="17">
        <v>23</v>
      </c>
    </row>
    <row r="31" spans="1:17" x14ac:dyDescent="0.3">
      <c r="A31" s="9">
        <v>24</v>
      </c>
      <c r="B31" s="10" t="s">
        <v>218</v>
      </c>
      <c r="C31" s="20">
        <v>1136133</v>
      </c>
      <c r="D31" s="20">
        <v>222488</v>
      </c>
      <c r="E31" s="20">
        <v>791317</v>
      </c>
      <c r="F31" s="20">
        <v>12161</v>
      </c>
      <c r="G31" s="20">
        <v>167457</v>
      </c>
      <c r="H31" s="20">
        <v>346067</v>
      </c>
      <c r="I31" s="20">
        <v>0</v>
      </c>
      <c r="J31" s="20">
        <v>212348</v>
      </c>
      <c r="K31" s="20">
        <v>0</v>
      </c>
      <c r="L31" s="20">
        <v>322</v>
      </c>
      <c r="M31" s="20">
        <v>2047316</v>
      </c>
      <c r="N31" s="20">
        <v>0</v>
      </c>
      <c r="O31" s="20">
        <v>0</v>
      </c>
      <c r="P31" s="20">
        <f t="shared" si="0"/>
        <v>4935609</v>
      </c>
      <c r="Q31" s="17">
        <v>24</v>
      </c>
    </row>
    <row r="32" spans="1:17" x14ac:dyDescent="0.3">
      <c r="A32" s="9">
        <v>25</v>
      </c>
      <c r="B32" s="9" t="s">
        <v>219</v>
      </c>
      <c r="C32" s="20">
        <v>393531</v>
      </c>
      <c r="D32" s="20">
        <v>163722</v>
      </c>
      <c r="E32" s="20">
        <v>453828</v>
      </c>
      <c r="F32" s="20">
        <v>0</v>
      </c>
      <c r="G32" s="20">
        <v>29900</v>
      </c>
      <c r="H32" s="20">
        <v>211764</v>
      </c>
      <c r="I32" s="20">
        <v>0</v>
      </c>
      <c r="J32" s="20">
        <v>44907</v>
      </c>
      <c r="K32" s="20">
        <v>0</v>
      </c>
      <c r="L32" s="20">
        <v>0</v>
      </c>
      <c r="M32" s="20">
        <v>746468</v>
      </c>
      <c r="N32" s="20">
        <v>0</v>
      </c>
      <c r="O32" s="20">
        <v>0</v>
      </c>
      <c r="P32" s="20">
        <f t="shared" si="0"/>
        <v>2044120</v>
      </c>
      <c r="Q32" s="17">
        <v>25</v>
      </c>
    </row>
    <row r="33" spans="1:17" x14ac:dyDescent="0.3">
      <c r="A33" s="9">
        <v>26</v>
      </c>
      <c r="B33" s="9" t="s">
        <v>220</v>
      </c>
      <c r="C33" s="20">
        <v>187370</v>
      </c>
      <c r="D33" s="20">
        <v>330020</v>
      </c>
      <c r="E33" s="20">
        <v>658908</v>
      </c>
      <c r="F33" s="20">
        <v>0</v>
      </c>
      <c r="G33" s="20">
        <v>0</v>
      </c>
      <c r="H33" s="20">
        <v>295140</v>
      </c>
      <c r="I33" s="20">
        <v>0</v>
      </c>
      <c r="J33" s="20">
        <v>89771</v>
      </c>
      <c r="K33" s="20">
        <v>0</v>
      </c>
      <c r="L33" s="20">
        <v>203737</v>
      </c>
      <c r="M33" s="20">
        <v>1526284</v>
      </c>
      <c r="N33" s="20">
        <v>0</v>
      </c>
      <c r="O33" s="20">
        <v>0</v>
      </c>
      <c r="P33" s="20">
        <f t="shared" si="0"/>
        <v>3291230</v>
      </c>
      <c r="Q33" s="17">
        <v>26</v>
      </c>
    </row>
    <row r="34" spans="1:17" x14ac:dyDescent="0.3">
      <c r="A34" s="9">
        <v>27</v>
      </c>
      <c r="B34" s="9" t="s">
        <v>221</v>
      </c>
      <c r="C34" s="20">
        <v>357917</v>
      </c>
      <c r="D34" s="20">
        <v>197901</v>
      </c>
      <c r="E34" s="20">
        <v>393708</v>
      </c>
      <c r="F34" s="20">
        <v>0</v>
      </c>
      <c r="G34" s="20">
        <v>165043</v>
      </c>
      <c r="H34" s="20">
        <v>148697</v>
      </c>
      <c r="I34" s="20">
        <v>0</v>
      </c>
      <c r="J34" s="20">
        <v>171029</v>
      </c>
      <c r="K34" s="20">
        <v>0</v>
      </c>
      <c r="L34" s="20">
        <v>203892</v>
      </c>
      <c r="M34" s="20">
        <v>1764357</v>
      </c>
      <c r="N34" s="20">
        <v>0</v>
      </c>
      <c r="O34" s="20">
        <v>52175</v>
      </c>
      <c r="P34" s="20">
        <f t="shared" si="0"/>
        <v>3454719</v>
      </c>
      <c r="Q34" s="17">
        <v>27</v>
      </c>
    </row>
    <row r="35" spans="1:17" x14ac:dyDescent="0.3">
      <c r="A35" s="9">
        <v>28</v>
      </c>
      <c r="B35" s="9" t="s">
        <v>222</v>
      </c>
      <c r="C35" s="20">
        <v>428746</v>
      </c>
      <c r="D35" s="20">
        <v>412473</v>
      </c>
      <c r="E35" s="20">
        <v>584198</v>
      </c>
      <c r="F35" s="20">
        <v>14189</v>
      </c>
      <c r="G35" s="20">
        <v>142449</v>
      </c>
      <c r="H35" s="20">
        <v>285952</v>
      </c>
      <c r="I35" s="20">
        <v>0</v>
      </c>
      <c r="J35" s="20">
        <v>0</v>
      </c>
      <c r="K35" s="20">
        <v>0</v>
      </c>
      <c r="L35" s="20">
        <v>207061</v>
      </c>
      <c r="M35" s="20">
        <v>1974577</v>
      </c>
      <c r="N35" s="20">
        <v>0</v>
      </c>
      <c r="O35" s="20">
        <v>85345</v>
      </c>
      <c r="P35" s="20">
        <f t="shared" si="0"/>
        <v>4134990</v>
      </c>
      <c r="Q35" s="17">
        <v>28</v>
      </c>
    </row>
    <row r="36" spans="1:17" x14ac:dyDescent="0.3">
      <c r="A36" s="9">
        <v>29</v>
      </c>
      <c r="B36" s="9" t="s">
        <v>223</v>
      </c>
      <c r="C36" s="20">
        <v>352543</v>
      </c>
      <c r="D36" s="20">
        <v>195998</v>
      </c>
      <c r="E36" s="20">
        <v>917506</v>
      </c>
      <c r="F36" s="20">
        <v>0</v>
      </c>
      <c r="G36" s="20">
        <v>36968</v>
      </c>
      <c r="H36" s="20">
        <v>174031</v>
      </c>
      <c r="I36" s="20">
        <v>0</v>
      </c>
      <c r="J36" s="20">
        <v>0</v>
      </c>
      <c r="K36" s="20">
        <v>0</v>
      </c>
      <c r="L36" s="20">
        <v>642605</v>
      </c>
      <c r="M36" s="20">
        <v>1754960</v>
      </c>
      <c r="N36" s="20">
        <v>0</v>
      </c>
      <c r="O36" s="20">
        <v>360270</v>
      </c>
      <c r="P36" s="20">
        <f t="shared" si="0"/>
        <v>4434881</v>
      </c>
      <c r="Q36" s="17">
        <v>29</v>
      </c>
    </row>
    <row r="37" spans="1:17" x14ac:dyDescent="0.3">
      <c r="A37" s="9">
        <v>30</v>
      </c>
      <c r="B37" s="9" t="s">
        <v>224</v>
      </c>
      <c r="C37" s="20">
        <v>388597</v>
      </c>
      <c r="D37" s="20">
        <v>165132</v>
      </c>
      <c r="E37" s="20">
        <v>131924</v>
      </c>
      <c r="F37" s="20">
        <v>12440</v>
      </c>
      <c r="G37" s="20">
        <v>185071</v>
      </c>
      <c r="H37" s="20">
        <v>98634</v>
      </c>
      <c r="I37" s="20">
        <v>0</v>
      </c>
      <c r="J37" s="20">
        <v>117549</v>
      </c>
      <c r="K37" s="20">
        <v>0</v>
      </c>
      <c r="L37" s="20">
        <v>195847</v>
      </c>
      <c r="M37" s="20">
        <v>735500</v>
      </c>
      <c r="N37" s="20">
        <v>0</v>
      </c>
      <c r="O37" s="20">
        <v>0</v>
      </c>
      <c r="P37" s="20">
        <f t="shared" si="0"/>
        <v>2030694</v>
      </c>
      <c r="Q37" s="17">
        <v>30</v>
      </c>
    </row>
    <row r="38" spans="1:17" x14ac:dyDescent="0.3">
      <c r="A38" s="9">
        <v>31</v>
      </c>
      <c r="B38" s="9" t="s">
        <v>192</v>
      </c>
      <c r="C38" s="20">
        <v>303188</v>
      </c>
      <c r="D38" s="20">
        <v>18029</v>
      </c>
      <c r="E38" s="20">
        <v>253145</v>
      </c>
      <c r="F38" s="20">
        <v>0</v>
      </c>
      <c r="G38" s="20">
        <v>34919</v>
      </c>
      <c r="H38" s="20">
        <v>199597</v>
      </c>
      <c r="I38" s="20">
        <v>0</v>
      </c>
      <c r="J38" s="20">
        <v>116250</v>
      </c>
      <c r="K38" s="20">
        <v>0</v>
      </c>
      <c r="L38" s="20">
        <v>12144</v>
      </c>
      <c r="M38" s="20">
        <v>794260</v>
      </c>
      <c r="N38" s="20">
        <v>0</v>
      </c>
      <c r="O38" s="20">
        <v>0</v>
      </c>
      <c r="P38" s="20">
        <f t="shared" ref="P38:P45" si="1">SUM(C38:O38)</f>
        <v>1731532</v>
      </c>
      <c r="Q38" s="17">
        <v>31</v>
      </c>
    </row>
    <row r="39" spans="1:17" x14ac:dyDescent="0.3">
      <c r="A39" s="9">
        <v>32</v>
      </c>
      <c r="B39" s="9" t="s">
        <v>225</v>
      </c>
      <c r="C39" s="20">
        <v>1455924</v>
      </c>
      <c r="D39" s="20">
        <v>704729</v>
      </c>
      <c r="E39" s="20">
        <v>2263860</v>
      </c>
      <c r="F39" s="20">
        <v>466316</v>
      </c>
      <c r="G39" s="20">
        <v>392166</v>
      </c>
      <c r="H39" s="20">
        <v>1127691</v>
      </c>
      <c r="I39" s="20">
        <v>0</v>
      </c>
      <c r="J39" s="20">
        <v>242497</v>
      </c>
      <c r="K39" s="20">
        <v>0</v>
      </c>
      <c r="L39" s="20">
        <v>0</v>
      </c>
      <c r="M39" s="20">
        <v>2811930</v>
      </c>
      <c r="N39" s="20">
        <v>0</v>
      </c>
      <c r="O39" s="20">
        <v>821169</v>
      </c>
      <c r="P39" s="20">
        <f t="shared" si="1"/>
        <v>10286282</v>
      </c>
      <c r="Q39" s="17">
        <v>32</v>
      </c>
    </row>
    <row r="40" spans="1:17" x14ac:dyDescent="0.3">
      <c r="A40" s="9">
        <v>33</v>
      </c>
      <c r="B40" s="9" t="s">
        <v>226</v>
      </c>
      <c r="C40" s="20">
        <v>1365467</v>
      </c>
      <c r="D40" s="20">
        <v>409730</v>
      </c>
      <c r="E40" s="20">
        <v>482003</v>
      </c>
      <c r="F40" s="20">
        <v>65545</v>
      </c>
      <c r="G40" s="20">
        <v>171997</v>
      </c>
      <c r="H40" s="20">
        <v>230589</v>
      </c>
      <c r="I40" s="20">
        <v>0</v>
      </c>
      <c r="J40" s="20">
        <v>175020</v>
      </c>
      <c r="K40" s="20">
        <v>0</v>
      </c>
      <c r="L40" s="20">
        <v>2816</v>
      </c>
      <c r="M40" s="20">
        <v>966053</v>
      </c>
      <c r="N40" s="20">
        <v>0</v>
      </c>
      <c r="O40" s="20">
        <v>0</v>
      </c>
      <c r="P40" s="20">
        <f t="shared" si="1"/>
        <v>3869220</v>
      </c>
      <c r="Q40" s="17">
        <v>33</v>
      </c>
    </row>
    <row r="41" spans="1:17" x14ac:dyDescent="0.3">
      <c r="A41" s="9">
        <v>34</v>
      </c>
      <c r="B41" s="9" t="s">
        <v>227</v>
      </c>
      <c r="C41" s="20">
        <v>709036</v>
      </c>
      <c r="D41" s="20">
        <v>510053</v>
      </c>
      <c r="E41" s="20">
        <v>2026990</v>
      </c>
      <c r="F41" s="20">
        <v>14995</v>
      </c>
      <c r="G41" s="20">
        <v>195750</v>
      </c>
      <c r="H41" s="20">
        <v>849887</v>
      </c>
      <c r="I41" s="20">
        <v>0</v>
      </c>
      <c r="J41" s="20">
        <v>171699</v>
      </c>
      <c r="K41" s="20">
        <v>0</v>
      </c>
      <c r="L41" s="20">
        <v>236175</v>
      </c>
      <c r="M41" s="20">
        <v>2550799</v>
      </c>
      <c r="N41" s="20">
        <v>0</v>
      </c>
      <c r="O41" s="20">
        <v>49171</v>
      </c>
      <c r="P41" s="20">
        <f t="shared" si="1"/>
        <v>7314555</v>
      </c>
      <c r="Q41" s="17">
        <v>34</v>
      </c>
    </row>
    <row r="42" spans="1:17" x14ac:dyDescent="0.3">
      <c r="A42" s="9">
        <v>35</v>
      </c>
      <c r="B42" s="9" t="s">
        <v>228</v>
      </c>
      <c r="C42" s="20">
        <v>313534</v>
      </c>
      <c r="D42" s="20">
        <v>110160</v>
      </c>
      <c r="E42" s="20">
        <v>175867</v>
      </c>
      <c r="F42" s="20">
        <v>0</v>
      </c>
      <c r="G42" s="20">
        <v>54530</v>
      </c>
      <c r="H42" s="20">
        <v>64769</v>
      </c>
      <c r="I42" s="20">
        <v>0</v>
      </c>
      <c r="J42" s="20">
        <v>0</v>
      </c>
      <c r="K42" s="20">
        <v>0</v>
      </c>
      <c r="L42" s="20">
        <v>0</v>
      </c>
      <c r="M42" s="20">
        <v>295012</v>
      </c>
      <c r="N42" s="20">
        <v>0</v>
      </c>
      <c r="O42" s="20">
        <v>44095</v>
      </c>
      <c r="P42" s="20">
        <f t="shared" si="1"/>
        <v>1057967</v>
      </c>
      <c r="Q42" s="17">
        <v>35</v>
      </c>
    </row>
    <row r="43" spans="1:17" x14ac:dyDescent="0.3">
      <c r="A43" s="9">
        <v>36</v>
      </c>
      <c r="B43" s="9" t="s">
        <v>196</v>
      </c>
      <c r="C43" s="20">
        <v>101920</v>
      </c>
      <c r="D43" s="20">
        <v>98637</v>
      </c>
      <c r="E43" s="20">
        <v>383215</v>
      </c>
      <c r="F43" s="20">
        <v>4469</v>
      </c>
      <c r="G43" s="20">
        <v>0</v>
      </c>
      <c r="H43" s="20">
        <v>193462</v>
      </c>
      <c r="I43" s="20">
        <v>0</v>
      </c>
      <c r="J43" s="20">
        <v>47683</v>
      </c>
      <c r="K43" s="20">
        <v>0</v>
      </c>
      <c r="L43" s="20">
        <v>83848</v>
      </c>
      <c r="M43" s="20">
        <v>1234455</v>
      </c>
      <c r="N43" s="20">
        <v>23234</v>
      </c>
      <c r="O43" s="20">
        <v>0</v>
      </c>
      <c r="P43" s="20">
        <f>SUM(C43:O43)</f>
        <v>2170923</v>
      </c>
      <c r="Q43" s="17">
        <v>36</v>
      </c>
    </row>
    <row r="44" spans="1:17" x14ac:dyDescent="0.3">
      <c r="A44" s="9">
        <v>37</v>
      </c>
      <c r="B44" s="9" t="s">
        <v>229</v>
      </c>
      <c r="C44" s="20">
        <v>259834</v>
      </c>
      <c r="D44" s="20">
        <v>92759</v>
      </c>
      <c r="E44" s="20">
        <v>397466</v>
      </c>
      <c r="F44" s="20">
        <v>0</v>
      </c>
      <c r="G44" s="20">
        <v>109825</v>
      </c>
      <c r="H44" s="20">
        <v>234729</v>
      </c>
      <c r="I44" s="20">
        <v>0</v>
      </c>
      <c r="J44" s="20">
        <v>195905</v>
      </c>
      <c r="K44" s="20">
        <v>0</v>
      </c>
      <c r="L44" s="20">
        <v>287647</v>
      </c>
      <c r="M44" s="20">
        <v>1271844</v>
      </c>
      <c r="N44" s="20">
        <v>0</v>
      </c>
      <c r="O44" s="20">
        <v>25579</v>
      </c>
      <c r="P44" s="20">
        <f>SUM(C44:O44)</f>
        <v>2875588</v>
      </c>
      <c r="Q44" s="17">
        <v>37</v>
      </c>
    </row>
    <row r="45" spans="1:17" x14ac:dyDescent="0.3">
      <c r="A45" s="101">
        <v>38</v>
      </c>
      <c r="B45" s="9" t="s">
        <v>230</v>
      </c>
      <c r="C45" s="21">
        <v>625971</v>
      </c>
      <c r="D45" s="21">
        <v>239733</v>
      </c>
      <c r="E45" s="21">
        <v>1283603</v>
      </c>
      <c r="F45" s="21">
        <v>0</v>
      </c>
      <c r="G45" s="21">
        <v>105228</v>
      </c>
      <c r="H45" s="21">
        <v>406121</v>
      </c>
      <c r="I45" s="21">
        <v>0</v>
      </c>
      <c r="J45" s="21">
        <v>223041</v>
      </c>
      <c r="K45" s="21">
        <v>0</v>
      </c>
      <c r="L45" s="21">
        <v>1534331</v>
      </c>
      <c r="M45" s="21">
        <v>3055253</v>
      </c>
      <c r="N45" s="21">
        <v>0</v>
      </c>
      <c r="O45" s="21">
        <v>90572</v>
      </c>
      <c r="P45" s="21">
        <f t="shared" si="1"/>
        <v>7563853</v>
      </c>
      <c r="Q45" s="17">
        <v>38</v>
      </c>
    </row>
    <row r="46" spans="1:17" x14ac:dyDescent="0.3">
      <c r="A46" s="131">
        <f>A45</f>
        <v>38</v>
      </c>
      <c r="B46" s="126" t="s">
        <v>107</v>
      </c>
      <c r="C46" s="22">
        <f t="shared" ref="C46:P46" si="2">SUM(C8:C45)</f>
        <v>26309236</v>
      </c>
      <c r="D46" s="22">
        <f t="shared" si="2"/>
        <v>10301838</v>
      </c>
      <c r="E46" s="22">
        <f t="shared" si="2"/>
        <v>33794698</v>
      </c>
      <c r="F46" s="22">
        <f t="shared" si="2"/>
        <v>1779010</v>
      </c>
      <c r="G46" s="22">
        <f t="shared" si="2"/>
        <v>5682571</v>
      </c>
      <c r="H46" s="22">
        <f t="shared" si="2"/>
        <v>12096416</v>
      </c>
      <c r="I46" s="22">
        <f t="shared" si="2"/>
        <v>0</v>
      </c>
      <c r="J46" s="22">
        <f t="shared" si="2"/>
        <v>5929196</v>
      </c>
      <c r="K46" s="22">
        <f t="shared" si="2"/>
        <v>48154</v>
      </c>
      <c r="L46" s="22">
        <f t="shared" si="2"/>
        <v>15903298</v>
      </c>
      <c r="M46" s="22">
        <f t="shared" si="2"/>
        <v>66886484</v>
      </c>
      <c r="N46" s="22">
        <f t="shared" si="2"/>
        <v>47251</v>
      </c>
      <c r="O46" s="22">
        <f t="shared" si="2"/>
        <v>2652077</v>
      </c>
      <c r="P46" s="22">
        <f t="shared" si="2"/>
        <v>181430229</v>
      </c>
      <c r="Q46" s="131">
        <f>Q45</f>
        <v>38</v>
      </c>
    </row>
    <row r="48" spans="1:17" x14ac:dyDescent="0.3">
      <c r="O48" s="132"/>
    </row>
    <row r="49" spans="15:15" x14ac:dyDescent="0.3">
      <c r="O49" s="132"/>
    </row>
  </sheetData>
  <printOptions gridLines="1"/>
  <pageMargins left="0.5" right="0.25" top="0.5" bottom="0.5" header="0.5" footer="0.5"/>
  <pageSetup paperSize="5" scale="88" fitToWidth="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17B03-2162-4E08-AB73-A722D668DD9E}">
  <sheetPr transitionEvaluation="1" transitionEntry="1">
    <pageSetUpPr fitToPage="1"/>
  </sheetPr>
  <dimension ref="A1:M160"/>
  <sheetViews>
    <sheetView zoomScaleNormal="100" workbookViewId="0"/>
  </sheetViews>
  <sheetFormatPr defaultColWidth="11.5546875" defaultRowHeight="9.75" customHeight="1" x14ac:dyDescent="0.3"/>
  <cols>
    <col min="1" max="1" width="3.77734375" style="17" customWidth="1"/>
    <col min="2" max="2" width="13.109375" style="17" customWidth="1"/>
    <col min="3" max="3" width="16.109375" style="17" customWidth="1"/>
    <col min="4" max="4" width="15.109375" style="17" bestFit="1" customWidth="1"/>
    <col min="5" max="5" width="14.5546875" style="17" bestFit="1" customWidth="1"/>
    <col min="6" max="6" width="13.109375" style="17" bestFit="1" customWidth="1"/>
    <col min="7" max="8" width="14.5546875" style="17" bestFit="1" customWidth="1"/>
    <col min="9" max="9" width="15.5546875" style="17" bestFit="1" customWidth="1"/>
    <col min="10" max="10" width="13.109375" style="17" bestFit="1" customWidth="1"/>
    <col min="11" max="11" width="13.77734375" style="17" customWidth="1"/>
    <col min="12" max="12" width="14.5546875" style="17" bestFit="1" customWidth="1"/>
    <col min="13" max="13" width="3.5546875" style="17" bestFit="1" customWidth="1"/>
    <col min="14" max="256" width="11.5546875" style="17"/>
    <col min="257" max="257" width="3.77734375" style="17" customWidth="1"/>
    <col min="258" max="258" width="13.109375" style="17" customWidth="1"/>
    <col min="259" max="259" width="16.109375" style="17" customWidth="1"/>
    <col min="260" max="260" width="15" style="17" bestFit="1" customWidth="1"/>
    <col min="261" max="261" width="13.21875" style="17" bestFit="1" customWidth="1"/>
    <col min="262" max="262" width="11.88671875" style="17" bestFit="1" customWidth="1"/>
    <col min="263" max="264" width="13.21875" style="17" bestFit="1" customWidth="1"/>
    <col min="265" max="265" width="15.44140625" style="17" bestFit="1" customWidth="1"/>
    <col min="266" max="266" width="11.88671875" style="17" bestFit="1" customWidth="1"/>
    <col min="267" max="267" width="13.77734375" style="17" customWidth="1"/>
    <col min="268" max="268" width="13.21875" style="17" bestFit="1" customWidth="1"/>
    <col min="269" max="269" width="3.21875" style="17" bestFit="1" customWidth="1"/>
    <col min="270" max="512" width="11.5546875" style="17"/>
    <col min="513" max="513" width="3.77734375" style="17" customWidth="1"/>
    <col min="514" max="514" width="13.109375" style="17" customWidth="1"/>
    <col min="515" max="515" width="16.109375" style="17" customWidth="1"/>
    <col min="516" max="516" width="15" style="17" bestFit="1" customWidth="1"/>
    <col min="517" max="517" width="13.21875" style="17" bestFit="1" customWidth="1"/>
    <col min="518" max="518" width="11.88671875" style="17" bestFit="1" customWidth="1"/>
    <col min="519" max="520" width="13.21875" style="17" bestFit="1" customWidth="1"/>
    <col min="521" max="521" width="15.44140625" style="17" bestFit="1" customWidth="1"/>
    <col min="522" max="522" width="11.88671875" style="17" bestFit="1" customWidth="1"/>
    <col min="523" max="523" width="13.77734375" style="17" customWidth="1"/>
    <col min="524" max="524" width="13.21875" style="17" bestFit="1" customWidth="1"/>
    <col min="525" max="525" width="3.21875" style="17" bestFit="1" customWidth="1"/>
    <col min="526" max="768" width="11.5546875" style="17"/>
    <col min="769" max="769" width="3.77734375" style="17" customWidth="1"/>
    <col min="770" max="770" width="13.109375" style="17" customWidth="1"/>
    <col min="771" max="771" width="16.109375" style="17" customWidth="1"/>
    <col min="772" max="772" width="15" style="17" bestFit="1" customWidth="1"/>
    <col min="773" max="773" width="13.21875" style="17" bestFit="1" customWidth="1"/>
    <col min="774" max="774" width="11.88671875" style="17" bestFit="1" customWidth="1"/>
    <col min="775" max="776" width="13.21875" style="17" bestFit="1" customWidth="1"/>
    <col min="777" max="777" width="15.44140625" style="17" bestFit="1" customWidth="1"/>
    <col min="778" max="778" width="11.88671875" style="17" bestFit="1" customWidth="1"/>
    <col min="779" max="779" width="13.77734375" style="17" customWidth="1"/>
    <col min="780" max="780" width="13.21875" style="17" bestFit="1" customWidth="1"/>
    <col min="781" max="781" width="3.21875" style="17" bestFit="1" customWidth="1"/>
    <col min="782" max="1024" width="11.5546875" style="17"/>
    <col min="1025" max="1025" width="3.77734375" style="17" customWidth="1"/>
    <col min="1026" max="1026" width="13.109375" style="17" customWidth="1"/>
    <col min="1027" max="1027" width="16.109375" style="17" customWidth="1"/>
    <col min="1028" max="1028" width="15" style="17" bestFit="1" customWidth="1"/>
    <col min="1029" max="1029" width="13.21875" style="17" bestFit="1" customWidth="1"/>
    <col min="1030" max="1030" width="11.88671875" style="17" bestFit="1" customWidth="1"/>
    <col min="1031" max="1032" width="13.21875" style="17" bestFit="1" customWidth="1"/>
    <col min="1033" max="1033" width="15.44140625" style="17" bestFit="1" customWidth="1"/>
    <col min="1034" max="1034" width="11.88671875" style="17" bestFit="1" customWidth="1"/>
    <col min="1035" max="1035" width="13.77734375" style="17" customWidth="1"/>
    <col min="1036" max="1036" width="13.21875" style="17" bestFit="1" customWidth="1"/>
    <col min="1037" max="1037" width="3.21875" style="17" bestFit="1" customWidth="1"/>
    <col min="1038" max="1280" width="11.5546875" style="17"/>
    <col min="1281" max="1281" width="3.77734375" style="17" customWidth="1"/>
    <col min="1282" max="1282" width="13.109375" style="17" customWidth="1"/>
    <col min="1283" max="1283" width="16.109375" style="17" customWidth="1"/>
    <col min="1284" max="1284" width="15" style="17" bestFit="1" customWidth="1"/>
    <col min="1285" max="1285" width="13.21875" style="17" bestFit="1" customWidth="1"/>
    <col min="1286" max="1286" width="11.88671875" style="17" bestFit="1" customWidth="1"/>
    <col min="1287" max="1288" width="13.21875" style="17" bestFit="1" customWidth="1"/>
    <col min="1289" max="1289" width="15.44140625" style="17" bestFit="1" customWidth="1"/>
    <col min="1290" max="1290" width="11.88671875" style="17" bestFit="1" customWidth="1"/>
    <col min="1291" max="1291" width="13.77734375" style="17" customWidth="1"/>
    <col min="1292" max="1292" width="13.21875" style="17" bestFit="1" customWidth="1"/>
    <col min="1293" max="1293" width="3.21875" style="17" bestFit="1" customWidth="1"/>
    <col min="1294" max="1536" width="11.5546875" style="17"/>
    <col min="1537" max="1537" width="3.77734375" style="17" customWidth="1"/>
    <col min="1538" max="1538" width="13.109375" style="17" customWidth="1"/>
    <col min="1539" max="1539" width="16.109375" style="17" customWidth="1"/>
    <col min="1540" max="1540" width="15" style="17" bestFit="1" customWidth="1"/>
    <col min="1541" max="1541" width="13.21875" style="17" bestFit="1" customWidth="1"/>
    <col min="1542" max="1542" width="11.88671875" style="17" bestFit="1" customWidth="1"/>
    <col min="1543" max="1544" width="13.21875" style="17" bestFit="1" customWidth="1"/>
    <col min="1545" max="1545" width="15.44140625" style="17" bestFit="1" customWidth="1"/>
    <col min="1546" max="1546" width="11.88671875" style="17" bestFit="1" customWidth="1"/>
    <col min="1547" max="1547" width="13.77734375" style="17" customWidth="1"/>
    <col min="1548" max="1548" width="13.21875" style="17" bestFit="1" customWidth="1"/>
    <col min="1549" max="1549" width="3.21875" style="17" bestFit="1" customWidth="1"/>
    <col min="1550" max="1792" width="11.5546875" style="17"/>
    <col min="1793" max="1793" width="3.77734375" style="17" customWidth="1"/>
    <col min="1794" max="1794" width="13.109375" style="17" customWidth="1"/>
    <col min="1795" max="1795" width="16.109375" style="17" customWidth="1"/>
    <col min="1796" max="1796" width="15" style="17" bestFit="1" customWidth="1"/>
    <col min="1797" max="1797" width="13.21875" style="17" bestFit="1" customWidth="1"/>
    <col min="1798" max="1798" width="11.88671875" style="17" bestFit="1" customWidth="1"/>
    <col min="1799" max="1800" width="13.21875" style="17" bestFit="1" customWidth="1"/>
    <col min="1801" max="1801" width="15.44140625" style="17" bestFit="1" customWidth="1"/>
    <col min="1802" max="1802" width="11.88671875" style="17" bestFit="1" customWidth="1"/>
    <col min="1803" max="1803" width="13.77734375" style="17" customWidth="1"/>
    <col min="1804" max="1804" width="13.21875" style="17" bestFit="1" customWidth="1"/>
    <col min="1805" max="1805" width="3.21875" style="17" bestFit="1" customWidth="1"/>
    <col min="1806" max="2048" width="11.5546875" style="17"/>
    <col min="2049" max="2049" width="3.77734375" style="17" customWidth="1"/>
    <col min="2050" max="2050" width="13.109375" style="17" customWidth="1"/>
    <col min="2051" max="2051" width="16.109375" style="17" customWidth="1"/>
    <col min="2052" max="2052" width="15" style="17" bestFit="1" customWidth="1"/>
    <col min="2053" max="2053" width="13.21875" style="17" bestFit="1" customWidth="1"/>
    <col min="2054" max="2054" width="11.88671875" style="17" bestFit="1" customWidth="1"/>
    <col min="2055" max="2056" width="13.21875" style="17" bestFit="1" customWidth="1"/>
    <col min="2057" max="2057" width="15.44140625" style="17" bestFit="1" customWidth="1"/>
    <col min="2058" max="2058" width="11.88671875" style="17" bestFit="1" customWidth="1"/>
    <col min="2059" max="2059" width="13.77734375" style="17" customWidth="1"/>
    <col min="2060" max="2060" width="13.21875" style="17" bestFit="1" customWidth="1"/>
    <col min="2061" max="2061" width="3.21875" style="17" bestFit="1" customWidth="1"/>
    <col min="2062" max="2304" width="11.5546875" style="17"/>
    <col min="2305" max="2305" width="3.77734375" style="17" customWidth="1"/>
    <col min="2306" max="2306" width="13.109375" style="17" customWidth="1"/>
    <col min="2307" max="2307" width="16.109375" style="17" customWidth="1"/>
    <col min="2308" max="2308" width="15" style="17" bestFit="1" customWidth="1"/>
    <col min="2309" max="2309" width="13.21875" style="17" bestFit="1" customWidth="1"/>
    <col min="2310" max="2310" width="11.88671875" style="17" bestFit="1" customWidth="1"/>
    <col min="2311" max="2312" width="13.21875" style="17" bestFit="1" customWidth="1"/>
    <col min="2313" max="2313" width="15.44140625" style="17" bestFit="1" customWidth="1"/>
    <col min="2314" max="2314" width="11.88671875" style="17" bestFit="1" customWidth="1"/>
    <col min="2315" max="2315" width="13.77734375" style="17" customWidth="1"/>
    <col min="2316" max="2316" width="13.21875" style="17" bestFit="1" customWidth="1"/>
    <col min="2317" max="2317" width="3.21875" style="17" bestFit="1" customWidth="1"/>
    <col min="2318" max="2560" width="11.5546875" style="17"/>
    <col min="2561" max="2561" width="3.77734375" style="17" customWidth="1"/>
    <col min="2562" max="2562" width="13.109375" style="17" customWidth="1"/>
    <col min="2563" max="2563" width="16.109375" style="17" customWidth="1"/>
    <col min="2564" max="2564" width="15" style="17" bestFit="1" customWidth="1"/>
    <col min="2565" max="2565" width="13.21875" style="17" bestFit="1" customWidth="1"/>
    <col min="2566" max="2566" width="11.88671875" style="17" bestFit="1" customWidth="1"/>
    <col min="2567" max="2568" width="13.21875" style="17" bestFit="1" customWidth="1"/>
    <col min="2569" max="2569" width="15.44140625" style="17" bestFit="1" customWidth="1"/>
    <col min="2570" max="2570" width="11.88671875" style="17" bestFit="1" customWidth="1"/>
    <col min="2571" max="2571" width="13.77734375" style="17" customWidth="1"/>
    <col min="2572" max="2572" width="13.21875" style="17" bestFit="1" customWidth="1"/>
    <col min="2573" max="2573" width="3.21875" style="17" bestFit="1" customWidth="1"/>
    <col min="2574" max="2816" width="11.5546875" style="17"/>
    <col min="2817" max="2817" width="3.77734375" style="17" customWidth="1"/>
    <col min="2818" max="2818" width="13.109375" style="17" customWidth="1"/>
    <col min="2819" max="2819" width="16.109375" style="17" customWidth="1"/>
    <col min="2820" max="2820" width="15" style="17" bestFit="1" customWidth="1"/>
    <col min="2821" max="2821" width="13.21875" style="17" bestFit="1" customWidth="1"/>
    <col min="2822" max="2822" width="11.88671875" style="17" bestFit="1" customWidth="1"/>
    <col min="2823" max="2824" width="13.21875" style="17" bestFit="1" customWidth="1"/>
    <col min="2825" max="2825" width="15.44140625" style="17" bestFit="1" customWidth="1"/>
    <col min="2826" max="2826" width="11.88671875" style="17" bestFit="1" customWidth="1"/>
    <col min="2827" max="2827" width="13.77734375" style="17" customWidth="1"/>
    <col min="2828" max="2828" width="13.21875" style="17" bestFit="1" customWidth="1"/>
    <col min="2829" max="2829" width="3.21875" style="17" bestFit="1" customWidth="1"/>
    <col min="2830" max="3072" width="11.5546875" style="17"/>
    <col min="3073" max="3073" width="3.77734375" style="17" customWidth="1"/>
    <col min="3074" max="3074" width="13.109375" style="17" customWidth="1"/>
    <col min="3075" max="3075" width="16.109375" style="17" customWidth="1"/>
    <col min="3076" max="3076" width="15" style="17" bestFit="1" customWidth="1"/>
    <col min="3077" max="3077" width="13.21875" style="17" bestFit="1" customWidth="1"/>
    <col min="3078" max="3078" width="11.88671875" style="17" bestFit="1" customWidth="1"/>
    <col min="3079" max="3080" width="13.21875" style="17" bestFit="1" customWidth="1"/>
    <col min="3081" max="3081" width="15.44140625" style="17" bestFit="1" customWidth="1"/>
    <col min="3082" max="3082" width="11.88671875" style="17" bestFit="1" customWidth="1"/>
    <col min="3083" max="3083" width="13.77734375" style="17" customWidth="1"/>
    <col min="3084" max="3084" width="13.21875" style="17" bestFit="1" customWidth="1"/>
    <col min="3085" max="3085" width="3.21875" style="17" bestFit="1" customWidth="1"/>
    <col min="3086" max="3328" width="11.5546875" style="17"/>
    <col min="3329" max="3329" width="3.77734375" style="17" customWidth="1"/>
    <col min="3330" max="3330" width="13.109375" style="17" customWidth="1"/>
    <col min="3331" max="3331" width="16.109375" style="17" customWidth="1"/>
    <col min="3332" max="3332" width="15" style="17" bestFit="1" customWidth="1"/>
    <col min="3333" max="3333" width="13.21875" style="17" bestFit="1" customWidth="1"/>
    <col min="3334" max="3334" width="11.88671875" style="17" bestFit="1" customWidth="1"/>
    <col min="3335" max="3336" width="13.21875" style="17" bestFit="1" customWidth="1"/>
    <col min="3337" max="3337" width="15.44140625" style="17" bestFit="1" customWidth="1"/>
    <col min="3338" max="3338" width="11.88671875" style="17" bestFit="1" customWidth="1"/>
    <col min="3339" max="3339" width="13.77734375" style="17" customWidth="1"/>
    <col min="3340" max="3340" width="13.21875" style="17" bestFit="1" customWidth="1"/>
    <col min="3341" max="3341" width="3.21875" style="17" bestFit="1" customWidth="1"/>
    <col min="3342" max="3584" width="11.5546875" style="17"/>
    <col min="3585" max="3585" width="3.77734375" style="17" customWidth="1"/>
    <col min="3586" max="3586" width="13.109375" style="17" customWidth="1"/>
    <col min="3587" max="3587" width="16.109375" style="17" customWidth="1"/>
    <col min="3588" max="3588" width="15" style="17" bestFit="1" customWidth="1"/>
    <col min="3589" max="3589" width="13.21875" style="17" bestFit="1" customWidth="1"/>
    <col min="3590" max="3590" width="11.88671875" style="17" bestFit="1" customWidth="1"/>
    <col min="3591" max="3592" width="13.21875" style="17" bestFit="1" customWidth="1"/>
    <col min="3593" max="3593" width="15.44140625" style="17" bestFit="1" customWidth="1"/>
    <col min="3594" max="3594" width="11.88671875" style="17" bestFit="1" customWidth="1"/>
    <col min="3595" max="3595" width="13.77734375" style="17" customWidth="1"/>
    <col min="3596" max="3596" width="13.21875" style="17" bestFit="1" customWidth="1"/>
    <col min="3597" max="3597" width="3.21875" style="17" bestFit="1" customWidth="1"/>
    <col min="3598" max="3840" width="11.5546875" style="17"/>
    <col min="3841" max="3841" width="3.77734375" style="17" customWidth="1"/>
    <col min="3842" max="3842" width="13.109375" style="17" customWidth="1"/>
    <col min="3843" max="3843" width="16.109375" style="17" customWidth="1"/>
    <col min="3844" max="3844" width="15" style="17" bestFit="1" customWidth="1"/>
    <col min="3845" max="3845" width="13.21875" style="17" bestFit="1" customWidth="1"/>
    <col min="3846" max="3846" width="11.88671875" style="17" bestFit="1" customWidth="1"/>
    <col min="3847" max="3848" width="13.21875" style="17" bestFit="1" customWidth="1"/>
    <col min="3849" max="3849" width="15.44140625" style="17" bestFit="1" customWidth="1"/>
    <col min="3850" max="3850" width="11.88671875" style="17" bestFit="1" customWidth="1"/>
    <col min="3851" max="3851" width="13.77734375" style="17" customWidth="1"/>
    <col min="3852" max="3852" width="13.21875" style="17" bestFit="1" customWidth="1"/>
    <col min="3853" max="3853" width="3.21875" style="17" bestFit="1" customWidth="1"/>
    <col min="3854" max="4096" width="11.5546875" style="17"/>
    <col min="4097" max="4097" width="3.77734375" style="17" customWidth="1"/>
    <col min="4098" max="4098" width="13.109375" style="17" customWidth="1"/>
    <col min="4099" max="4099" width="16.109375" style="17" customWidth="1"/>
    <col min="4100" max="4100" width="15" style="17" bestFit="1" customWidth="1"/>
    <col min="4101" max="4101" width="13.21875" style="17" bestFit="1" customWidth="1"/>
    <col min="4102" max="4102" width="11.88671875" style="17" bestFit="1" customWidth="1"/>
    <col min="4103" max="4104" width="13.21875" style="17" bestFit="1" customWidth="1"/>
    <col min="4105" max="4105" width="15.44140625" style="17" bestFit="1" customWidth="1"/>
    <col min="4106" max="4106" width="11.88671875" style="17" bestFit="1" customWidth="1"/>
    <col min="4107" max="4107" width="13.77734375" style="17" customWidth="1"/>
    <col min="4108" max="4108" width="13.21875" style="17" bestFit="1" customWidth="1"/>
    <col min="4109" max="4109" width="3.21875" style="17" bestFit="1" customWidth="1"/>
    <col min="4110" max="4352" width="11.5546875" style="17"/>
    <col min="4353" max="4353" width="3.77734375" style="17" customWidth="1"/>
    <col min="4354" max="4354" width="13.109375" style="17" customWidth="1"/>
    <col min="4355" max="4355" width="16.109375" style="17" customWidth="1"/>
    <col min="4356" max="4356" width="15" style="17" bestFit="1" customWidth="1"/>
    <col min="4357" max="4357" width="13.21875" style="17" bestFit="1" customWidth="1"/>
    <col min="4358" max="4358" width="11.88671875" style="17" bestFit="1" customWidth="1"/>
    <col min="4359" max="4360" width="13.21875" style="17" bestFit="1" customWidth="1"/>
    <col min="4361" max="4361" width="15.44140625" style="17" bestFit="1" customWidth="1"/>
    <col min="4362" max="4362" width="11.88671875" style="17" bestFit="1" customWidth="1"/>
    <col min="4363" max="4363" width="13.77734375" style="17" customWidth="1"/>
    <col min="4364" max="4364" width="13.21875" style="17" bestFit="1" customWidth="1"/>
    <col min="4365" max="4365" width="3.21875" style="17" bestFit="1" customWidth="1"/>
    <col min="4366" max="4608" width="11.5546875" style="17"/>
    <col min="4609" max="4609" width="3.77734375" style="17" customWidth="1"/>
    <col min="4610" max="4610" width="13.109375" style="17" customWidth="1"/>
    <col min="4611" max="4611" width="16.109375" style="17" customWidth="1"/>
    <col min="4612" max="4612" width="15" style="17" bestFit="1" customWidth="1"/>
    <col min="4613" max="4613" width="13.21875" style="17" bestFit="1" customWidth="1"/>
    <col min="4614" max="4614" width="11.88671875" style="17" bestFit="1" customWidth="1"/>
    <col min="4615" max="4616" width="13.21875" style="17" bestFit="1" customWidth="1"/>
    <col min="4617" max="4617" width="15.44140625" style="17" bestFit="1" customWidth="1"/>
    <col min="4618" max="4618" width="11.88671875" style="17" bestFit="1" customWidth="1"/>
    <col min="4619" max="4619" width="13.77734375" style="17" customWidth="1"/>
    <col min="4620" max="4620" width="13.21875" style="17" bestFit="1" customWidth="1"/>
    <col min="4621" max="4621" width="3.21875" style="17" bestFit="1" customWidth="1"/>
    <col min="4622" max="4864" width="11.5546875" style="17"/>
    <col min="4865" max="4865" width="3.77734375" style="17" customWidth="1"/>
    <col min="4866" max="4866" width="13.109375" style="17" customWidth="1"/>
    <col min="4867" max="4867" width="16.109375" style="17" customWidth="1"/>
    <col min="4868" max="4868" width="15" style="17" bestFit="1" customWidth="1"/>
    <col min="4869" max="4869" width="13.21875" style="17" bestFit="1" customWidth="1"/>
    <col min="4870" max="4870" width="11.88671875" style="17" bestFit="1" customWidth="1"/>
    <col min="4871" max="4872" width="13.21875" style="17" bestFit="1" customWidth="1"/>
    <col min="4873" max="4873" width="15.44140625" style="17" bestFit="1" customWidth="1"/>
    <col min="4874" max="4874" width="11.88671875" style="17" bestFit="1" customWidth="1"/>
    <col min="4875" max="4875" width="13.77734375" style="17" customWidth="1"/>
    <col min="4876" max="4876" width="13.21875" style="17" bestFit="1" customWidth="1"/>
    <col min="4877" max="4877" width="3.21875" style="17" bestFit="1" customWidth="1"/>
    <col min="4878" max="5120" width="11.5546875" style="17"/>
    <col min="5121" max="5121" width="3.77734375" style="17" customWidth="1"/>
    <col min="5122" max="5122" width="13.109375" style="17" customWidth="1"/>
    <col min="5123" max="5123" width="16.109375" style="17" customWidth="1"/>
    <col min="5124" max="5124" width="15" style="17" bestFit="1" customWidth="1"/>
    <col min="5125" max="5125" width="13.21875" style="17" bestFit="1" customWidth="1"/>
    <col min="5126" max="5126" width="11.88671875" style="17" bestFit="1" customWidth="1"/>
    <col min="5127" max="5128" width="13.21875" style="17" bestFit="1" customWidth="1"/>
    <col min="5129" max="5129" width="15.44140625" style="17" bestFit="1" customWidth="1"/>
    <col min="5130" max="5130" width="11.88671875" style="17" bestFit="1" customWidth="1"/>
    <col min="5131" max="5131" width="13.77734375" style="17" customWidth="1"/>
    <col min="5132" max="5132" width="13.21875" style="17" bestFit="1" customWidth="1"/>
    <col min="5133" max="5133" width="3.21875" style="17" bestFit="1" customWidth="1"/>
    <col min="5134" max="5376" width="11.5546875" style="17"/>
    <col min="5377" max="5377" width="3.77734375" style="17" customWidth="1"/>
    <col min="5378" max="5378" width="13.109375" style="17" customWidth="1"/>
    <col min="5379" max="5379" width="16.109375" style="17" customWidth="1"/>
    <col min="5380" max="5380" width="15" style="17" bestFit="1" customWidth="1"/>
    <col min="5381" max="5381" width="13.21875" style="17" bestFit="1" customWidth="1"/>
    <col min="5382" max="5382" width="11.88671875" style="17" bestFit="1" customWidth="1"/>
    <col min="5383" max="5384" width="13.21875" style="17" bestFit="1" customWidth="1"/>
    <col min="5385" max="5385" width="15.44140625" style="17" bestFit="1" customWidth="1"/>
    <col min="5386" max="5386" width="11.88671875" style="17" bestFit="1" customWidth="1"/>
    <col min="5387" max="5387" width="13.77734375" style="17" customWidth="1"/>
    <col min="5388" max="5388" width="13.21875" style="17" bestFit="1" customWidth="1"/>
    <col min="5389" max="5389" width="3.21875" style="17" bestFit="1" customWidth="1"/>
    <col min="5390" max="5632" width="11.5546875" style="17"/>
    <col min="5633" max="5633" width="3.77734375" style="17" customWidth="1"/>
    <col min="5634" max="5634" width="13.109375" style="17" customWidth="1"/>
    <col min="5635" max="5635" width="16.109375" style="17" customWidth="1"/>
    <col min="5636" max="5636" width="15" style="17" bestFit="1" customWidth="1"/>
    <col min="5637" max="5637" width="13.21875" style="17" bestFit="1" customWidth="1"/>
    <col min="5638" max="5638" width="11.88671875" style="17" bestFit="1" customWidth="1"/>
    <col min="5639" max="5640" width="13.21875" style="17" bestFit="1" customWidth="1"/>
    <col min="5641" max="5641" width="15.44140625" style="17" bestFit="1" customWidth="1"/>
    <col min="5642" max="5642" width="11.88671875" style="17" bestFit="1" customWidth="1"/>
    <col min="5643" max="5643" width="13.77734375" style="17" customWidth="1"/>
    <col min="5644" max="5644" width="13.21875" style="17" bestFit="1" customWidth="1"/>
    <col min="5645" max="5645" width="3.21875" style="17" bestFit="1" customWidth="1"/>
    <col min="5646" max="5888" width="11.5546875" style="17"/>
    <col min="5889" max="5889" width="3.77734375" style="17" customWidth="1"/>
    <col min="5890" max="5890" width="13.109375" style="17" customWidth="1"/>
    <col min="5891" max="5891" width="16.109375" style="17" customWidth="1"/>
    <col min="5892" max="5892" width="15" style="17" bestFit="1" customWidth="1"/>
    <col min="5893" max="5893" width="13.21875" style="17" bestFit="1" customWidth="1"/>
    <col min="5894" max="5894" width="11.88671875" style="17" bestFit="1" customWidth="1"/>
    <col min="5895" max="5896" width="13.21875" style="17" bestFit="1" customWidth="1"/>
    <col min="5897" max="5897" width="15.44140625" style="17" bestFit="1" customWidth="1"/>
    <col min="5898" max="5898" width="11.88671875" style="17" bestFit="1" customWidth="1"/>
    <col min="5899" max="5899" width="13.77734375" style="17" customWidth="1"/>
    <col min="5900" max="5900" width="13.21875" style="17" bestFit="1" customWidth="1"/>
    <col min="5901" max="5901" width="3.21875" style="17" bestFit="1" customWidth="1"/>
    <col min="5902" max="6144" width="11.5546875" style="17"/>
    <col min="6145" max="6145" width="3.77734375" style="17" customWidth="1"/>
    <col min="6146" max="6146" width="13.109375" style="17" customWidth="1"/>
    <col min="6147" max="6147" width="16.109375" style="17" customWidth="1"/>
    <col min="6148" max="6148" width="15" style="17" bestFit="1" customWidth="1"/>
    <col min="6149" max="6149" width="13.21875" style="17" bestFit="1" customWidth="1"/>
    <col min="6150" max="6150" width="11.88671875" style="17" bestFit="1" customWidth="1"/>
    <col min="6151" max="6152" width="13.21875" style="17" bestFit="1" customWidth="1"/>
    <col min="6153" max="6153" width="15.44140625" style="17" bestFit="1" customWidth="1"/>
    <col min="6154" max="6154" width="11.88671875" style="17" bestFit="1" customWidth="1"/>
    <col min="6155" max="6155" width="13.77734375" style="17" customWidth="1"/>
    <col min="6156" max="6156" width="13.21875" style="17" bestFit="1" customWidth="1"/>
    <col min="6157" max="6157" width="3.21875" style="17" bestFit="1" customWidth="1"/>
    <col min="6158" max="6400" width="11.5546875" style="17"/>
    <col min="6401" max="6401" width="3.77734375" style="17" customWidth="1"/>
    <col min="6402" max="6402" width="13.109375" style="17" customWidth="1"/>
    <col min="6403" max="6403" width="16.109375" style="17" customWidth="1"/>
    <col min="6404" max="6404" width="15" style="17" bestFit="1" customWidth="1"/>
    <col min="6405" max="6405" width="13.21875" style="17" bestFit="1" customWidth="1"/>
    <col min="6406" max="6406" width="11.88671875" style="17" bestFit="1" customWidth="1"/>
    <col min="6407" max="6408" width="13.21875" style="17" bestFit="1" customWidth="1"/>
    <col min="6409" max="6409" width="15.44140625" style="17" bestFit="1" customWidth="1"/>
    <col min="6410" max="6410" width="11.88671875" style="17" bestFit="1" customWidth="1"/>
    <col min="6411" max="6411" width="13.77734375" style="17" customWidth="1"/>
    <col min="6412" max="6412" width="13.21875" style="17" bestFit="1" customWidth="1"/>
    <col min="6413" max="6413" width="3.21875" style="17" bestFit="1" customWidth="1"/>
    <col min="6414" max="6656" width="11.5546875" style="17"/>
    <col min="6657" max="6657" width="3.77734375" style="17" customWidth="1"/>
    <col min="6658" max="6658" width="13.109375" style="17" customWidth="1"/>
    <col min="6659" max="6659" width="16.109375" style="17" customWidth="1"/>
    <col min="6660" max="6660" width="15" style="17" bestFit="1" customWidth="1"/>
    <col min="6661" max="6661" width="13.21875" style="17" bestFit="1" customWidth="1"/>
    <col min="6662" max="6662" width="11.88671875" style="17" bestFit="1" customWidth="1"/>
    <col min="6663" max="6664" width="13.21875" style="17" bestFit="1" customWidth="1"/>
    <col min="6665" max="6665" width="15.44140625" style="17" bestFit="1" customWidth="1"/>
    <col min="6666" max="6666" width="11.88671875" style="17" bestFit="1" customWidth="1"/>
    <col min="6667" max="6667" width="13.77734375" style="17" customWidth="1"/>
    <col min="6668" max="6668" width="13.21875" style="17" bestFit="1" customWidth="1"/>
    <col min="6669" max="6669" width="3.21875" style="17" bestFit="1" customWidth="1"/>
    <col min="6670" max="6912" width="11.5546875" style="17"/>
    <col min="6913" max="6913" width="3.77734375" style="17" customWidth="1"/>
    <col min="6914" max="6914" width="13.109375" style="17" customWidth="1"/>
    <col min="6915" max="6915" width="16.109375" style="17" customWidth="1"/>
    <col min="6916" max="6916" width="15" style="17" bestFit="1" customWidth="1"/>
    <col min="6917" max="6917" width="13.21875" style="17" bestFit="1" customWidth="1"/>
    <col min="6918" max="6918" width="11.88671875" style="17" bestFit="1" customWidth="1"/>
    <col min="6919" max="6920" width="13.21875" style="17" bestFit="1" customWidth="1"/>
    <col min="6921" max="6921" width="15.44140625" style="17" bestFit="1" customWidth="1"/>
    <col min="6922" max="6922" width="11.88671875" style="17" bestFit="1" customWidth="1"/>
    <col min="6923" max="6923" width="13.77734375" style="17" customWidth="1"/>
    <col min="6924" max="6924" width="13.21875" style="17" bestFit="1" customWidth="1"/>
    <col min="6925" max="6925" width="3.21875" style="17" bestFit="1" customWidth="1"/>
    <col min="6926" max="7168" width="11.5546875" style="17"/>
    <col min="7169" max="7169" width="3.77734375" style="17" customWidth="1"/>
    <col min="7170" max="7170" width="13.109375" style="17" customWidth="1"/>
    <col min="7171" max="7171" width="16.109375" style="17" customWidth="1"/>
    <col min="7172" max="7172" width="15" style="17" bestFit="1" customWidth="1"/>
    <col min="7173" max="7173" width="13.21875" style="17" bestFit="1" customWidth="1"/>
    <col min="7174" max="7174" width="11.88671875" style="17" bestFit="1" customWidth="1"/>
    <col min="7175" max="7176" width="13.21875" style="17" bestFit="1" customWidth="1"/>
    <col min="7177" max="7177" width="15.44140625" style="17" bestFit="1" customWidth="1"/>
    <col min="7178" max="7178" width="11.88671875" style="17" bestFit="1" customWidth="1"/>
    <col min="7179" max="7179" width="13.77734375" style="17" customWidth="1"/>
    <col min="7180" max="7180" width="13.21875" style="17" bestFit="1" customWidth="1"/>
    <col min="7181" max="7181" width="3.21875" style="17" bestFit="1" customWidth="1"/>
    <col min="7182" max="7424" width="11.5546875" style="17"/>
    <col min="7425" max="7425" width="3.77734375" style="17" customWidth="1"/>
    <col min="7426" max="7426" width="13.109375" style="17" customWidth="1"/>
    <col min="7427" max="7427" width="16.109375" style="17" customWidth="1"/>
    <col min="7428" max="7428" width="15" style="17" bestFit="1" customWidth="1"/>
    <col min="7429" max="7429" width="13.21875" style="17" bestFit="1" customWidth="1"/>
    <col min="7430" max="7430" width="11.88671875" style="17" bestFit="1" customWidth="1"/>
    <col min="7431" max="7432" width="13.21875" style="17" bestFit="1" customWidth="1"/>
    <col min="7433" max="7433" width="15.44140625" style="17" bestFit="1" customWidth="1"/>
    <col min="7434" max="7434" width="11.88671875" style="17" bestFit="1" customWidth="1"/>
    <col min="7435" max="7435" width="13.77734375" style="17" customWidth="1"/>
    <col min="7436" max="7436" width="13.21875" style="17" bestFit="1" customWidth="1"/>
    <col min="7437" max="7437" width="3.21875" style="17" bestFit="1" customWidth="1"/>
    <col min="7438" max="7680" width="11.5546875" style="17"/>
    <col min="7681" max="7681" width="3.77734375" style="17" customWidth="1"/>
    <col min="7682" max="7682" width="13.109375" style="17" customWidth="1"/>
    <col min="7683" max="7683" width="16.109375" style="17" customWidth="1"/>
    <col min="7684" max="7684" width="15" style="17" bestFit="1" customWidth="1"/>
    <col min="7685" max="7685" width="13.21875" style="17" bestFit="1" customWidth="1"/>
    <col min="7686" max="7686" width="11.88671875" style="17" bestFit="1" customWidth="1"/>
    <col min="7687" max="7688" width="13.21875" style="17" bestFit="1" customWidth="1"/>
    <col min="7689" max="7689" width="15.44140625" style="17" bestFit="1" customWidth="1"/>
    <col min="7690" max="7690" width="11.88671875" style="17" bestFit="1" customWidth="1"/>
    <col min="7691" max="7691" width="13.77734375" style="17" customWidth="1"/>
    <col min="7692" max="7692" width="13.21875" style="17" bestFit="1" customWidth="1"/>
    <col min="7693" max="7693" width="3.21875" style="17" bestFit="1" customWidth="1"/>
    <col min="7694" max="7936" width="11.5546875" style="17"/>
    <col min="7937" max="7937" width="3.77734375" style="17" customWidth="1"/>
    <col min="7938" max="7938" width="13.109375" style="17" customWidth="1"/>
    <col min="7939" max="7939" width="16.109375" style="17" customWidth="1"/>
    <col min="7940" max="7940" width="15" style="17" bestFit="1" customWidth="1"/>
    <col min="7941" max="7941" width="13.21875" style="17" bestFit="1" customWidth="1"/>
    <col min="7942" max="7942" width="11.88671875" style="17" bestFit="1" customWidth="1"/>
    <col min="7943" max="7944" width="13.21875" style="17" bestFit="1" customWidth="1"/>
    <col min="7945" max="7945" width="15.44140625" style="17" bestFit="1" customWidth="1"/>
    <col min="7946" max="7946" width="11.88671875" style="17" bestFit="1" customWidth="1"/>
    <col min="7947" max="7947" width="13.77734375" style="17" customWidth="1"/>
    <col min="7948" max="7948" width="13.21875" style="17" bestFit="1" customWidth="1"/>
    <col min="7949" max="7949" width="3.21875" style="17" bestFit="1" customWidth="1"/>
    <col min="7950" max="8192" width="11.5546875" style="17"/>
    <col min="8193" max="8193" width="3.77734375" style="17" customWidth="1"/>
    <col min="8194" max="8194" width="13.109375" style="17" customWidth="1"/>
    <col min="8195" max="8195" width="16.109375" style="17" customWidth="1"/>
    <col min="8196" max="8196" width="15" style="17" bestFit="1" customWidth="1"/>
    <col min="8197" max="8197" width="13.21875" style="17" bestFit="1" customWidth="1"/>
    <col min="8198" max="8198" width="11.88671875" style="17" bestFit="1" customWidth="1"/>
    <col min="8199" max="8200" width="13.21875" style="17" bestFit="1" customWidth="1"/>
    <col min="8201" max="8201" width="15.44140625" style="17" bestFit="1" customWidth="1"/>
    <col min="8202" max="8202" width="11.88671875" style="17" bestFit="1" customWidth="1"/>
    <col min="8203" max="8203" width="13.77734375" style="17" customWidth="1"/>
    <col min="8204" max="8204" width="13.21875" style="17" bestFit="1" customWidth="1"/>
    <col min="8205" max="8205" width="3.21875" style="17" bestFit="1" customWidth="1"/>
    <col min="8206" max="8448" width="11.5546875" style="17"/>
    <col min="8449" max="8449" width="3.77734375" style="17" customWidth="1"/>
    <col min="8450" max="8450" width="13.109375" style="17" customWidth="1"/>
    <col min="8451" max="8451" width="16.109375" style="17" customWidth="1"/>
    <col min="8452" max="8452" width="15" style="17" bestFit="1" customWidth="1"/>
    <col min="8453" max="8453" width="13.21875" style="17" bestFit="1" customWidth="1"/>
    <col min="8454" max="8454" width="11.88671875" style="17" bestFit="1" customWidth="1"/>
    <col min="8455" max="8456" width="13.21875" style="17" bestFit="1" customWidth="1"/>
    <col min="8457" max="8457" width="15.44140625" style="17" bestFit="1" customWidth="1"/>
    <col min="8458" max="8458" width="11.88671875" style="17" bestFit="1" customWidth="1"/>
    <col min="8459" max="8459" width="13.77734375" style="17" customWidth="1"/>
    <col min="8460" max="8460" width="13.21875" style="17" bestFit="1" customWidth="1"/>
    <col min="8461" max="8461" width="3.21875" style="17" bestFit="1" customWidth="1"/>
    <col min="8462" max="8704" width="11.5546875" style="17"/>
    <col min="8705" max="8705" width="3.77734375" style="17" customWidth="1"/>
    <col min="8706" max="8706" width="13.109375" style="17" customWidth="1"/>
    <col min="8707" max="8707" width="16.109375" style="17" customWidth="1"/>
    <col min="8708" max="8708" width="15" style="17" bestFit="1" customWidth="1"/>
    <col min="8709" max="8709" width="13.21875" style="17" bestFit="1" customWidth="1"/>
    <col min="8710" max="8710" width="11.88671875" style="17" bestFit="1" customWidth="1"/>
    <col min="8711" max="8712" width="13.21875" style="17" bestFit="1" customWidth="1"/>
    <col min="8713" max="8713" width="15.44140625" style="17" bestFit="1" customWidth="1"/>
    <col min="8714" max="8714" width="11.88671875" style="17" bestFit="1" customWidth="1"/>
    <col min="8715" max="8715" width="13.77734375" style="17" customWidth="1"/>
    <col min="8716" max="8716" width="13.21875" style="17" bestFit="1" customWidth="1"/>
    <col min="8717" max="8717" width="3.21875" style="17" bestFit="1" customWidth="1"/>
    <col min="8718" max="8960" width="11.5546875" style="17"/>
    <col min="8961" max="8961" width="3.77734375" style="17" customWidth="1"/>
    <col min="8962" max="8962" width="13.109375" style="17" customWidth="1"/>
    <col min="8963" max="8963" width="16.109375" style="17" customWidth="1"/>
    <col min="8964" max="8964" width="15" style="17" bestFit="1" customWidth="1"/>
    <col min="8965" max="8965" width="13.21875" style="17" bestFit="1" customWidth="1"/>
    <col min="8966" max="8966" width="11.88671875" style="17" bestFit="1" customWidth="1"/>
    <col min="8967" max="8968" width="13.21875" style="17" bestFit="1" customWidth="1"/>
    <col min="8969" max="8969" width="15.44140625" style="17" bestFit="1" customWidth="1"/>
    <col min="8970" max="8970" width="11.88671875" style="17" bestFit="1" customWidth="1"/>
    <col min="8971" max="8971" width="13.77734375" style="17" customWidth="1"/>
    <col min="8972" max="8972" width="13.21875" style="17" bestFit="1" customWidth="1"/>
    <col min="8973" max="8973" width="3.21875" style="17" bestFit="1" customWidth="1"/>
    <col min="8974" max="9216" width="11.5546875" style="17"/>
    <col min="9217" max="9217" width="3.77734375" style="17" customWidth="1"/>
    <col min="9218" max="9218" width="13.109375" style="17" customWidth="1"/>
    <col min="9219" max="9219" width="16.109375" style="17" customWidth="1"/>
    <col min="9220" max="9220" width="15" style="17" bestFit="1" customWidth="1"/>
    <col min="9221" max="9221" width="13.21875" style="17" bestFit="1" customWidth="1"/>
    <col min="9222" max="9222" width="11.88671875" style="17" bestFit="1" customWidth="1"/>
    <col min="9223" max="9224" width="13.21875" style="17" bestFit="1" customWidth="1"/>
    <col min="9225" max="9225" width="15.44140625" style="17" bestFit="1" customWidth="1"/>
    <col min="9226" max="9226" width="11.88671875" style="17" bestFit="1" customWidth="1"/>
    <col min="9227" max="9227" width="13.77734375" style="17" customWidth="1"/>
    <col min="9228" max="9228" width="13.21875" style="17" bestFit="1" customWidth="1"/>
    <col min="9229" max="9229" width="3.21875" style="17" bestFit="1" customWidth="1"/>
    <col min="9230" max="9472" width="11.5546875" style="17"/>
    <col min="9473" max="9473" width="3.77734375" style="17" customWidth="1"/>
    <col min="9474" max="9474" width="13.109375" style="17" customWidth="1"/>
    <col min="9475" max="9475" width="16.109375" style="17" customWidth="1"/>
    <col min="9476" max="9476" width="15" style="17" bestFit="1" customWidth="1"/>
    <col min="9477" max="9477" width="13.21875" style="17" bestFit="1" customWidth="1"/>
    <col min="9478" max="9478" width="11.88671875" style="17" bestFit="1" customWidth="1"/>
    <col min="9479" max="9480" width="13.21875" style="17" bestFit="1" customWidth="1"/>
    <col min="9481" max="9481" width="15.44140625" style="17" bestFit="1" customWidth="1"/>
    <col min="9482" max="9482" width="11.88671875" style="17" bestFit="1" customWidth="1"/>
    <col min="9483" max="9483" width="13.77734375" style="17" customWidth="1"/>
    <col min="9484" max="9484" width="13.21875" style="17" bestFit="1" customWidth="1"/>
    <col min="9485" max="9485" width="3.21875" style="17" bestFit="1" customWidth="1"/>
    <col min="9486" max="9728" width="11.5546875" style="17"/>
    <col min="9729" max="9729" width="3.77734375" style="17" customWidth="1"/>
    <col min="9730" max="9730" width="13.109375" style="17" customWidth="1"/>
    <col min="9731" max="9731" width="16.109375" style="17" customWidth="1"/>
    <col min="9732" max="9732" width="15" style="17" bestFit="1" customWidth="1"/>
    <col min="9733" max="9733" width="13.21875" style="17" bestFit="1" customWidth="1"/>
    <col min="9734" max="9734" width="11.88671875" style="17" bestFit="1" customWidth="1"/>
    <col min="9735" max="9736" width="13.21875" style="17" bestFit="1" customWidth="1"/>
    <col min="9737" max="9737" width="15.44140625" style="17" bestFit="1" customWidth="1"/>
    <col min="9738" max="9738" width="11.88671875" style="17" bestFit="1" customWidth="1"/>
    <col min="9739" max="9739" width="13.77734375" style="17" customWidth="1"/>
    <col min="9740" max="9740" width="13.21875" style="17" bestFit="1" customWidth="1"/>
    <col min="9741" max="9741" width="3.21875" style="17" bestFit="1" customWidth="1"/>
    <col min="9742" max="9984" width="11.5546875" style="17"/>
    <col min="9985" max="9985" width="3.77734375" style="17" customWidth="1"/>
    <col min="9986" max="9986" width="13.109375" style="17" customWidth="1"/>
    <col min="9987" max="9987" width="16.109375" style="17" customWidth="1"/>
    <col min="9988" max="9988" width="15" style="17" bestFit="1" customWidth="1"/>
    <col min="9989" max="9989" width="13.21875" style="17" bestFit="1" customWidth="1"/>
    <col min="9990" max="9990" width="11.88671875" style="17" bestFit="1" customWidth="1"/>
    <col min="9991" max="9992" width="13.21875" style="17" bestFit="1" customWidth="1"/>
    <col min="9993" max="9993" width="15.44140625" style="17" bestFit="1" customWidth="1"/>
    <col min="9994" max="9994" width="11.88671875" style="17" bestFit="1" customWidth="1"/>
    <col min="9995" max="9995" width="13.77734375" style="17" customWidth="1"/>
    <col min="9996" max="9996" width="13.21875" style="17" bestFit="1" customWidth="1"/>
    <col min="9997" max="9997" width="3.21875" style="17" bestFit="1" customWidth="1"/>
    <col min="9998" max="10240" width="11.5546875" style="17"/>
    <col min="10241" max="10241" width="3.77734375" style="17" customWidth="1"/>
    <col min="10242" max="10242" width="13.109375" style="17" customWidth="1"/>
    <col min="10243" max="10243" width="16.109375" style="17" customWidth="1"/>
    <col min="10244" max="10244" width="15" style="17" bestFit="1" customWidth="1"/>
    <col min="10245" max="10245" width="13.21875" style="17" bestFit="1" customWidth="1"/>
    <col min="10246" max="10246" width="11.88671875" style="17" bestFit="1" customWidth="1"/>
    <col min="10247" max="10248" width="13.21875" style="17" bestFit="1" customWidth="1"/>
    <col min="10249" max="10249" width="15.44140625" style="17" bestFit="1" customWidth="1"/>
    <col min="10250" max="10250" width="11.88671875" style="17" bestFit="1" customWidth="1"/>
    <col min="10251" max="10251" width="13.77734375" style="17" customWidth="1"/>
    <col min="10252" max="10252" width="13.21875" style="17" bestFit="1" customWidth="1"/>
    <col min="10253" max="10253" width="3.21875" style="17" bestFit="1" customWidth="1"/>
    <col min="10254" max="10496" width="11.5546875" style="17"/>
    <col min="10497" max="10497" width="3.77734375" style="17" customWidth="1"/>
    <col min="10498" max="10498" width="13.109375" style="17" customWidth="1"/>
    <col min="10499" max="10499" width="16.109375" style="17" customWidth="1"/>
    <col min="10500" max="10500" width="15" style="17" bestFit="1" customWidth="1"/>
    <col min="10501" max="10501" width="13.21875" style="17" bestFit="1" customWidth="1"/>
    <col min="10502" max="10502" width="11.88671875" style="17" bestFit="1" customWidth="1"/>
    <col min="10503" max="10504" width="13.21875" style="17" bestFit="1" customWidth="1"/>
    <col min="10505" max="10505" width="15.44140625" style="17" bestFit="1" customWidth="1"/>
    <col min="10506" max="10506" width="11.88671875" style="17" bestFit="1" customWidth="1"/>
    <col min="10507" max="10507" width="13.77734375" style="17" customWidth="1"/>
    <col min="10508" max="10508" width="13.21875" style="17" bestFit="1" customWidth="1"/>
    <col min="10509" max="10509" width="3.21875" style="17" bestFit="1" customWidth="1"/>
    <col min="10510" max="10752" width="11.5546875" style="17"/>
    <col min="10753" max="10753" width="3.77734375" style="17" customWidth="1"/>
    <col min="10754" max="10754" width="13.109375" style="17" customWidth="1"/>
    <col min="10755" max="10755" width="16.109375" style="17" customWidth="1"/>
    <col min="10756" max="10756" width="15" style="17" bestFit="1" customWidth="1"/>
    <col min="10757" max="10757" width="13.21875" style="17" bestFit="1" customWidth="1"/>
    <col min="10758" max="10758" width="11.88671875" style="17" bestFit="1" customWidth="1"/>
    <col min="10759" max="10760" width="13.21875" style="17" bestFit="1" customWidth="1"/>
    <col min="10761" max="10761" width="15.44140625" style="17" bestFit="1" customWidth="1"/>
    <col min="10762" max="10762" width="11.88671875" style="17" bestFit="1" customWidth="1"/>
    <col min="10763" max="10763" width="13.77734375" style="17" customWidth="1"/>
    <col min="10764" max="10764" width="13.21875" style="17" bestFit="1" customWidth="1"/>
    <col min="10765" max="10765" width="3.21875" style="17" bestFit="1" customWidth="1"/>
    <col min="10766" max="11008" width="11.5546875" style="17"/>
    <col min="11009" max="11009" width="3.77734375" style="17" customWidth="1"/>
    <col min="11010" max="11010" width="13.109375" style="17" customWidth="1"/>
    <col min="11011" max="11011" width="16.109375" style="17" customWidth="1"/>
    <col min="11012" max="11012" width="15" style="17" bestFit="1" customWidth="1"/>
    <col min="11013" max="11013" width="13.21875" style="17" bestFit="1" customWidth="1"/>
    <col min="11014" max="11014" width="11.88671875" style="17" bestFit="1" customWidth="1"/>
    <col min="11015" max="11016" width="13.21875" style="17" bestFit="1" customWidth="1"/>
    <col min="11017" max="11017" width="15.44140625" style="17" bestFit="1" customWidth="1"/>
    <col min="11018" max="11018" width="11.88671875" style="17" bestFit="1" customWidth="1"/>
    <col min="11019" max="11019" width="13.77734375" style="17" customWidth="1"/>
    <col min="11020" max="11020" width="13.21875" style="17" bestFit="1" customWidth="1"/>
    <col min="11021" max="11021" width="3.21875" style="17" bestFit="1" customWidth="1"/>
    <col min="11022" max="11264" width="11.5546875" style="17"/>
    <col min="11265" max="11265" width="3.77734375" style="17" customWidth="1"/>
    <col min="11266" max="11266" width="13.109375" style="17" customWidth="1"/>
    <col min="11267" max="11267" width="16.109375" style="17" customWidth="1"/>
    <col min="11268" max="11268" width="15" style="17" bestFit="1" customWidth="1"/>
    <col min="11269" max="11269" width="13.21875" style="17" bestFit="1" customWidth="1"/>
    <col min="11270" max="11270" width="11.88671875" style="17" bestFit="1" customWidth="1"/>
    <col min="11271" max="11272" width="13.21875" style="17" bestFit="1" customWidth="1"/>
    <col min="11273" max="11273" width="15.44140625" style="17" bestFit="1" customWidth="1"/>
    <col min="11274" max="11274" width="11.88671875" style="17" bestFit="1" customWidth="1"/>
    <col min="11275" max="11275" width="13.77734375" style="17" customWidth="1"/>
    <col min="11276" max="11276" width="13.21875" style="17" bestFit="1" customWidth="1"/>
    <col min="11277" max="11277" width="3.21875" style="17" bestFit="1" customWidth="1"/>
    <col min="11278" max="11520" width="11.5546875" style="17"/>
    <col min="11521" max="11521" width="3.77734375" style="17" customWidth="1"/>
    <col min="11522" max="11522" width="13.109375" style="17" customWidth="1"/>
    <col min="11523" max="11523" width="16.109375" style="17" customWidth="1"/>
    <col min="11524" max="11524" width="15" style="17" bestFit="1" customWidth="1"/>
    <col min="11525" max="11525" width="13.21875" style="17" bestFit="1" customWidth="1"/>
    <col min="11526" max="11526" width="11.88671875" style="17" bestFit="1" customWidth="1"/>
    <col min="11527" max="11528" width="13.21875" style="17" bestFit="1" customWidth="1"/>
    <col min="11529" max="11529" width="15.44140625" style="17" bestFit="1" customWidth="1"/>
    <col min="11530" max="11530" width="11.88671875" style="17" bestFit="1" customWidth="1"/>
    <col min="11531" max="11531" width="13.77734375" style="17" customWidth="1"/>
    <col min="11532" max="11532" width="13.21875" style="17" bestFit="1" customWidth="1"/>
    <col min="11533" max="11533" width="3.21875" style="17" bestFit="1" customWidth="1"/>
    <col min="11534" max="11776" width="11.5546875" style="17"/>
    <col min="11777" max="11777" width="3.77734375" style="17" customWidth="1"/>
    <col min="11778" max="11778" width="13.109375" style="17" customWidth="1"/>
    <col min="11779" max="11779" width="16.109375" style="17" customWidth="1"/>
    <col min="11780" max="11780" width="15" style="17" bestFit="1" customWidth="1"/>
    <col min="11781" max="11781" width="13.21875" style="17" bestFit="1" customWidth="1"/>
    <col min="11782" max="11782" width="11.88671875" style="17" bestFit="1" customWidth="1"/>
    <col min="11783" max="11784" width="13.21875" style="17" bestFit="1" customWidth="1"/>
    <col min="11785" max="11785" width="15.44140625" style="17" bestFit="1" customWidth="1"/>
    <col min="11786" max="11786" width="11.88671875" style="17" bestFit="1" customWidth="1"/>
    <col min="11787" max="11787" width="13.77734375" style="17" customWidth="1"/>
    <col min="11788" max="11788" width="13.21875" style="17" bestFit="1" customWidth="1"/>
    <col min="11789" max="11789" width="3.21875" style="17" bestFit="1" customWidth="1"/>
    <col min="11790" max="12032" width="11.5546875" style="17"/>
    <col min="12033" max="12033" width="3.77734375" style="17" customWidth="1"/>
    <col min="12034" max="12034" width="13.109375" style="17" customWidth="1"/>
    <col min="12035" max="12035" width="16.109375" style="17" customWidth="1"/>
    <col min="12036" max="12036" width="15" style="17" bestFit="1" customWidth="1"/>
    <col min="12037" max="12037" width="13.21875" style="17" bestFit="1" customWidth="1"/>
    <col min="12038" max="12038" width="11.88671875" style="17" bestFit="1" customWidth="1"/>
    <col min="12039" max="12040" width="13.21875" style="17" bestFit="1" customWidth="1"/>
    <col min="12041" max="12041" width="15.44140625" style="17" bestFit="1" customWidth="1"/>
    <col min="12042" max="12042" width="11.88671875" style="17" bestFit="1" customWidth="1"/>
    <col min="12043" max="12043" width="13.77734375" style="17" customWidth="1"/>
    <col min="12044" max="12044" width="13.21875" style="17" bestFit="1" customWidth="1"/>
    <col min="12045" max="12045" width="3.21875" style="17" bestFit="1" customWidth="1"/>
    <col min="12046" max="12288" width="11.5546875" style="17"/>
    <col min="12289" max="12289" width="3.77734375" style="17" customWidth="1"/>
    <col min="12290" max="12290" width="13.109375" style="17" customWidth="1"/>
    <col min="12291" max="12291" width="16.109375" style="17" customWidth="1"/>
    <col min="12292" max="12292" width="15" style="17" bestFit="1" customWidth="1"/>
    <col min="12293" max="12293" width="13.21875" style="17" bestFit="1" customWidth="1"/>
    <col min="12294" max="12294" width="11.88671875" style="17" bestFit="1" customWidth="1"/>
    <col min="12295" max="12296" width="13.21875" style="17" bestFit="1" customWidth="1"/>
    <col min="12297" max="12297" width="15.44140625" style="17" bestFit="1" customWidth="1"/>
    <col min="12298" max="12298" width="11.88671875" style="17" bestFit="1" customWidth="1"/>
    <col min="12299" max="12299" width="13.77734375" style="17" customWidth="1"/>
    <col min="12300" max="12300" width="13.21875" style="17" bestFit="1" customWidth="1"/>
    <col min="12301" max="12301" width="3.21875" style="17" bestFit="1" customWidth="1"/>
    <col min="12302" max="12544" width="11.5546875" style="17"/>
    <col min="12545" max="12545" width="3.77734375" style="17" customWidth="1"/>
    <col min="12546" max="12546" width="13.109375" style="17" customWidth="1"/>
    <col min="12547" max="12547" width="16.109375" style="17" customWidth="1"/>
    <col min="12548" max="12548" width="15" style="17" bestFit="1" customWidth="1"/>
    <col min="12549" max="12549" width="13.21875" style="17" bestFit="1" customWidth="1"/>
    <col min="12550" max="12550" width="11.88671875" style="17" bestFit="1" customWidth="1"/>
    <col min="12551" max="12552" width="13.21875" style="17" bestFit="1" customWidth="1"/>
    <col min="12553" max="12553" width="15.44140625" style="17" bestFit="1" customWidth="1"/>
    <col min="12554" max="12554" width="11.88671875" style="17" bestFit="1" customWidth="1"/>
    <col min="12555" max="12555" width="13.77734375" style="17" customWidth="1"/>
    <col min="12556" max="12556" width="13.21875" style="17" bestFit="1" customWidth="1"/>
    <col min="12557" max="12557" width="3.21875" style="17" bestFit="1" customWidth="1"/>
    <col min="12558" max="12800" width="11.5546875" style="17"/>
    <col min="12801" max="12801" width="3.77734375" style="17" customWidth="1"/>
    <col min="12802" max="12802" width="13.109375" style="17" customWidth="1"/>
    <col min="12803" max="12803" width="16.109375" style="17" customWidth="1"/>
    <col min="12804" max="12804" width="15" style="17" bestFit="1" customWidth="1"/>
    <col min="12805" max="12805" width="13.21875" style="17" bestFit="1" customWidth="1"/>
    <col min="12806" max="12806" width="11.88671875" style="17" bestFit="1" customWidth="1"/>
    <col min="12807" max="12808" width="13.21875" style="17" bestFit="1" customWidth="1"/>
    <col min="12809" max="12809" width="15.44140625" style="17" bestFit="1" customWidth="1"/>
    <col min="12810" max="12810" width="11.88671875" style="17" bestFit="1" customWidth="1"/>
    <col min="12811" max="12811" width="13.77734375" style="17" customWidth="1"/>
    <col min="12812" max="12812" width="13.21875" style="17" bestFit="1" customWidth="1"/>
    <col min="12813" max="12813" width="3.21875" style="17" bestFit="1" customWidth="1"/>
    <col min="12814" max="13056" width="11.5546875" style="17"/>
    <col min="13057" max="13057" width="3.77734375" style="17" customWidth="1"/>
    <col min="13058" max="13058" width="13.109375" style="17" customWidth="1"/>
    <col min="13059" max="13059" width="16.109375" style="17" customWidth="1"/>
    <col min="13060" max="13060" width="15" style="17" bestFit="1" customWidth="1"/>
    <col min="13061" max="13061" width="13.21875" style="17" bestFit="1" customWidth="1"/>
    <col min="13062" max="13062" width="11.88671875" style="17" bestFit="1" customWidth="1"/>
    <col min="13063" max="13064" width="13.21875" style="17" bestFit="1" customWidth="1"/>
    <col min="13065" max="13065" width="15.44140625" style="17" bestFit="1" customWidth="1"/>
    <col min="13066" max="13066" width="11.88671875" style="17" bestFit="1" customWidth="1"/>
    <col min="13067" max="13067" width="13.77734375" style="17" customWidth="1"/>
    <col min="13068" max="13068" width="13.21875" style="17" bestFit="1" customWidth="1"/>
    <col min="13069" max="13069" width="3.21875" style="17" bestFit="1" customWidth="1"/>
    <col min="13070" max="13312" width="11.5546875" style="17"/>
    <col min="13313" max="13313" width="3.77734375" style="17" customWidth="1"/>
    <col min="13314" max="13314" width="13.109375" style="17" customWidth="1"/>
    <col min="13315" max="13315" width="16.109375" style="17" customWidth="1"/>
    <col min="13316" max="13316" width="15" style="17" bestFit="1" customWidth="1"/>
    <col min="13317" max="13317" width="13.21875" style="17" bestFit="1" customWidth="1"/>
    <col min="13318" max="13318" width="11.88671875" style="17" bestFit="1" customWidth="1"/>
    <col min="13319" max="13320" width="13.21875" style="17" bestFit="1" customWidth="1"/>
    <col min="13321" max="13321" width="15.44140625" style="17" bestFit="1" customWidth="1"/>
    <col min="13322" max="13322" width="11.88671875" style="17" bestFit="1" customWidth="1"/>
    <col min="13323" max="13323" width="13.77734375" style="17" customWidth="1"/>
    <col min="13324" max="13324" width="13.21875" style="17" bestFit="1" customWidth="1"/>
    <col min="13325" max="13325" width="3.21875" style="17" bestFit="1" customWidth="1"/>
    <col min="13326" max="13568" width="11.5546875" style="17"/>
    <col min="13569" max="13569" width="3.77734375" style="17" customWidth="1"/>
    <col min="13570" max="13570" width="13.109375" style="17" customWidth="1"/>
    <col min="13571" max="13571" width="16.109375" style="17" customWidth="1"/>
    <col min="13572" max="13572" width="15" style="17" bestFit="1" customWidth="1"/>
    <col min="13573" max="13573" width="13.21875" style="17" bestFit="1" customWidth="1"/>
    <col min="13574" max="13574" width="11.88671875" style="17" bestFit="1" customWidth="1"/>
    <col min="13575" max="13576" width="13.21875" style="17" bestFit="1" customWidth="1"/>
    <col min="13577" max="13577" width="15.44140625" style="17" bestFit="1" customWidth="1"/>
    <col min="13578" max="13578" width="11.88671875" style="17" bestFit="1" customWidth="1"/>
    <col min="13579" max="13579" width="13.77734375" style="17" customWidth="1"/>
    <col min="13580" max="13580" width="13.21875" style="17" bestFit="1" customWidth="1"/>
    <col min="13581" max="13581" width="3.21875" style="17" bestFit="1" customWidth="1"/>
    <col min="13582" max="13824" width="11.5546875" style="17"/>
    <col min="13825" max="13825" width="3.77734375" style="17" customWidth="1"/>
    <col min="13826" max="13826" width="13.109375" style="17" customWidth="1"/>
    <col min="13827" max="13827" width="16.109375" style="17" customWidth="1"/>
    <col min="13828" max="13828" width="15" style="17" bestFit="1" customWidth="1"/>
    <col min="13829" max="13829" width="13.21875" style="17" bestFit="1" customWidth="1"/>
    <col min="13830" max="13830" width="11.88671875" style="17" bestFit="1" customWidth="1"/>
    <col min="13831" max="13832" width="13.21875" style="17" bestFit="1" customWidth="1"/>
    <col min="13833" max="13833" width="15.44140625" style="17" bestFit="1" customWidth="1"/>
    <col min="13834" max="13834" width="11.88671875" style="17" bestFit="1" customWidth="1"/>
    <col min="13835" max="13835" width="13.77734375" style="17" customWidth="1"/>
    <col min="13836" max="13836" width="13.21875" style="17" bestFit="1" customWidth="1"/>
    <col min="13837" max="13837" width="3.21875" style="17" bestFit="1" customWidth="1"/>
    <col min="13838" max="14080" width="11.5546875" style="17"/>
    <col min="14081" max="14081" width="3.77734375" style="17" customWidth="1"/>
    <col min="14082" max="14082" width="13.109375" style="17" customWidth="1"/>
    <col min="14083" max="14083" width="16.109375" style="17" customWidth="1"/>
    <col min="14084" max="14084" width="15" style="17" bestFit="1" customWidth="1"/>
    <col min="14085" max="14085" width="13.21875" style="17" bestFit="1" customWidth="1"/>
    <col min="14086" max="14086" width="11.88671875" style="17" bestFit="1" customWidth="1"/>
    <col min="14087" max="14088" width="13.21875" style="17" bestFit="1" customWidth="1"/>
    <col min="14089" max="14089" width="15.44140625" style="17" bestFit="1" customWidth="1"/>
    <col min="14090" max="14090" width="11.88671875" style="17" bestFit="1" customWidth="1"/>
    <col min="14091" max="14091" width="13.77734375" style="17" customWidth="1"/>
    <col min="14092" max="14092" width="13.21875" style="17" bestFit="1" customWidth="1"/>
    <col min="14093" max="14093" width="3.21875" style="17" bestFit="1" customWidth="1"/>
    <col min="14094" max="14336" width="11.5546875" style="17"/>
    <col min="14337" max="14337" width="3.77734375" style="17" customWidth="1"/>
    <col min="14338" max="14338" width="13.109375" style="17" customWidth="1"/>
    <col min="14339" max="14339" width="16.109375" style="17" customWidth="1"/>
    <col min="14340" max="14340" width="15" style="17" bestFit="1" customWidth="1"/>
    <col min="14341" max="14341" width="13.21875" style="17" bestFit="1" customWidth="1"/>
    <col min="14342" max="14342" width="11.88671875" style="17" bestFit="1" customWidth="1"/>
    <col min="14343" max="14344" width="13.21875" style="17" bestFit="1" customWidth="1"/>
    <col min="14345" max="14345" width="15.44140625" style="17" bestFit="1" customWidth="1"/>
    <col min="14346" max="14346" width="11.88671875" style="17" bestFit="1" customWidth="1"/>
    <col min="14347" max="14347" width="13.77734375" style="17" customWidth="1"/>
    <col min="14348" max="14348" width="13.21875" style="17" bestFit="1" customWidth="1"/>
    <col min="14349" max="14349" width="3.21875" style="17" bestFit="1" customWidth="1"/>
    <col min="14350" max="14592" width="11.5546875" style="17"/>
    <col min="14593" max="14593" width="3.77734375" style="17" customWidth="1"/>
    <col min="14594" max="14594" width="13.109375" style="17" customWidth="1"/>
    <col min="14595" max="14595" width="16.109375" style="17" customWidth="1"/>
    <col min="14596" max="14596" width="15" style="17" bestFit="1" customWidth="1"/>
    <col min="14597" max="14597" width="13.21875" style="17" bestFit="1" customWidth="1"/>
    <col min="14598" max="14598" width="11.88671875" style="17" bestFit="1" customWidth="1"/>
    <col min="14599" max="14600" width="13.21875" style="17" bestFit="1" customWidth="1"/>
    <col min="14601" max="14601" width="15.44140625" style="17" bestFit="1" customWidth="1"/>
    <col min="14602" max="14602" width="11.88671875" style="17" bestFit="1" customWidth="1"/>
    <col min="14603" max="14603" width="13.77734375" style="17" customWidth="1"/>
    <col min="14604" max="14604" width="13.21875" style="17" bestFit="1" customWidth="1"/>
    <col min="14605" max="14605" width="3.21875" style="17" bestFit="1" customWidth="1"/>
    <col min="14606" max="14848" width="11.5546875" style="17"/>
    <col min="14849" max="14849" width="3.77734375" style="17" customWidth="1"/>
    <col min="14850" max="14850" width="13.109375" style="17" customWidth="1"/>
    <col min="14851" max="14851" width="16.109375" style="17" customWidth="1"/>
    <col min="14852" max="14852" width="15" style="17" bestFit="1" customWidth="1"/>
    <col min="14853" max="14853" width="13.21875" style="17" bestFit="1" customWidth="1"/>
    <col min="14854" max="14854" width="11.88671875" style="17" bestFit="1" customWidth="1"/>
    <col min="14855" max="14856" width="13.21875" style="17" bestFit="1" customWidth="1"/>
    <col min="14857" max="14857" width="15.44140625" style="17" bestFit="1" customWidth="1"/>
    <col min="14858" max="14858" width="11.88671875" style="17" bestFit="1" customWidth="1"/>
    <col min="14859" max="14859" width="13.77734375" style="17" customWidth="1"/>
    <col min="14860" max="14860" width="13.21875" style="17" bestFit="1" customWidth="1"/>
    <col min="14861" max="14861" width="3.21875" style="17" bestFit="1" customWidth="1"/>
    <col min="14862" max="15104" width="11.5546875" style="17"/>
    <col min="15105" max="15105" width="3.77734375" style="17" customWidth="1"/>
    <col min="15106" max="15106" width="13.109375" style="17" customWidth="1"/>
    <col min="15107" max="15107" width="16.109375" style="17" customWidth="1"/>
    <col min="15108" max="15108" width="15" style="17" bestFit="1" customWidth="1"/>
    <col min="15109" max="15109" width="13.21875" style="17" bestFit="1" customWidth="1"/>
    <col min="15110" max="15110" width="11.88671875" style="17" bestFit="1" customWidth="1"/>
    <col min="15111" max="15112" width="13.21875" style="17" bestFit="1" customWidth="1"/>
    <col min="15113" max="15113" width="15.44140625" style="17" bestFit="1" customWidth="1"/>
    <col min="15114" max="15114" width="11.88671875" style="17" bestFit="1" customWidth="1"/>
    <col min="15115" max="15115" width="13.77734375" style="17" customWidth="1"/>
    <col min="15116" max="15116" width="13.21875" style="17" bestFit="1" customWidth="1"/>
    <col min="15117" max="15117" width="3.21875" style="17" bestFit="1" customWidth="1"/>
    <col min="15118" max="15360" width="11.5546875" style="17"/>
    <col min="15361" max="15361" width="3.77734375" style="17" customWidth="1"/>
    <col min="15362" max="15362" width="13.109375" style="17" customWidth="1"/>
    <col min="15363" max="15363" width="16.109375" style="17" customWidth="1"/>
    <col min="15364" max="15364" width="15" style="17" bestFit="1" customWidth="1"/>
    <col min="15365" max="15365" width="13.21875" style="17" bestFit="1" customWidth="1"/>
    <col min="15366" max="15366" width="11.88671875" style="17" bestFit="1" customWidth="1"/>
    <col min="15367" max="15368" width="13.21875" style="17" bestFit="1" customWidth="1"/>
    <col min="15369" max="15369" width="15.44140625" style="17" bestFit="1" customWidth="1"/>
    <col min="15370" max="15370" width="11.88671875" style="17" bestFit="1" customWidth="1"/>
    <col min="15371" max="15371" width="13.77734375" style="17" customWidth="1"/>
    <col min="15372" max="15372" width="13.21875" style="17" bestFit="1" customWidth="1"/>
    <col min="15373" max="15373" width="3.21875" style="17" bestFit="1" customWidth="1"/>
    <col min="15374" max="15616" width="11.5546875" style="17"/>
    <col min="15617" max="15617" width="3.77734375" style="17" customWidth="1"/>
    <col min="15618" max="15618" width="13.109375" style="17" customWidth="1"/>
    <col min="15619" max="15619" width="16.109375" style="17" customWidth="1"/>
    <col min="15620" max="15620" width="15" style="17" bestFit="1" customWidth="1"/>
    <col min="15621" max="15621" width="13.21875" style="17" bestFit="1" customWidth="1"/>
    <col min="15622" max="15622" width="11.88671875" style="17" bestFit="1" customWidth="1"/>
    <col min="15623" max="15624" width="13.21875" style="17" bestFit="1" customWidth="1"/>
    <col min="15625" max="15625" width="15.44140625" style="17" bestFit="1" customWidth="1"/>
    <col min="15626" max="15626" width="11.88671875" style="17" bestFit="1" customWidth="1"/>
    <col min="15627" max="15627" width="13.77734375" style="17" customWidth="1"/>
    <col min="15628" max="15628" width="13.21875" style="17" bestFit="1" customWidth="1"/>
    <col min="15629" max="15629" width="3.21875" style="17" bestFit="1" customWidth="1"/>
    <col min="15630" max="15872" width="11.5546875" style="17"/>
    <col min="15873" max="15873" width="3.77734375" style="17" customWidth="1"/>
    <col min="15874" max="15874" width="13.109375" style="17" customWidth="1"/>
    <col min="15875" max="15875" width="16.109375" style="17" customWidth="1"/>
    <col min="15876" max="15876" width="15" style="17" bestFit="1" customWidth="1"/>
    <col min="15877" max="15877" width="13.21875" style="17" bestFit="1" customWidth="1"/>
    <col min="15878" max="15878" width="11.88671875" style="17" bestFit="1" customWidth="1"/>
    <col min="15879" max="15880" width="13.21875" style="17" bestFit="1" customWidth="1"/>
    <col min="15881" max="15881" width="15.44140625" style="17" bestFit="1" customWidth="1"/>
    <col min="15882" max="15882" width="11.88671875" style="17" bestFit="1" customWidth="1"/>
    <col min="15883" max="15883" width="13.77734375" style="17" customWidth="1"/>
    <col min="15884" max="15884" width="13.21875" style="17" bestFit="1" customWidth="1"/>
    <col min="15885" max="15885" width="3.21875" style="17" bestFit="1" customWidth="1"/>
    <col min="15886" max="16128" width="11.5546875" style="17"/>
    <col min="16129" max="16129" width="3.77734375" style="17" customWidth="1"/>
    <col min="16130" max="16130" width="13.109375" style="17" customWidth="1"/>
    <col min="16131" max="16131" width="16.109375" style="17" customWidth="1"/>
    <col min="16132" max="16132" width="15" style="17" bestFit="1" customWidth="1"/>
    <col min="16133" max="16133" width="13.21875" style="17" bestFit="1" customWidth="1"/>
    <col min="16134" max="16134" width="11.88671875" style="17" bestFit="1" customWidth="1"/>
    <col min="16135" max="16136" width="13.21875" style="17" bestFit="1" customWidth="1"/>
    <col min="16137" max="16137" width="15.44140625" style="17" bestFit="1" customWidth="1"/>
    <col min="16138" max="16138" width="11.88671875" style="17" bestFit="1" customWidth="1"/>
    <col min="16139" max="16139" width="13.77734375" style="17" customWidth="1"/>
    <col min="16140" max="16140" width="13.21875" style="17" bestFit="1" customWidth="1"/>
    <col min="16141" max="16141" width="3.21875" style="17" bestFit="1" customWidth="1"/>
    <col min="16142" max="16384" width="11.5546875" style="17"/>
  </cols>
  <sheetData>
    <row r="1" spans="1:13" ht="13.8" x14ac:dyDescent="0.3">
      <c r="A1" s="17" t="s">
        <v>45</v>
      </c>
    </row>
    <row r="2" spans="1:13" ht="13.8" x14ac:dyDescent="0.3">
      <c r="A2" s="121" t="s">
        <v>277</v>
      </c>
      <c r="H2" s="122"/>
      <c r="M2" s="123"/>
    </row>
    <row r="3" spans="1:13" ht="13.8" x14ac:dyDescent="0.3">
      <c r="A3" s="124" t="s">
        <v>47</v>
      </c>
      <c r="H3" s="122"/>
      <c r="M3" s="125"/>
    </row>
    <row r="4" spans="1:13" ht="13.8" x14ac:dyDescent="0.3">
      <c r="A4" s="124"/>
      <c r="H4" s="122"/>
      <c r="M4" s="125"/>
    </row>
    <row r="5" spans="1:13" ht="13.8" x14ac:dyDescent="0.3"/>
    <row r="6" spans="1:13" ht="13.8" x14ac:dyDescent="0.3">
      <c r="L6" s="126"/>
    </row>
    <row r="7" spans="1:13" s="18" customFormat="1" ht="55.2" x14ac:dyDescent="0.3">
      <c r="A7" s="127" t="s">
        <v>54</v>
      </c>
      <c r="B7" s="127" t="s">
        <v>56</v>
      </c>
      <c r="C7" s="128" t="s">
        <v>278</v>
      </c>
      <c r="D7" s="128" t="s">
        <v>279</v>
      </c>
      <c r="E7" s="128" t="s">
        <v>280</v>
      </c>
      <c r="F7" s="128" t="s">
        <v>281</v>
      </c>
      <c r="G7" s="128" t="s">
        <v>282</v>
      </c>
      <c r="H7" s="128" t="s">
        <v>283</v>
      </c>
      <c r="I7" s="128" t="s">
        <v>284</v>
      </c>
      <c r="J7" s="128" t="s">
        <v>285</v>
      </c>
      <c r="K7" s="129" t="s">
        <v>286</v>
      </c>
      <c r="L7" s="130" t="s">
        <v>287</v>
      </c>
      <c r="M7" s="127" t="s">
        <v>54</v>
      </c>
    </row>
    <row r="8" spans="1:13" ht="12.75" customHeight="1" x14ac:dyDescent="0.3">
      <c r="A8" s="17">
        <v>1</v>
      </c>
      <c r="B8" s="17" t="s">
        <v>68</v>
      </c>
      <c r="C8" s="19">
        <v>42513145</v>
      </c>
      <c r="D8" s="19">
        <v>19489905</v>
      </c>
      <c r="E8" s="19">
        <v>148310589</v>
      </c>
      <c r="F8" s="19">
        <v>41019137</v>
      </c>
      <c r="G8" s="19">
        <v>103644850</v>
      </c>
      <c r="H8" s="19">
        <v>280812552</v>
      </c>
      <c r="I8" s="19">
        <v>35557369</v>
      </c>
      <c r="J8" s="19">
        <v>27774564</v>
      </c>
      <c r="K8" s="19">
        <v>0</v>
      </c>
      <c r="L8" s="19">
        <f t="shared" ref="L8:L45" si="0">(C8+D8+E8+F8+G8+H8+I8+J8+K8)</f>
        <v>699122111</v>
      </c>
      <c r="M8" s="17">
        <v>1</v>
      </c>
    </row>
    <row r="9" spans="1:13" ht="12.75" customHeight="1" x14ac:dyDescent="0.3">
      <c r="A9" s="17">
        <v>2</v>
      </c>
      <c r="B9" s="17" t="s">
        <v>69</v>
      </c>
      <c r="C9" s="20">
        <v>3221917</v>
      </c>
      <c r="D9" s="20">
        <v>1893619</v>
      </c>
      <c r="E9" s="20">
        <v>13711301</v>
      </c>
      <c r="F9" s="20">
        <v>11022971</v>
      </c>
      <c r="G9" s="20">
        <v>16216656</v>
      </c>
      <c r="H9" s="20">
        <v>25734801</v>
      </c>
      <c r="I9" s="20">
        <v>2859353</v>
      </c>
      <c r="J9" s="20">
        <v>1000564</v>
      </c>
      <c r="K9" s="20">
        <v>0</v>
      </c>
      <c r="L9" s="20">
        <f t="shared" si="0"/>
        <v>75661182</v>
      </c>
      <c r="M9" s="17">
        <v>2</v>
      </c>
    </row>
    <row r="10" spans="1:13" ht="12.75" customHeight="1" x14ac:dyDescent="0.3">
      <c r="A10" s="17">
        <v>3</v>
      </c>
      <c r="B10" s="17" t="s">
        <v>70</v>
      </c>
      <c r="C10" s="20">
        <v>1111855</v>
      </c>
      <c r="D10" s="20">
        <v>854800</v>
      </c>
      <c r="E10" s="20">
        <v>3409899</v>
      </c>
      <c r="F10" s="20">
        <v>2427429</v>
      </c>
      <c r="G10" s="20">
        <v>5884829</v>
      </c>
      <c r="H10" s="20">
        <v>10900353</v>
      </c>
      <c r="I10" s="20">
        <v>1298070</v>
      </c>
      <c r="J10" s="20">
        <v>415406</v>
      </c>
      <c r="K10" s="20">
        <v>0</v>
      </c>
      <c r="L10" s="20">
        <f t="shared" si="0"/>
        <v>26302641</v>
      </c>
      <c r="M10" s="17">
        <v>3</v>
      </c>
    </row>
    <row r="11" spans="1:13" ht="12.75" customHeight="1" x14ac:dyDescent="0.3">
      <c r="A11" s="17">
        <v>4</v>
      </c>
      <c r="B11" s="17" t="s">
        <v>71</v>
      </c>
      <c r="C11" s="20">
        <v>15043059</v>
      </c>
      <c r="D11" s="20">
        <v>4053038</v>
      </c>
      <c r="E11" s="20">
        <v>43799117</v>
      </c>
      <c r="F11" s="20">
        <v>11379998</v>
      </c>
      <c r="G11" s="20">
        <v>53336147</v>
      </c>
      <c r="H11" s="20">
        <v>76730110</v>
      </c>
      <c r="I11" s="20">
        <v>13560437</v>
      </c>
      <c r="J11" s="20">
        <v>10320763</v>
      </c>
      <c r="K11" s="20">
        <v>0</v>
      </c>
      <c r="L11" s="20">
        <f t="shared" si="0"/>
        <v>228222669</v>
      </c>
      <c r="M11" s="17">
        <v>4</v>
      </c>
    </row>
    <row r="12" spans="1:13" ht="12.75" customHeight="1" x14ac:dyDescent="0.3">
      <c r="A12" s="17">
        <v>5</v>
      </c>
      <c r="B12" s="17" t="s">
        <v>72</v>
      </c>
      <c r="C12" s="20">
        <v>29369537</v>
      </c>
      <c r="D12" s="20">
        <v>24057564</v>
      </c>
      <c r="E12" s="20">
        <v>145223346</v>
      </c>
      <c r="F12" s="20">
        <v>73184468</v>
      </c>
      <c r="G12" s="20">
        <v>56635822</v>
      </c>
      <c r="H12" s="20">
        <v>479866362</v>
      </c>
      <c r="I12" s="20">
        <v>21053014</v>
      </c>
      <c r="J12" s="20">
        <v>11590183</v>
      </c>
      <c r="K12" s="20">
        <v>0</v>
      </c>
      <c r="L12" s="20">
        <f t="shared" si="0"/>
        <v>840980296</v>
      </c>
      <c r="M12" s="17">
        <v>5</v>
      </c>
    </row>
    <row r="13" spans="1:13" ht="12.75" customHeight="1" x14ac:dyDescent="0.3">
      <c r="A13" s="17">
        <v>6</v>
      </c>
      <c r="B13" s="17" t="s">
        <v>73</v>
      </c>
      <c r="C13" s="20">
        <v>3438394</v>
      </c>
      <c r="D13" s="20">
        <v>2628368</v>
      </c>
      <c r="E13" s="20">
        <v>17460122</v>
      </c>
      <c r="F13" s="20">
        <v>4973120</v>
      </c>
      <c r="G13" s="20">
        <v>4290941</v>
      </c>
      <c r="H13" s="20">
        <v>37844385</v>
      </c>
      <c r="I13" s="20">
        <v>2537650</v>
      </c>
      <c r="J13" s="20">
        <v>355350</v>
      </c>
      <c r="K13" s="20">
        <v>0</v>
      </c>
      <c r="L13" s="20">
        <f t="shared" si="0"/>
        <v>73528330</v>
      </c>
      <c r="M13" s="17">
        <v>6</v>
      </c>
    </row>
    <row r="14" spans="1:13" ht="12.75" customHeight="1" x14ac:dyDescent="0.3">
      <c r="A14" s="17">
        <v>7</v>
      </c>
      <c r="B14" s="17" t="s">
        <v>74</v>
      </c>
      <c r="C14" s="20">
        <v>1700293</v>
      </c>
      <c r="D14" s="20">
        <v>193309</v>
      </c>
      <c r="E14" s="20">
        <v>3814167</v>
      </c>
      <c r="F14" s="20">
        <v>6613090</v>
      </c>
      <c r="G14" s="20">
        <v>3880656</v>
      </c>
      <c r="H14" s="20">
        <v>11138934</v>
      </c>
      <c r="I14" s="20">
        <v>1738187</v>
      </c>
      <c r="J14" s="20">
        <v>252110</v>
      </c>
      <c r="K14" s="20">
        <v>0</v>
      </c>
      <c r="L14" s="20">
        <f t="shared" si="0"/>
        <v>29330746</v>
      </c>
      <c r="M14" s="17">
        <v>7</v>
      </c>
    </row>
    <row r="15" spans="1:13" ht="12.75" customHeight="1" x14ac:dyDescent="0.3">
      <c r="A15" s="17">
        <v>8</v>
      </c>
      <c r="B15" s="17" t="s">
        <v>75</v>
      </c>
      <c r="C15" s="20">
        <v>6010023</v>
      </c>
      <c r="D15" s="20">
        <v>4412172</v>
      </c>
      <c r="E15" s="20">
        <v>32818928</v>
      </c>
      <c r="F15" s="20">
        <v>18876523</v>
      </c>
      <c r="G15" s="20">
        <v>24259728</v>
      </c>
      <c r="H15" s="20">
        <v>79216427</v>
      </c>
      <c r="I15" s="20">
        <v>7017042</v>
      </c>
      <c r="J15" s="20">
        <v>8268074</v>
      </c>
      <c r="K15" s="20">
        <v>0</v>
      </c>
      <c r="L15" s="20">
        <f t="shared" si="0"/>
        <v>180878917</v>
      </c>
      <c r="M15" s="17">
        <v>8</v>
      </c>
    </row>
    <row r="16" spans="1:13" ht="12.75" customHeight="1" x14ac:dyDescent="0.3">
      <c r="A16" s="17">
        <v>9</v>
      </c>
      <c r="B16" s="17" t="s">
        <v>76</v>
      </c>
      <c r="C16" s="20">
        <v>1251413</v>
      </c>
      <c r="D16" s="20">
        <v>1960926</v>
      </c>
      <c r="E16" s="20">
        <v>6179147</v>
      </c>
      <c r="F16" s="20">
        <v>2400355</v>
      </c>
      <c r="G16" s="20">
        <v>2281372</v>
      </c>
      <c r="H16" s="20">
        <v>14843313</v>
      </c>
      <c r="I16" s="20">
        <v>386843</v>
      </c>
      <c r="J16" s="20">
        <v>919008</v>
      </c>
      <c r="K16" s="20">
        <v>0</v>
      </c>
      <c r="L16" s="20">
        <f t="shared" si="0"/>
        <v>30222377</v>
      </c>
      <c r="M16" s="17">
        <v>9</v>
      </c>
    </row>
    <row r="17" spans="1:13" ht="12.75" customHeight="1" x14ac:dyDescent="0.3">
      <c r="A17" s="17">
        <v>10</v>
      </c>
      <c r="B17" s="17" t="s">
        <v>77</v>
      </c>
      <c r="C17" s="20">
        <v>8852471</v>
      </c>
      <c r="D17" s="20">
        <v>536799</v>
      </c>
      <c r="E17" s="20">
        <v>29217964</v>
      </c>
      <c r="F17" s="20">
        <v>12638780</v>
      </c>
      <c r="G17" s="20">
        <v>6910065</v>
      </c>
      <c r="H17" s="20">
        <v>48441799</v>
      </c>
      <c r="I17" s="20">
        <v>6725598</v>
      </c>
      <c r="J17" s="20">
        <v>4236701</v>
      </c>
      <c r="K17" s="20">
        <v>0</v>
      </c>
      <c r="L17" s="20">
        <f t="shared" si="0"/>
        <v>117560177</v>
      </c>
      <c r="M17" s="17">
        <v>10</v>
      </c>
    </row>
    <row r="18" spans="1:13" ht="12.75" customHeight="1" x14ac:dyDescent="0.3">
      <c r="A18" s="17">
        <v>11</v>
      </c>
      <c r="B18" s="17" t="s">
        <v>78</v>
      </c>
      <c r="C18" s="20">
        <v>5421626</v>
      </c>
      <c r="D18" s="20">
        <v>1142242</v>
      </c>
      <c r="E18" s="20">
        <v>12628745</v>
      </c>
      <c r="F18" s="20">
        <v>6794931</v>
      </c>
      <c r="G18" s="20">
        <v>3140231</v>
      </c>
      <c r="H18" s="20">
        <v>50475322</v>
      </c>
      <c r="I18" s="20">
        <v>5191284</v>
      </c>
      <c r="J18" s="20">
        <v>3039451</v>
      </c>
      <c r="K18" s="20">
        <v>0</v>
      </c>
      <c r="L18" s="20">
        <f t="shared" si="0"/>
        <v>87833832</v>
      </c>
      <c r="M18" s="17">
        <v>11</v>
      </c>
    </row>
    <row r="19" spans="1:13" ht="12.75" customHeight="1" x14ac:dyDescent="0.3">
      <c r="A19" s="17">
        <v>12</v>
      </c>
      <c r="B19" s="17" t="s">
        <v>79</v>
      </c>
      <c r="C19" s="20">
        <v>2605524</v>
      </c>
      <c r="D19" s="20">
        <v>344563</v>
      </c>
      <c r="E19" s="20">
        <v>9033825</v>
      </c>
      <c r="F19" s="20">
        <v>4278645</v>
      </c>
      <c r="G19" s="20">
        <v>4691829</v>
      </c>
      <c r="H19" s="20">
        <v>15527619</v>
      </c>
      <c r="I19" s="20">
        <v>803467</v>
      </c>
      <c r="J19" s="20">
        <v>1990535</v>
      </c>
      <c r="K19" s="20">
        <v>0</v>
      </c>
      <c r="L19" s="20">
        <f t="shared" si="0"/>
        <v>39276007</v>
      </c>
      <c r="M19" s="17">
        <v>12</v>
      </c>
    </row>
    <row r="20" spans="1:13" ht="12.75" customHeight="1" x14ac:dyDescent="0.3">
      <c r="A20" s="17">
        <v>13</v>
      </c>
      <c r="B20" s="17" t="s">
        <v>80</v>
      </c>
      <c r="C20" s="20">
        <v>6471355</v>
      </c>
      <c r="D20" s="20">
        <v>4821795</v>
      </c>
      <c r="E20" s="20">
        <v>26651981</v>
      </c>
      <c r="F20" s="20">
        <v>11714700</v>
      </c>
      <c r="G20" s="20">
        <v>18747732</v>
      </c>
      <c r="H20" s="20">
        <v>48646378</v>
      </c>
      <c r="I20" s="20">
        <v>4381815</v>
      </c>
      <c r="J20" s="20">
        <v>3342835</v>
      </c>
      <c r="K20" s="20">
        <v>0</v>
      </c>
      <c r="L20" s="20">
        <f t="shared" si="0"/>
        <v>124778591</v>
      </c>
      <c r="M20" s="17">
        <v>13</v>
      </c>
    </row>
    <row r="21" spans="1:13" ht="12.75" customHeight="1" x14ac:dyDescent="0.3">
      <c r="A21" s="17">
        <v>14</v>
      </c>
      <c r="B21" s="17" t="s">
        <v>81</v>
      </c>
      <c r="C21" s="20">
        <v>1540044</v>
      </c>
      <c r="D21" s="20">
        <v>602234</v>
      </c>
      <c r="E21" s="20">
        <v>3031603</v>
      </c>
      <c r="F21" s="20">
        <v>2707674</v>
      </c>
      <c r="G21" s="20">
        <v>5664666</v>
      </c>
      <c r="H21" s="20">
        <v>14980648</v>
      </c>
      <c r="I21" s="20">
        <v>2022662</v>
      </c>
      <c r="J21" s="20">
        <v>334422</v>
      </c>
      <c r="K21" s="20">
        <v>0</v>
      </c>
      <c r="L21" s="20">
        <f t="shared" si="0"/>
        <v>30883953</v>
      </c>
      <c r="M21" s="17">
        <v>14</v>
      </c>
    </row>
    <row r="22" spans="1:13" ht="12.75" customHeight="1" x14ac:dyDescent="0.3">
      <c r="A22" s="17">
        <v>15</v>
      </c>
      <c r="B22" s="17" t="s">
        <v>82</v>
      </c>
      <c r="C22" s="20">
        <v>30307911</v>
      </c>
      <c r="D22" s="20">
        <v>6835195</v>
      </c>
      <c r="E22" s="20">
        <v>97979318</v>
      </c>
      <c r="F22" s="20">
        <v>52218622</v>
      </c>
      <c r="G22" s="20">
        <v>70324804</v>
      </c>
      <c r="H22" s="20">
        <v>234471071</v>
      </c>
      <c r="I22" s="20">
        <v>24688745</v>
      </c>
      <c r="J22" s="20">
        <v>18315523</v>
      </c>
      <c r="K22" s="20">
        <v>0</v>
      </c>
      <c r="L22" s="20">
        <f t="shared" si="0"/>
        <v>535141189</v>
      </c>
      <c r="M22" s="17">
        <v>15</v>
      </c>
    </row>
    <row r="23" spans="1:13" ht="12.75" customHeight="1" x14ac:dyDescent="0.3">
      <c r="A23" s="17">
        <v>16</v>
      </c>
      <c r="B23" s="17" t="s">
        <v>83</v>
      </c>
      <c r="C23" s="20">
        <v>4497957</v>
      </c>
      <c r="D23" s="20">
        <v>1691099</v>
      </c>
      <c r="E23" s="20">
        <v>34866350</v>
      </c>
      <c r="F23" s="20">
        <v>20364640</v>
      </c>
      <c r="G23" s="20">
        <v>17672017</v>
      </c>
      <c r="H23" s="20">
        <v>81150176</v>
      </c>
      <c r="I23" s="20">
        <v>5959369</v>
      </c>
      <c r="J23" s="20">
        <v>3172535</v>
      </c>
      <c r="K23" s="20">
        <v>0</v>
      </c>
      <c r="L23" s="20">
        <f t="shared" si="0"/>
        <v>169374143</v>
      </c>
      <c r="M23" s="17">
        <v>16</v>
      </c>
    </row>
    <row r="24" spans="1:13" ht="12.75" customHeight="1" x14ac:dyDescent="0.3">
      <c r="A24" s="17">
        <v>17</v>
      </c>
      <c r="B24" s="17" t="s">
        <v>85</v>
      </c>
      <c r="C24" s="20">
        <v>6019072</v>
      </c>
      <c r="D24" s="20">
        <v>2659297</v>
      </c>
      <c r="E24" s="20">
        <v>17753407</v>
      </c>
      <c r="F24" s="20">
        <v>7442250</v>
      </c>
      <c r="G24" s="20">
        <v>8355467</v>
      </c>
      <c r="H24" s="20">
        <v>50057830</v>
      </c>
      <c r="I24" s="20">
        <v>2670959</v>
      </c>
      <c r="J24" s="20">
        <v>1043219</v>
      </c>
      <c r="K24" s="20">
        <v>0</v>
      </c>
      <c r="L24" s="20">
        <f t="shared" si="0"/>
        <v>96001501</v>
      </c>
      <c r="M24" s="17">
        <v>17</v>
      </c>
    </row>
    <row r="25" spans="1:13" ht="12.75" customHeight="1" x14ac:dyDescent="0.3">
      <c r="A25" s="17">
        <v>18</v>
      </c>
      <c r="B25" s="17" t="s">
        <v>86</v>
      </c>
      <c r="C25" s="20">
        <v>1364180</v>
      </c>
      <c r="D25" s="20">
        <v>341750</v>
      </c>
      <c r="E25" s="20">
        <v>3537762</v>
      </c>
      <c r="F25" s="20">
        <v>4198000</v>
      </c>
      <c r="G25" s="20">
        <v>3009856</v>
      </c>
      <c r="H25" s="20">
        <v>6996448</v>
      </c>
      <c r="I25" s="20">
        <v>718069</v>
      </c>
      <c r="J25" s="20">
        <v>771243</v>
      </c>
      <c r="K25" s="20">
        <v>0</v>
      </c>
      <c r="L25" s="20">
        <f t="shared" si="0"/>
        <v>20937308</v>
      </c>
      <c r="M25" s="17">
        <v>18</v>
      </c>
    </row>
    <row r="26" spans="1:13" ht="12.75" customHeight="1" x14ac:dyDescent="0.3">
      <c r="A26" s="17">
        <v>19</v>
      </c>
      <c r="B26" s="17" t="s">
        <v>87</v>
      </c>
      <c r="C26" s="20">
        <v>12002837</v>
      </c>
      <c r="D26" s="20">
        <v>6360944</v>
      </c>
      <c r="E26" s="20">
        <v>58022644</v>
      </c>
      <c r="F26" s="20">
        <v>24908781</v>
      </c>
      <c r="G26" s="20">
        <v>54732288</v>
      </c>
      <c r="H26" s="20">
        <v>109820821</v>
      </c>
      <c r="I26" s="20">
        <v>9133724</v>
      </c>
      <c r="J26" s="20">
        <v>4628615</v>
      </c>
      <c r="K26" s="20">
        <v>0</v>
      </c>
      <c r="L26" s="20">
        <f t="shared" si="0"/>
        <v>279610654</v>
      </c>
      <c r="M26" s="17">
        <v>19</v>
      </c>
    </row>
    <row r="27" spans="1:13" ht="12.75" customHeight="1" x14ac:dyDescent="0.3">
      <c r="A27" s="17">
        <v>20</v>
      </c>
      <c r="B27" s="17" t="s">
        <v>88</v>
      </c>
      <c r="C27" s="20">
        <v>5534233</v>
      </c>
      <c r="D27" s="20">
        <v>1601149</v>
      </c>
      <c r="E27" s="20">
        <v>33348467</v>
      </c>
      <c r="F27" s="20">
        <v>13121142</v>
      </c>
      <c r="G27" s="20">
        <v>11196777</v>
      </c>
      <c r="H27" s="20">
        <v>102648991</v>
      </c>
      <c r="I27" s="20">
        <v>4933387</v>
      </c>
      <c r="J27" s="20">
        <v>2546234</v>
      </c>
      <c r="K27" s="20">
        <v>0</v>
      </c>
      <c r="L27" s="20">
        <f t="shared" si="0"/>
        <v>174930380</v>
      </c>
      <c r="M27" s="17">
        <v>20</v>
      </c>
    </row>
    <row r="28" spans="1:13" ht="12.75" customHeight="1" x14ac:dyDescent="0.3">
      <c r="A28" s="17">
        <v>21</v>
      </c>
      <c r="B28" s="17" t="s">
        <v>89</v>
      </c>
      <c r="C28" s="20">
        <v>3303968</v>
      </c>
      <c r="D28" s="20">
        <v>214873</v>
      </c>
      <c r="E28" s="20">
        <v>8136295</v>
      </c>
      <c r="F28" s="20">
        <v>2654561</v>
      </c>
      <c r="G28" s="20">
        <v>4368057</v>
      </c>
      <c r="H28" s="20">
        <v>41086334</v>
      </c>
      <c r="I28" s="20">
        <v>3381496</v>
      </c>
      <c r="J28" s="20">
        <v>491873</v>
      </c>
      <c r="K28" s="20">
        <v>0</v>
      </c>
      <c r="L28" s="20">
        <f t="shared" si="0"/>
        <v>63637457</v>
      </c>
      <c r="M28" s="17">
        <v>21</v>
      </c>
    </row>
    <row r="29" spans="1:13" ht="12.75" customHeight="1" x14ac:dyDescent="0.3">
      <c r="A29" s="17">
        <v>22</v>
      </c>
      <c r="B29" s="17" t="s">
        <v>90</v>
      </c>
      <c r="C29" s="20">
        <v>2530237</v>
      </c>
      <c r="D29" s="20">
        <v>2329192</v>
      </c>
      <c r="E29" s="20">
        <v>9826968</v>
      </c>
      <c r="F29" s="20">
        <v>7380935</v>
      </c>
      <c r="G29" s="20">
        <v>8051605</v>
      </c>
      <c r="H29" s="20">
        <v>25006504</v>
      </c>
      <c r="I29" s="20">
        <v>925611</v>
      </c>
      <c r="J29" s="20">
        <v>2912027</v>
      </c>
      <c r="K29" s="20">
        <v>0</v>
      </c>
      <c r="L29" s="20">
        <f t="shared" si="0"/>
        <v>58963079</v>
      </c>
      <c r="M29" s="17">
        <v>22</v>
      </c>
    </row>
    <row r="30" spans="1:13" ht="12.75" customHeight="1" x14ac:dyDescent="0.3">
      <c r="A30" s="17">
        <v>23</v>
      </c>
      <c r="B30" s="17" t="s">
        <v>91</v>
      </c>
      <c r="C30" s="20">
        <v>26011631</v>
      </c>
      <c r="D30" s="20">
        <v>12509852</v>
      </c>
      <c r="E30" s="20">
        <v>138241718</v>
      </c>
      <c r="F30" s="20">
        <v>41344287</v>
      </c>
      <c r="G30" s="20">
        <v>80203722</v>
      </c>
      <c r="H30" s="20">
        <v>344741954</v>
      </c>
      <c r="I30" s="20">
        <v>35822531</v>
      </c>
      <c r="J30" s="20">
        <v>19598283</v>
      </c>
      <c r="K30" s="20">
        <v>0</v>
      </c>
      <c r="L30" s="20">
        <f t="shared" si="0"/>
        <v>698473978</v>
      </c>
      <c r="M30" s="17">
        <v>23</v>
      </c>
    </row>
    <row r="31" spans="1:13" ht="12.75" customHeight="1" x14ac:dyDescent="0.3">
      <c r="A31" s="17">
        <v>24</v>
      </c>
      <c r="B31" s="17" t="s">
        <v>92</v>
      </c>
      <c r="C31" s="20">
        <v>41478445</v>
      </c>
      <c r="D31" s="20">
        <v>15925424</v>
      </c>
      <c r="E31" s="20">
        <v>179141220</v>
      </c>
      <c r="F31" s="20">
        <v>90650112</v>
      </c>
      <c r="G31" s="20">
        <v>84272899</v>
      </c>
      <c r="H31" s="20">
        <v>361368748</v>
      </c>
      <c r="I31" s="20">
        <v>58587336</v>
      </c>
      <c r="J31" s="20">
        <v>36390617</v>
      </c>
      <c r="K31" s="20">
        <v>0</v>
      </c>
      <c r="L31" s="20">
        <f t="shared" si="0"/>
        <v>867814801</v>
      </c>
      <c r="M31" s="17">
        <v>24</v>
      </c>
    </row>
    <row r="32" spans="1:13" ht="12.75" customHeight="1" x14ac:dyDescent="0.3">
      <c r="A32" s="17">
        <v>25</v>
      </c>
      <c r="B32" s="17" t="s">
        <v>93</v>
      </c>
      <c r="C32" s="20">
        <v>931327</v>
      </c>
      <c r="D32" s="20">
        <v>389558</v>
      </c>
      <c r="E32" s="20">
        <v>2738648</v>
      </c>
      <c r="F32" s="20">
        <v>1959136</v>
      </c>
      <c r="G32" s="20">
        <v>1663118</v>
      </c>
      <c r="H32" s="20">
        <v>7318445</v>
      </c>
      <c r="I32" s="20">
        <v>495681</v>
      </c>
      <c r="J32" s="20">
        <v>287999</v>
      </c>
      <c r="K32" s="20">
        <v>0</v>
      </c>
      <c r="L32" s="20">
        <f t="shared" si="0"/>
        <v>15783912</v>
      </c>
      <c r="M32" s="17">
        <v>25</v>
      </c>
    </row>
    <row r="33" spans="1:13" ht="12.75" customHeight="1" x14ac:dyDescent="0.3">
      <c r="A33" s="17">
        <v>26</v>
      </c>
      <c r="B33" s="17" t="s">
        <v>94</v>
      </c>
      <c r="C33" s="20">
        <v>5872338</v>
      </c>
      <c r="D33" s="20">
        <v>4759545</v>
      </c>
      <c r="E33" s="20">
        <v>30538153</v>
      </c>
      <c r="F33" s="20">
        <v>8002457</v>
      </c>
      <c r="G33" s="20">
        <v>19601474</v>
      </c>
      <c r="H33" s="20">
        <v>51768551</v>
      </c>
      <c r="I33" s="20">
        <v>2964036</v>
      </c>
      <c r="J33" s="20">
        <v>1068746</v>
      </c>
      <c r="K33" s="20">
        <v>0</v>
      </c>
      <c r="L33" s="20">
        <f t="shared" si="0"/>
        <v>124575300</v>
      </c>
      <c r="M33" s="17">
        <v>26</v>
      </c>
    </row>
    <row r="34" spans="1:13" ht="12.75" customHeight="1" x14ac:dyDescent="0.3">
      <c r="A34" s="17">
        <v>27</v>
      </c>
      <c r="B34" s="17" t="s">
        <v>95</v>
      </c>
      <c r="C34" s="20">
        <v>2431004</v>
      </c>
      <c r="D34" s="20">
        <v>442663</v>
      </c>
      <c r="E34" s="20">
        <v>6938280</v>
      </c>
      <c r="F34" s="20">
        <v>2557017</v>
      </c>
      <c r="G34" s="20">
        <v>2499039</v>
      </c>
      <c r="H34" s="20">
        <v>23301618</v>
      </c>
      <c r="I34" s="20">
        <v>1673714</v>
      </c>
      <c r="J34" s="20">
        <v>2151590</v>
      </c>
      <c r="K34" s="20">
        <v>0</v>
      </c>
      <c r="L34" s="20">
        <f t="shared" si="0"/>
        <v>41994925</v>
      </c>
      <c r="M34" s="17">
        <v>27</v>
      </c>
    </row>
    <row r="35" spans="1:13" ht="12.75" customHeight="1" x14ac:dyDescent="0.3">
      <c r="A35" s="17">
        <v>28</v>
      </c>
      <c r="B35" s="17" t="s">
        <v>96</v>
      </c>
      <c r="C35" s="20">
        <v>14984086</v>
      </c>
      <c r="D35" s="20">
        <v>8585397</v>
      </c>
      <c r="E35" s="20">
        <v>80910363</v>
      </c>
      <c r="F35" s="20">
        <v>33660866</v>
      </c>
      <c r="G35" s="20">
        <v>31906518</v>
      </c>
      <c r="H35" s="20">
        <v>181177269</v>
      </c>
      <c r="I35" s="20">
        <v>14233769</v>
      </c>
      <c r="J35" s="20">
        <v>6096028</v>
      </c>
      <c r="K35" s="20">
        <v>0</v>
      </c>
      <c r="L35" s="20">
        <f t="shared" si="0"/>
        <v>371554296</v>
      </c>
      <c r="M35" s="17">
        <v>28</v>
      </c>
    </row>
    <row r="36" spans="1:13" ht="12.75" customHeight="1" x14ac:dyDescent="0.3">
      <c r="A36" s="17">
        <v>29</v>
      </c>
      <c r="B36" s="17" t="s">
        <v>97</v>
      </c>
      <c r="C36" s="20">
        <v>2714049</v>
      </c>
      <c r="D36" s="20">
        <v>1231971</v>
      </c>
      <c r="E36" s="20">
        <v>9634275</v>
      </c>
      <c r="F36" s="20">
        <v>3613410</v>
      </c>
      <c r="G36" s="20">
        <v>11031739</v>
      </c>
      <c r="H36" s="20">
        <v>17676381</v>
      </c>
      <c r="I36" s="20">
        <v>2072955</v>
      </c>
      <c r="J36" s="20">
        <v>509505</v>
      </c>
      <c r="K36" s="20">
        <v>0</v>
      </c>
      <c r="L36" s="20">
        <f t="shared" si="0"/>
        <v>48484285</v>
      </c>
      <c r="M36" s="17">
        <v>29</v>
      </c>
    </row>
    <row r="37" spans="1:13" ht="12.75" customHeight="1" x14ac:dyDescent="0.3">
      <c r="A37" s="17">
        <v>30</v>
      </c>
      <c r="B37" s="17" t="s">
        <v>98</v>
      </c>
      <c r="C37" s="20">
        <v>60430769</v>
      </c>
      <c r="D37" s="20">
        <v>17515708</v>
      </c>
      <c r="E37" s="20">
        <v>206364874</v>
      </c>
      <c r="F37" s="20">
        <v>63983212</v>
      </c>
      <c r="G37" s="20">
        <v>122804262</v>
      </c>
      <c r="H37" s="20">
        <v>362231633</v>
      </c>
      <c r="I37" s="20">
        <v>24410470</v>
      </c>
      <c r="J37" s="20">
        <v>108943897</v>
      </c>
      <c r="K37" s="20">
        <v>0</v>
      </c>
      <c r="L37" s="20">
        <f t="shared" si="0"/>
        <v>966684825</v>
      </c>
      <c r="M37" s="17">
        <v>30</v>
      </c>
    </row>
    <row r="38" spans="1:13" ht="12.75" customHeight="1" x14ac:dyDescent="0.3">
      <c r="A38" s="17">
        <v>31</v>
      </c>
      <c r="B38" s="17" t="s">
        <v>99</v>
      </c>
      <c r="C38" s="20">
        <v>14826963</v>
      </c>
      <c r="D38" s="20">
        <v>6329736</v>
      </c>
      <c r="E38" s="20">
        <v>71833291</v>
      </c>
      <c r="F38" s="20">
        <v>31452490</v>
      </c>
      <c r="G38" s="20">
        <v>60113881</v>
      </c>
      <c r="H38" s="20">
        <v>188525394</v>
      </c>
      <c r="I38" s="20">
        <v>11366338</v>
      </c>
      <c r="J38" s="20">
        <v>11992313</v>
      </c>
      <c r="K38" s="20">
        <v>0</v>
      </c>
      <c r="L38" s="20">
        <f t="shared" si="0"/>
        <v>396440406</v>
      </c>
      <c r="M38" s="17">
        <v>31</v>
      </c>
    </row>
    <row r="39" spans="1:13" ht="12.75" customHeight="1" x14ac:dyDescent="0.3">
      <c r="A39" s="17">
        <v>32</v>
      </c>
      <c r="B39" s="17" t="s">
        <v>100</v>
      </c>
      <c r="C39" s="20">
        <v>4681851</v>
      </c>
      <c r="D39" s="20">
        <v>2201589</v>
      </c>
      <c r="E39" s="20">
        <v>20061891</v>
      </c>
      <c r="F39" s="20">
        <v>12043094</v>
      </c>
      <c r="G39" s="20">
        <v>7222615</v>
      </c>
      <c r="H39" s="20">
        <v>43737339</v>
      </c>
      <c r="I39" s="20">
        <v>6218352</v>
      </c>
      <c r="J39" s="20">
        <v>2339280</v>
      </c>
      <c r="K39" s="20">
        <v>0</v>
      </c>
      <c r="L39" s="20">
        <f t="shared" si="0"/>
        <v>98506011</v>
      </c>
      <c r="M39" s="17">
        <v>32</v>
      </c>
    </row>
    <row r="40" spans="1:13" ht="12.75" customHeight="1" x14ac:dyDescent="0.3">
      <c r="A40" s="17">
        <v>33</v>
      </c>
      <c r="B40" s="17" t="s">
        <v>101</v>
      </c>
      <c r="C40" s="20">
        <v>4022379</v>
      </c>
      <c r="D40" s="20">
        <v>1968426</v>
      </c>
      <c r="E40" s="20">
        <v>14428309</v>
      </c>
      <c r="F40" s="20">
        <v>10307402</v>
      </c>
      <c r="G40" s="20">
        <v>13745084</v>
      </c>
      <c r="H40" s="20">
        <v>33362188</v>
      </c>
      <c r="I40" s="20">
        <v>3612070</v>
      </c>
      <c r="J40" s="20">
        <v>1933275</v>
      </c>
      <c r="K40" s="20">
        <v>0</v>
      </c>
      <c r="L40" s="20">
        <f t="shared" si="0"/>
        <v>83379133</v>
      </c>
      <c r="M40" s="17">
        <v>33</v>
      </c>
    </row>
    <row r="41" spans="1:13" ht="12.75" customHeight="1" x14ac:dyDescent="0.3">
      <c r="A41" s="17">
        <v>34</v>
      </c>
      <c r="B41" s="17" t="s">
        <v>102</v>
      </c>
      <c r="C41" s="20">
        <v>10410100</v>
      </c>
      <c r="D41" s="20">
        <v>8829820</v>
      </c>
      <c r="E41" s="20">
        <v>67805718</v>
      </c>
      <c r="F41" s="20">
        <v>33698029</v>
      </c>
      <c r="G41" s="20">
        <v>35120911</v>
      </c>
      <c r="H41" s="20">
        <v>155634324</v>
      </c>
      <c r="I41" s="20">
        <v>11265136</v>
      </c>
      <c r="J41" s="20">
        <v>10184543</v>
      </c>
      <c r="K41" s="20">
        <v>0</v>
      </c>
      <c r="L41" s="20">
        <f t="shared" si="0"/>
        <v>332948581</v>
      </c>
      <c r="M41" s="17">
        <v>34</v>
      </c>
    </row>
    <row r="42" spans="1:13" ht="12.75" customHeight="1" x14ac:dyDescent="0.3">
      <c r="A42" s="17">
        <v>35</v>
      </c>
      <c r="B42" s="17" t="s">
        <v>103</v>
      </c>
      <c r="C42" s="20">
        <v>71786687</v>
      </c>
      <c r="D42" s="20">
        <v>19357361</v>
      </c>
      <c r="E42" s="20">
        <v>222755828</v>
      </c>
      <c r="F42" s="20">
        <v>127256442</v>
      </c>
      <c r="G42" s="20">
        <v>139094835</v>
      </c>
      <c r="H42" s="20">
        <v>822668673</v>
      </c>
      <c r="I42" s="20">
        <v>79226549</v>
      </c>
      <c r="J42" s="20">
        <v>96846715</v>
      </c>
      <c r="K42" s="20">
        <v>0</v>
      </c>
      <c r="L42" s="20">
        <f t="shared" si="0"/>
        <v>1578993090</v>
      </c>
      <c r="M42" s="17">
        <v>35</v>
      </c>
    </row>
    <row r="43" spans="1:13" ht="12.75" customHeight="1" x14ac:dyDescent="0.3">
      <c r="A43" s="17">
        <v>36</v>
      </c>
      <c r="B43" s="17" t="s">
        <v>104</v>
      </c>
      <c r="C43" s="20">
        <v>4005187</v>
      </c>
      <c r="D43" s="20">
        <v>2541491</v>
      </c>
      <c r="E43" s="20">
        <v>15938833</v>
      </c>
      <c r="F43" s="20">
        <v>10011997</v>
      </c>
      <c r="G43" s="20">
        <v>13128655</v>
      </c>
      <c r="H43" s="20">
        <v>36783187</v>
      </c>
      <c r="I43" s="20">
        <v>5145852</v>
      </c>
      <c r="J43" s="20">
        <v>2005146</v>
      </c>
      <c r="K43" s="20">
        <v>0</v>
      </c>
      <c r="L43" s="20">
        <f t="shared" si="0"/>
        <v>89560348</v>
      </c>
      <c r="M43" s="17">
        <v>36</v>
      </c>
    </row>
    <row r="44" spans="1:13" ht="12.75" customHeight="1" x14ac:dyDescent="0.3">
      <c r="A44" s="17">
        <v>37</v>
      </c>
      <c r="B44" s="17" t="s">
        <v>105</v>
      </c>
      <c r="C44" s="20">
        <v>3164769</v>
      </c>
      <c r="D44" s="20">
        <v>422688</v>
      </c>
      <c r="E44" s="20">
        <v>11605909</v>
      </c>
      <c r="F44" s="20">
        <v>2986028</v>
      </c>
      <c r="G44" s="20">
        <v>4194065</v>
      </c>
      <c r="H44" s="20">
        <v>11030446</v>
      </c>
      <c r="I44" s="20">
        <v>2046475</v>
      </c>
      <c r="J44" s="20">
        <v>4822320</v>
      </c>
      <c r="K44" s="20">
        <v>0</v>
      </c>
      <c r="L44" s="20">
        <f t="shared" si="0"/>
        <v>40272700</v>
      </c>
      <c r="M44" s="17">
        <v>37</v>
      </c>
    </row>
    <row r="45" spans="1:13" ht="12.75" customHeight="1" x14ac:dyDescent="0.3">
      <c r="A45" s="131">
        <v>38</v>
      </c>
      <c r="B45" s="17" t="s">
        <v>106</v>
      </c>
      <c r="C45" s="21">
        <v>4016938</v>
      </c>
      <c r="D45" s="21">
        <v>4017764</v>
      </c>
      <c r="E45" s="21">
        <v>26686028</v>
      </c>
      <c r="F45" s="21">
        <v>9014435</v>
      </c>
      <c r="G45" s="21">
        <v>13186794</v>
      </c>
      <c r="H45" s="21">
        <v>59144945</v>
      </c>
      <c r="I45" s="21">
        <v>3425915</v>
      </c>
      <c r="J45" s="21">
        <v>1765775</v>
      </c>
      <c r="K45" s="21">
        <v>0</v>
      </c>
      <c r="L45" s="21">
        <f t="shared" si="0"/>
        <v>121258594</v>
      </c>
      <c r="M45" s="131">
        <v>38</v>
      </c>
    </row>
    <row r="46" spans="1:13" ht="12.75" customHeight="1" x14ac:dyDescent="0.3">
      <c r="A46" s="131">
        <f>A45</f>
        <v>38</v>
      </c>
      <c r="B46" s="126" t="s">
        <v>107</v>
      </c>
      <c r="C46" s="22">
        <f t="shared" ref="C46:L46" si="1">SUM(C8:C45)</f>
        <v>465879574</v>
      </c>
      <c r="D46" s="22">
        <f t="shared" si="1"/>
        <v>196053826</v>
      </c>
      <c r="E46" s="22">
        <f t="shared" si="1"/>
        <v>1864385283</v>
      </c>
      <c r="F46" s="22">
        <f t="shared" si="1"/>
        <v>824861166</v>
      </c>
      <c r="G46" s="22">
        <f t="shared" si="1"/>
        <v>1127086006</v>
      </c>
      <c r="H46" s="22">
        <f t="shared" si="1"/>
        <v>4546868273</v>
      </c>
      <c r="I46" s="22">
        <f t="shared" si="1"/>
        <v>420111330</v>
      </c>
      <c r="J46" s="22">
        <f t="shared" si="1"/>
        <v>414657267</v>
      </c>
      <c r="K46" s="22">
        <f t="shared" si="1"/>
        <v>0</v>
      </c>
      <c r="L46" s="22">
        <f t="shared" si="1"/>
        <v>9859902725</v>
      </c>
      <c r="M46" s="131">
        <f>M45</f>
        <v>38</v>
      </c>
    </row>
    <row r="47" spans="1:13" ht="9.75" customHeight="1" x14ac:dyDescent="0.3">
      <c r="L47" s="132"/>
    </row>
    <row r="48" spans="1:13" ht="10.5" customHeight="1" x14ac:dyDescent="0.3"/>
    <row r="49" s="17" customFormat="1" ht="10.5" customHeight="1" x14ac:dyDescent="0.3"/>
    <row r="84" s="17" customFormat="1" ht="10.5" customHeight="1" x14ac:dyDescent="0.3"/>
    <row r="85" s="17" customFormat="1" ht="10.5" customHeight="1" x14ac:dyDescent="0.3"/>
    <row r="86" s="17" customFormat="1" ht="10.5" customHeight="1" x14ac:dyDescent="0.3"/>
    <row r="87" s="17" customFormat="1" ht="10.5" customHeight="1" x14ac:dyDescent="0.3"/>
    <row r="88" s="17" customFormat="1" ht="10.5" customHeight="1" x14ac:dyDescent="0.3"/>
    <row r="89" s="17" customFormat="1" ht="10.5" customHeight="1" x14ac:dyDescent="0.3"/>
    <row r="90" s="17" customFormat="1" ht="10.5" customHeight="1" x14ac:dyDescent="0.3"/>
    <row r="91" s="17" customFormat="1" ht="10.5" customHeight="1" x14ac:dyDescent="0.3"/>
    <row r="92" s="17" customFormat="1" ht="10.5" customHeight="1" x14ac:dyDescent="0.3"/>
    <row r="93" s="17" customFormat="1" ht="10.5" customHeight="1" x14ac:dyDescent="0.3"/>
    <row r="94" s="17" customFormat="1" ht="10.5" customHeight="1" x14ac:dyDescent="0.3"/>
    <row r="95" s="17" customFormat="1" ht="10.5" customHeight="1" x14ac:dyDescent="0.3"/>
    <row r="96" s="17" customFormat="1" ht="10.5" customHeight="1" x14ac:dyDescent="0.3"/>
    <row r="97" s="17" customFormat="1" ht="10.5" customHeight="1" x14ac:dyDescent="0.3"/>
    <row r="141" s="17" customFormat="1" ht="12" customHeight="1" x14ac:dyDescent="0.3"/>
    <row r="143" s="17" customFormat="1" ht="11.25" customHeight="1" x14ac:dyDescent="0.3"/>
    <row r="160" s="17" customFormat="1" ht="10.5" customHeight="1" x14ac:dyDescent="0.3"/>
  </sheetData>
  <printOptions gridLines="1" gridLinesSet="0"/>
  <pageMargins left="0.75" right="0.75" top="0.5" bottom="0.55000000000000004" header="0.5" footer="0.5"/>
  <pageSetup paperSize="5" scale="89" fitToWidth="0" pageOrder="overThenDown" orientation="landscape" r:id="rId1"/>
  <headerFooter alignWithMargins="0"/>
  <rowBreaks count="1" manualBreakCount="1">
    <brk id="84" max="6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72249-8CBF-4C2C-8A73-4A11573B98FC}">
  <dimension ref="A1:M103"/>
  <sheetViews>
    <sheetView topLeftCell="A88" workbookViewId="0"/>
  </sheetViews>
  <sheetFormatPr defaultColWidth="7.21875" defaultRowHeight="13.8" x14ac:dyDescent="0.3"/>
  <cols>
    <col min="1" max="1" width="4.21875" style="17" bestFit="1" customWidth="1"/>
    <col min="2" max="2" width="12.77734375" style="17" bestFit="1" customWidth="1"/>
    <col min="3" max="3" width="15.77734375" style="17" customWidth="1"/>
    <col min="4" max="4" width="15.109375" style="17" bestFit="1" customWidth="1"/>
    <col min="5" max="5" width="14.5546875" style="17" bestFit="1" customWidth="1"/>
    <col min="6" max="6" width="13.109375" style="17" bestFit="1" customWidth="1"/>
    <col min="7" max="7" width="14.5546875" style="17" bestFit="1" customWidth="1"/>
    <col min="8" max="8" width="15.5546875" style="17" bestFit="1" customWidth="1"/>
    <col min="9" max="9" width="14.44140625" style="17" bestFit="1" customWidth="1"/>
    <col min="10" max="10" width="13" style="17" customWidth="1"/>
    <col min="11" max="11" width="13.77734375" style="17" customWidth="1"/>
    <col min="12" max="12" width="15.5546875" style="17" bestFit="1" customWidth="1"/>
    <col min="13" max="13" width="4.21875" style="17" bestFit="1" customWidth="1"/>
    <col min="14" max="256" width="7.21875" style="17"/>
    <col min="257" max="257" width="4.109375" style="17" bestFit="1" customWidth="1"/>
    <col min="258" max="258" width="12.77734375" style="17" bestFit="1" customWidth="1"/>
    <col min="259" max="259" width="15.77734375" style="17" customWidth="1"/>
    <col min="260" max="260" width="15" style="17" bestFit="1" customWidth="1"/>
    <col min="261" max="261" width="13.21875" style="17" bestFit="1" customWidth="1"/>
    <col min="262" max="262" width="11.88671875" style="17" bestFit="1" customWidth="1"/>
    <col min="263" max="263" width="13.21875" style="17" bestFit="1" customWidth="1"/>
    <col min="264" max="264" width="15.44140625" style="17" bestFit="1" customWidth="1"/>
    <col min="265" max="265" width="14.33203125" style="17" bestFit="1" customWidth="1"/>
    <col min="266" max="266" width="13" style="17" customWidth="1"/>
    <col min="267" max="267" width="13.77734375" style="17" customWidth="1"/>
    <col min="268" max="268" width="14.21875" style="17" bestFit="1" customWidth="1"/>
    <col min="269" max="269" width="4.109375" style="17" bestFit="1" customWidth="1"/>
    <col min="270" max="512" width="7.21875" style="17"/>
    <col min="513" max="513" width="4.109375" style="17" bestFit="1" customWidth="1"/>
    <col min="514" max="514" width="12.77734375" style="17" bestFit="1" customWidth="1"/>
    <col min="515" max="515" width="15.77734375" style="17" customWidth="1"/>
    <col min="516" max="516" width="15" style="17" bestFit="1" customWidth="1"/>
    <col min="517" max="517" width="13.21875" style="17" bestFit="1" customWidth="1"/>
    <col min="518" max="518" width="11.88671875" style="17" bestFit="1" customWidth="1"/>
    <col min="519" max="519" width="13.21875" style="17" bestFit="1" customWidth="1"/>
    <col min="520" max="520" width="15.44140625" style="17" bestFit="1" customWidth="1"/>
    <col min="521" max="521" width="14.33203125" style="17" bestFit="1" customWidth="1"/>
    <col min="522" max="522" width="13" style="17" customWidth="1"/>
    <col min="523" max="523" width="13.77734375" style="17" customWidth="1"/>
    <col min="524" max="524" width="14.21875" style="17" bestFit="1" customWidth="1"/>
    <col min="525" max="525" width="4.109375" style="17" bestFit="1" customWidth="1"/>
    <col min="526" max="768" width="7.21875" style="17"/>
    <col min="769" max="769" width="4.109375" style="17" bestFit="1" customWidth="1"/>
    <col min="770" max="770" width="12.77734375" style="17" bestFit="1" customWidth="1"/>
    <col min="771" max="771" width="15.77734375" style="17" customWidth="1"/>
    <col min="772" max="772" width="15" style="17" bestFit="1" customWidth="1"/>
    <col min="773" max="773" width="13.21875" style="17" bestFit="1" customWidth="1"/>
    <col min="774" max="774" width="11.88671875" style="17" bestFit="1" customWidth="1"/>
    <col min="775" max="775" width="13.21875" style="17" bestFit="1" customWidth="1"/>
    <col min="776" max="776" width="15.44140625" style="17" bestFit="1" customWidth="1"/>
    <col min="777" max="777" width="14.33203125" style="17" bestFit="1" customWidth="1"/>
    <col min="778" max="778" width="13" style="17" customWidth="1"/>
    <col min="779" max="779" width="13.77734375" style="17" customWidth="1"/>
    <col min="780" max="780" width="14.21875" style="17" bestFit="1" customWidth="1"/>
    <col min="781" max="781" width="4.109375" style="17" bestFit="1" customWidth="1"/>
    <col min="782" max="1024" width="7.21875" style="17"/>
    <col min="1025" max="1025" width="4.109375" style="17" bestFit="1" customWidth="1"/>
    <col min="1026" max="1026" width="12.77734375" style="17" bestFit="1" customWidth="1"/>
    <col min="1027" max="1027" width="15.77734375" style="17" customWidth="1"/>
    <col min="1028" max="1028" width="15" style="17" bestFit="1" customWidth="1"/>
    <col min="1029" max="1029" width="13.21875" style="17" bestFit="1" customWidth="1"/>
    <col min="1030" max="1030" width="11.88671875" style="17" bestFit="1" customWidth="1"/>
    <col min="1031" max="1031" width="13.21875" style="17" bestFit="1" customWidth="1"/>
    <col min="1032" max="1032" width="15.44140625" style="17" bestFit="1" customWidth="1"/>
    <col min="1033" max="1033" width="14.33203125" style="17" bestFit="1" customWidth="1"/>
    <col min="1034" max="1034" width="13" style="17" customWidth="1"/>
    <col min="1035" max="1035" width="13.77734375" style="17" customWidth="1"/>
    <col min="1036" max="1036" width="14.21875" style="17" bestFit="1" customWidth="1"/>
    <col min="1037" max="1037" width="4.109375" style="17" bestFit="1" customWidth="1"/>
    <col min="1038" max="1280" width="7.21875" style="17"/>
    <col min="1281" max="1281" width="4.109375" style="17" bestFit="1" customWidth="1"/>
    <col min="1282" max="1282" width="12.77734375" style="17" bestFit="1" customWidth="1"/>
    <col min="1283" max="1283" width="15.77734375" style="17" customWidth="1"/>
    <col min="1284" max="1284" width="15" style="17" bestFit="1" customWidth="1"/>
    <col min="1285" max="1285" width="13.21875" style="17" bestFit="1" customWidth="1"/>
    <col min="1286" max="1286" width="11.88671875" style="17" bestFit="1" customWidth="1"/>
    <col min="1287" max="1287" width="13.21875" style="17" bestFit="1" customWidth="1"/>
    <col min="1288" max="1288" width="15.44140625" style="17" bestFit="1" customWidth="1"/>
    <col min="1289" max="1289" width="14.33203125" style="17" bestFit="1" customWidth="1"/>
    <col min="1290" max="1290" width="13" style="17" customWidth="1"/>
    <col min="1291" max="1291" width="13.77734375" style="17" customWidth="1"/>
    <col min="1292" max="1292" width="14.21875" style="17" bestFit="1" customWidth="1"/>
    <col min="1293" max="1293" width="4.109375" style="17" bestFit="1" customWidth="1"/>
    <col min="1294" max="1536" width="7.21875" style="17"/>
    <col min="1537" max="1537" width="4.109375" style="17" bestFit="1" customWidth="1"/>
    <col min="1538" max="1538" width="12.77734375" style="17" bestFit="1" customWidth="1"/>
    <col min="1539" max="1539" width="15.77734375" style="17" customWidth="1"/>
    <col min="1540" max="1540" width="15" style="17" bestFit="1" customWidth="1"/>
    <col min="1541" max="1541" width="13.21875" style="17" bestFit="1" customWidth="1"/>
    <col min="1542" max="1542" width="11.88671875" style="17" bestFit="1" customWidth="1"/>
    <col min="1543" max="1543" width="13.21875" style="17" bestFit="1" customWidth="1"/>
    <col min="1544" max="1544" width="15.44140625" style="17" bestFit="1" customWidth="1"/>
    <col min="1545" max="1545" width="14.33203125" style="17" bestFit="1" customWidth="1"/>
    <col min="1546" max="1546" width="13" style="17" customWidth="1"/>
    <col min="1547" max="1547" width="13.77734375" style="17" customWidth="1"/>
    <col min="1548" max="1548" width="14.21875" style="17" bestFit="1" customWidth="1"/>
    <col min="1549" max="1549" width="4.109375" style="17" bestFit="1" customWidth="1"/>
    <col min="1550" max="1792" width="7.21875" style="17"/>
    <col min="1793" max="1793" width="4.109375" style="17" bestFit="1" customWidth="1"/>
    <col min="1794" max="1794" width="12.77734375" style="17" bestFit="1" customWidth="1"/>
    <col min="1795" max="1795" width="15.77734375" style="17" customWidth="1"/>
    <col min="1796" max="1796" width="15" style="17" bestFit="1" customWidth="1"/>
    <col min="1797" max="1797" width="13.21875" style="17" bestFit="1" customWidth="1"/>
    <col min="1798" max="1798" width="11.88671875" style="17" bestFit="1" customWidth="1"/>
    <col min="1799" max="1799" width="13.21875" style="17" bestFit="1" customWidth="1"/>
    <col min="1800" max="1800" width="15.44140625" style="17" bestFit="1" customWidth="1"/>
    <col min="1801" max="1801" width="14.33203125" style="17" bestFit="1" customWidth="1"/>
    <col min="1802" max="1802" width="13" style="17" customWidth="1"/>
    <col min="1803" max="1803" width="13.77734375" style="17" customWidth="1"/>
    <col min="1804" max="1804" width="14.21875" style="17" bestFit="1" customWidth="1"/>
    <col min="1805" max="1805" width="4.109375" style="17" bestFit="1" customWidth="1"/>
    <col min="1806" max="2048" width="7.21875" style="17"/>
    <col min="2049" max="2049" width="4.109375" style="17" bestFit="1" customWidth="1"/>
    <col min="2050" max="2050" width="12.77734375" style="17" bestFit="1" customWidth="1"/>
    <col min="2051" max="2051" width="15.77734375" style="17" customWidth="1"/>
    <col min="2052" max="2052" width="15" style="17" bestFit="1" customWidth="1"/>
    <col min="2053" max="2053" width="13.21875" style="17" bestFit="1" customWidth="1"/>
    <col min="2054" max="2054" width="11.88671875" style="17" bestFit="1" customWidth="1"/>
    <col min="2055" max="2055" width="13.21875" style="17" bestFit="1" customWidth="1"/>
    <col min="2056" max="2056" width="15.44140625" style="17" bestFit="1" customWidth="1"/>
    <col min="2057" max="2057" width="14.33203125" style="17" bestFit="1" customWidth="1"/>
    <col min="2058" max="2058" width="13" style="17" customWidth="1"/>
    <col min="2059" max="2059" width="13.77734375" style="17" customWidth="1"/>
    <col min="2060" max="2060" width="14.21875" style="17" bestFit="1" customWidth="1"/>
    <col min="2061" max="2061" width="4.109375" style="17" bestFit="1" customWidth="1"/>
    <col min="2062" max="2304" width="7.21875" style="17"/>
    <col min="2305" max="2305" width="4.109375" style="17" bestFit="1" customWidth="1"/>
    <col min="2306" max="2306" width="12.77734375" style="17" bestFit="1" customWidth="1"/>
    <col min="2307" max="2307" width="15.77734375" style="17" customWidth="1"/>
    <col min="2308" max="2308" width="15" style="17" bestFit="1" customWidth="1"/>
    <col min="2309" max="2309" width="13.21875" style="17" bestFit="1" customWidth="1"/>
    <col min="2310" max="2310" width="11.88671875" style="17" bestFit="1" customWidth="1"/>
    <col min="2311" max="2311" width="13.21875" style="17" bestFit="1" customWidth="1"/>
    <col min="2312" max="2312" width="15.44140625" style="17" bestFit="1" customWidth="1"/>
    <col min="2313" max="2313" width="14.33203125" style="17" bestFit="1" customWidth="1"/>
    <col min="2314" max="2314" width="13" style="17" customWidth="1"/>
    <col min="2315" max="2315" width="13.77734375" style="17" customWidth="1"/>
    <col min="2316" max="2316" width="14.21875" style="17" bestFit="1" customWidth="1"/>
    <col min="2317" max="2317" width="4.109375" style="17" bestFit="1" customWidth="1"/>
    <col min="2318" max="2560" width="7.21875" style="17"/>
    <col min="2561" max="2561" width="4.109375" style="17" bestFit="1" customWidth="1"/>
    <col min="2562" max="2562" width="12.77734375" style="17" bestFit="1" customWidth="1"/>
    <col min="2563" max="2563" width="15.77734375" style="17" customWidth="1"/>
    <col min="2564" max="2564" width="15" style="17" bestFit="1" customWidth="1"/>
    <col min="2565" max="2565" width="13.21875" style="17" bestFit="1" customWidth="1"/>
    <col min="2566" max="2566" width="11.88671875" style="17" bestFit="1" customWidth="1"/>
    <col min="2567" max="2567" width="13.21875" style="17" bestFit="1" customWidth="1"/>
    <col min="2568" max="2568" width="15.44140625" style="17" bestFit="1" customWidth="1"/>
    <col min="2569" max="2569" width="14.33203125" style="17" bestFit="1" customWidth="1"/>
    <col min="2570" max="2570" width="13" style="17" customWidth="1"/>
    <col min="2571" max="2571" width="13.77734375" style="17" customWidth="1"/>
    <col min="2572" max="2572" width="14.21875" style="17" bestFit="1" customWidth="1"/>
    <col min="2573" max="2573" width="4.109375" style="17" bestFit="1" customWidth="1"/>
    <col min="2574" max="2816" width="7.21875" style="17"/>
    <col min="2817" max="2817" width="4.109375" style="17" bestFit="1" customWidth="1"/>
    <col min="2818" max="2818" width="12.77734375" style="17" bestFit="1" customWidth="1"/>
    <col min="2819" max="2819" width="15.77734375" style="17" customWidth="1"/>
    <col min="2820" max="2820" width="15" style="17" bestFit="1" customWidth="1"/>
    <col min="2821" max="2821" width="13.21875" style="17" bestFit="1" customWidth="1"/>
    <col min="2822" max="2822" width="11.88671875" style="17" bestFit="1" customWidth="1"/>
    <col min="2823" max="2823" width="13.21875" style="17" bestFit="1" customWidth="1"/>
    <col min="2824" max="2824" width="15.44140625" style="17" bestFit="1" customWidth="1"/>
    <col min="2825" max="2825" width="14.33203125" style="17" bestFit="1" customWidth="1"/>
    <col min="2826" max="2826" width="13" style="17" customWidth="1"/>
    <col min="2827" max="2827" width="13.77734375" style="17" customWidth="1"/>
    <col min="2828" max="2828" width="14.21875" style="17" bestFit="1" customWidth="1"/>
    <col min="2829" max="2829" width="4.109375" style="17" bestFit="1" customWidth="1"/>
    <col min="2830" max="3072" width="7.21875" style="17"/>
    <col min="3073" max="3073" width="4.109375" style="17" bestFit="1" customWidth="1"/>
    <col min="3074" max="3074" width="12.77734375" style="17" bestFit="1" customWidth="1"/>
    <col min="3075" max="3075" width="15.77734375" style="17" customWidth="1"/>
    <col min="3076" max="3076" width="15" style="17" bestFit="1" customWidth="1"/>
    <col min="3077" max="3077" width="13.21875" style="17" bestFit="1" customWidth="1"/>
    <col min="3078" max="3078" width="11.88671875" style="17" bestFit="1" customWidth="1"/>
    <col min="3079" max="3079" width="13.21875" style="17" bestFit="1" customWidth="1"/>
    <col min="3080" max="3080" width="15.44140625" style="17" bestFit="1" customWidth="1"/>
    <col min="3081" max="3081" width="14.33203125" style="17" bestFit="1" customWidth="1"/>
    <col min="3082" max="3082" width="13" style="17" customWidth="1"/>
    <col min="3083" max="3083" width="13.77734375" style="17" customWidth="1"/>
    <col min="3084" max="3084" width="14.21875" style="17" bestFit="1" customWidth="1"/>
    <col min="3085" max="3085" width="4.109375" style="17" bestFit="1" customWidth="1"/>
    <col min="3086" max="3328" width="7.21875" style="17"/>
    <col min="3329" max="3329" width="4.109375" style="17" bestFit="1" customWidth="1"/>
    <col min="3330" max="3330" width="12.77734375" style="17" bestFit="1" customWidth="1"/>
    <col min="3331" max="3331" width="15.77734375" style="17" customWidth="1"/>
    <col min="3332" max="3332" width="15" style="17" bestFit="1" customWidth="1"/>
    <col min="3333" max="3333" width="13.21875" style="17" bestFit="1" customWidth="1"/>
    <col min="3334" max="3334" width="11.88671875" style="17" bestFit="1" customWidth="1"/>
    <col min="3335" max="3335" width="13.21875" style="17" bestFit="1" customWidth="1"/>
    <col min="3336" max="3336" width="15.44140625" style="17" bestFit="1" customWidth="1"/>
    <col min="3337" max="3337" width="14.33203125" style="17" bestFit="1" customWidth="1"/>
    <col min="3338" max="3338" width="13" style="17" customWidth="1"/>
    <col min="3339" max="3339" width="13.77734375" style="17" customWidth="1"/>
    <col min="3340" max="3340" width="14.21875" style="17" bestFit="1" customWidth="1"/>
    <col min="3341" max="3341" width="4.109375" style="17" bestFit="1" customWidth="1"/>
    <col min="3342" max="3584" width="7.21875" style="17"/>
    <col min="3585" max="3585" width="4.109375" style="17" bestFit="1" customWidth="1"/>
    <col min="3586" max="3586" width="12.77734375" style="17" bestFit="1" customWidth="1"/>
    <col min="3587" max="3587" width="15.77734375" style="17" customWidth="1"/>
    <col min="3588" max="3588" width="15" style="17" bestFit="1" customWidth="1"/>
    <col min="3589" max="3589" width="13.21875" style="17" bestFit="1" customWidth="1"/>
    <col min="3590" max="3590" width="11.88671875" style="17" bestFit="1" customWidth="1"/>
    <col min="3591" max="3591" width="13.21875" style="17" bestFit="1" customWidth="1"/>
    <col min="3592" max="3592" width="15.44140625" style="17" bestFit="1" customWidth="1"/>
    <col min="3593" max="3593" width="14.33203125" style="17" bestFit="1" customWidth="1"/>
    <col min="3594" max="3594" width="13" style="17" customWidth="1"/>
    <col min="3595" max="3595" width="13.77734375" style="17" customWidth="1"/>
    <col min="3596" max="3596" width="14.21875" style="17" bestFit="1" customWidth="1"/>
    <col min="3597" max="3597" width="4.109375" style="17" bestFit="1" customWidth="1"/>
    <col min="3598" max="3840" width="7.21875" style="17"/>
    <col min="3841" max="3841" width="4.109375" style="17" bestFit="1" customWidth="1"/>
    <col min="3842" max="3842" width="12.77734375" style="17" bestFit="1" customWidth="1"/>
    <col min="3843" max="3843" width="15.77734375" style="17" customWidth="1"/>
    <col min="3844" max="3844" width="15" style="17" bestFit="1" customWidth="1"/>
    <col min="3845" max="3845" width="13.21875" style="17" bestFit="1" customWidth="1"/>
    <col min="3846" max="3846" width="11.88671875" style="17" bestFit="1" customWidth="1"/>
    <col min="3847" max="3847" width="13.21875" style="17" bestFit="1" customWidth="1"/>
    <col min="3848" max="3848" width="15.44140625" style="17" bestFit="1" customWidth="1"/>
    <col min="3849" max="3849" width="14.33203125" style="17" bestFit="1" customWidth="1"/>
    <col min="3850" max="3850" width="13" style="17" customWidth="1"/>
    <col min="3851" max="3851" width="13.77734375" style="17" customWidth="1"/>
    <col min="3852" max="3852" width="14.21875" style="17" bestFit="1" customWidth="1"/>
    <col min="3853" max="3853" width="4.109375" style="17" bestFit="1" customWidth="1"/>
    <col min="3854" max="4096" width="7.21875" style="17"/>
    <col min="4097" max="4097" width="4.109375" style="17" bestFit="1" customWidth="1"/>
    <col min="4098" max="4098" width="12.77734375" style="17" bestFit="1" customWidth="1"/>
    <col min="4099" max="4099" width="15.77734375" style="17" customWidth="1"/>
    <col min="4100" max="4100" width="15" style="17" bestFit="1" customWidth="1"/>
    <col min="4101" max="4101" width="13.21875" style="17" bestFit="1" customWidth="1"/>
    <col min="4102" max="4102" width="11.88671875" style="17" bestFit="1" customWidth="1"/>
    <col min="4103" max="4103" width="13.21875" style="17" bestFit="1" customWidth="1"/>
    <col min="4104" max="4104" width="15.44140625" style="17" bestFit="1" customWidth="1"/>
    <col min="4105" max="4105" width="14.33203125" style="17" bestFit="1" customWidth="1"/>
    <col min="4106" max="4106" width="13" style="17" customWidth="1"/>
    <col min="4107" max="4107" width="13.77734375" style="17" customWidth="1"/>
    <col min="4108" max="4108" width="14.21875" style="17" bestFit="1" customWidth="1"/>
    <col min="4109" max="4109" width="4.109375" style="17" bestFit="1" customWidth="1"/>
    <col min="4110" max="4352" width="7.21875" style="17"/>
    <col min="4353" max="4353" width="4.109375" style="17" bestFit="1" customWidth="1"/>
    <col min="4354" max="4354" width="12.77734375" style="17" bestFit="1" customWidth="1"/>
    <col min="4355" max="4355" width="15.77734375" style="17" customWidth="1"/>
    <col min="4356" max="4356" width="15" style="17" bestFit="1" customWidth="1"/>
    <col min="4357" max="4357" width="13.21875" style="17" bestFit="1" customWidth="1"/>
    <col min="4358" max="4358" width="11.88671875" style="17" bestFit="1" customWidth="1"/>
    <col min="4359" max="4359" width="13.21875" style="17" bestFit="1" customWidth="1"/>
    <col min="4360" max="4360" width="15.44140625" style="17" bestFit="1" customWidth="1"/>
    <col min="4361" max="4361" width="14.33203125" style="17" bestFit="1" customWidth="1"/>
    <col min="4362" max="4362" width="13" style="17" customWidth="1"/>
    <col min="4363" max="4363" width="13.77734375" style="17" customWidth="1"/>
    <col min="4364" max="4364" width="14.21875" style="17" bestFit="1" customWidth="1"/>
    <col min="4365" max="4365" width="4.109375" style="17" bestFit="1" customWidth="1"/>
    <col min="4366" max="4608" width="7.21875" style="17"/>
    <col min="4609" max="4609" width="4.109375" style="17" bestFit="1" customWidth="1"/>
    <col min="4610" max="4610" width="12.77734375" style="17" bestFit="1" customWidth="1"/>
    <col min="4611" max="4611" width="15.77734375" style="17" customWidth="1"/>
    <col min="4612" max="4612" width="15" style="17" bestFit="1" customWidth="1"/>
    <col min="4613" max="4613" width="13.21875" style="17" bestFit="1" customWidth="1"/>
    <col min="4614" max="4614" width="11.88671875" style="17" bestFit="1" customWidth="1"/>
    <col min="4615" max="4615" width="13.21875" style="17" bestFit="1" customWidth="1"/>
    <col min="4616" max="4616" width="15.44140625" style="17" bestFit="1" customWidth="1"/>
    <col min="4617" max="4617" width="14.33203125" style="17" bestFit="1" customWidth="1"/>
    <col min="4618" max="4618" width="13" style="17" customWidth="1"/>
    <col min="4619" max="4619" width="13.77734375" style="17" customWidth="1"/>
    <col min="4620" max="4620" width="14.21875" style="17" bestFit="1" customWidth="1"/>
    <col min="4621" max="4621" width="4.109375" style="17" bestFit="1" customWidth="1"/>
    <col min="4622" max="4864" width="7.21875" style="17"/>
    <col min="4865" max="4865" width="4.109375" style="17" bestFit="1" customWidth="1"/>
    <col min="4866" max="4866" width="12.77734375" style="17" bestFit="1" customWidth="1"/>
    <col min="4867" max="4867" width="15.77734375" style="17" customWidth="1"/>
    <col min="4868" max="4868" width="15" style="17" bestFit="1" customWidth="1"/>
    <col min="4869" max="4869" width="13.21875" style="17" bestFit="1" customWidth="1"/>
    <col min="4870" max="4870" width="11.88671875" style="17" bestFit="1" customWidth="1"/>
    <col min="4871" max="4871" width="13.21875" style="17" bestFit="1" customWidth="1"/>
    <col min="4872" max="4872" width="15.44140625" style="17" bestFit="1" customWidth="1"/>
    <col min="4873" max="4873" width="14.33203125" style="17" bestFit="1" customWidth="1"/>
    <col min="4874" max="4874" width="13" style="17" customWidth="1"/>
    <col min="4875" max="4875" width="13.77734375" style="17" customWidth="1"/>
    <col min="4876" max="4876" width="14.21875" style="17" bestFit="1" customWidth="1"/>
    <col min="4877" max="4877" width="4.109375" style="17" bestFit="1" customWidth="1"/>
    <col min="4878" max="5120" width="7.21875" style="17"/>
    <col min="5121" max="5121" width="4.109375" style="17" bestFit="1" customWidth="1"/>
    <col min="5122" max="5122" width="12.77734375" style="17" bestFit="1" customWidth="1"/>
    <col min="5123" max="5123" width="15.77734375" style="17" customWidth="1"/>
    <col min="5124" max="5124" width="15" style="17" bestFit="1" customWidth="1"/>
    <col min="5125" max="5125" width="13.21875" style="17" bestFit="1" customWidth="1"/>
    <col min="5126" max="5126" width="11.88671875" style="17" bestFit="1" customWidth="1"/>
    <col min="5127" max="5127" width="13.21875" style="17" bestFit="1" customWidth="1"/>
    <col min="5128" max="5128" width="15.44140625" style="17" bestFit="1" customWidth="1"/>
    <col min="5129" max="5129" width="14.33203125" style="17" bestFit="1" customWidth="1"/>
    <col min="5130" max="5130" width="13" style="17" customWidth="1"/>
    <col min="5131" max="5131" width="13.77734375" style="17" customWidth="1"/>
    <col min="5132" max="5132" width="14.21875" style="17" bestFit="1" customWidth="1"/>
    <col min="5133" max="5133" width="4.109375" style="17" bestFit="1" customWidth="1"/>
    <col min="5134" max="5376" width="7.21875" style="17"/>
    <col min="5377" max="5377" width="4.109375" style="17" bestFit="1" customWidth="1"/>
    <col min="5378" max="5378" width="12.77734375" style="17" bestFit="1" customWidth="1"/>
    <col min="5379" max="5379" width="15.77734375" style="17" customWidth="1"/>
    <col min="5380" max="5380" width="15" style="17" bestFit="1" customWidth="1"/>
    <col min="5381" max="5381" width="13.21875" style="17" bestFit="1" customWidth="1"/>
    <col min="5382" max="5382" width="11.88671875" style="17" bestFit="1" customWidth="1"/>
    <col min="5383" max="5383" width="13.21875" style="17" bestFit="1" customWidth="1"/>
    <col min="5384" max="5384" width="15.44140625" style="17" bestFit="1" customWidth="1"/>
    <col min="5385" max="5385" width="14.33203125" style="17" bestFit="1" customWidth="1"/>
    <col min="5386" max="5386" width="13" style="17" customWidth="1"/>
    <col min="5387" max="5387" width="13.77734375" style="17" customWidth="1"/>
    <col min="5388" max="5388" width="14.21875" style="17" bestFit="1" customWidth="1"/>
    <col min="5389" max="5389" width="4.109375" style="17" bestFit="1" customWidth="1"/>
    <col min="5390" max="5632" width="7.21875" style="17"/>
    <col min="5633" max="5633" width="4.109375" style="17" bestFit="1" customWidth="1"/>
    <col min="5634" max="5634" width="12.77734375" style="17" bestFit="1" customWidth="1"/>
    <col min="5635" max="5635" width="15.77734375" style="17" customWidth="1"/>
    <col min="5636" max="5636" width="15" style="17" bestFit="1" customWidth="1"/>
    <col min="5637" max="5637" width="13.21875" style="17" bestFit="1" customWidth="1"/>
    <col min="5638" max="5638" width="11.88671875" style="17" bestFit="1" customWidth="1"/>
    <col min="5639" max="5639" width="13.21875" style="17" bestFit="1" customWidth="1"/>
    <col min="5640" max="5640" width="15.44140625" style="17" bestFit="1" customWidth="1"/>
    <col min="5641" max="5641" width="14.33203125" style="17" bestFit="1" customWidth="1"/>
    <col min="5642" max="5642" width="13" style="17" customWidth="1"/>
    <col min="5643" max="5643" width="13.77734375" style="17" customWidth="1"/>
    <col min="5644" max="5644" width="14.21875" style="17" bestFit="1" customWidth="1"/>
    <col min="5645" max="5645" width="4.109375" style="17" bestFit="1" customWidth="1"/>
    <col min="5646" max="5888" width="7.21875" style="17"/>
    <col min="5889" max="5889" width="4.109375" style="17" bestFit="1" customWidth="1"/>
    <col min="5890" max="5890" width="12.77734375" style="17" bestFit="1" customWidth="1"/>
    <col min="5891" max="5891" width="15.77734375" style="17" customWidth="1"/>
    <col min="5892" max="5892" width="15" style="17" bestFit="1" customWidth="1"/>
    <col min="5893" max="5893" width="13.21875" style="17" bestFit="1" customWidth="1"/>
    <col min="5894" max="5894" width="11.88671875" style="17" bestFit="1" customWidth="1"/>
    <col min="5895" max="5895" width="13.21875" style="17" bestFit="1" customWidth="1"/>
    <col min="5896" max="5896" width="15.44140625" style="17" bestFit="1" customWidth="1"/>
    <col min="5897" max="5897" width="14.33203125" style="17" bestFit="1" customWidth="1"/>
    <col min="5898" max="5898" width="13" style="17" customWidth="1"/>
    <col min="5899" max="5899" width="13.77734375" style="17" customWidth="1"/>
    <col min="5900" max="5900" width="14.21875" style="17" bestFit="1" customWidth="1"/>
    <col min="5901" max="5901" width="4.109375" style="17" bestFit="1" customWidth="1"/>
    <col min="5902" max="6144" width="7.21875" style="17"/>
    <col min="6145" max="6145" width="4.109375" style="17" bestFit="1" customWidth="1"/>
    <col min="6146" max="6146" width="12.77734375" style="17" bestFit="1" customWidth="1"/>
    <col min="6147" max="6147" width="15.77734375" style="17" customWidth="1"/>
    <col min="6148" max="6148" width="15" style="17" bestFit="1" customWidth="1"/>
    <col min="6149" max="6149" width="13.21875" style="17" bestFit="1" customWidth="1"/>
    <col min="6150" max="6150" width="11.88671875" style="17" bestFit="1" customWidth="1"/>
    <col min="6151" max="6151" width="13.21875" style="17" bestFit="1" customWidth="1"/>
    <col min="6152" max="6152" width="15.44140625" style="17" bestFit="1" customWidth="1"/>
    <col min="6153" max="6153" width="14.33203125" style="17" bestFit="1" customWidth="1"/>
    <col min="6154" max="6154" width="13" style="17" customWidth="1"/>
    <col min="6155" max="6155" width="13.77734375" style="17" customWidth="1"/>
    <col min="6156" max="6156" width="14.21875" style="17" bestFit="1" customWidth="1"/>
    <col min="6157" max="6157" width="4.109375" style="17" bestFit="1" customWidth="1"/>
    <col min="6158" max="6400" width="7.21875" style="17"/>
    <col min="6401" max="6401" width="4.109375" style="17" bestFit="1" customWidth="1"/>
    <col min="6402" max="6402" width="12.77734375" style="17" bestFit="1" customWidth="1"/>
    <col min="6403" max="6403" width="15.77734375" style="17" customWidth="1"/>
    <col min="6404" max="6404" width="15" style="17" bestFit="1" customWidth="1"/>
    <col min="6405" max="6405" width="13.21875" style="17" bestFit="1" customWidth="1"/>
    <col min="6406" max="6406" width="11.88671875" style="17" bestFit="1" customWidth="1"/>
    <col min="6407" max="6407" width="13.21875" style="17" bestFit="1" customWidth="1"/>
    <col min="6408" max="6408" width="15.44140625" style="17" bestFit="1" customWidth="1"/>
    <col min="6409" max="6409" width="14.33203125" style="17" bestFit="1" customWidth="1"/>
    <col min="6410" max="6410" width="13" style="17" customWidth="1"/>
    <col min="6411" max="6411" width="13.77734375" style="17" customWidth="1"/>
    <col min="6412" max="6412" width="14.21875" style="17" bestFit="1" customWidth="1"/>
    <col min="6413" max="6413" width="4.109375" style="17" bestFit="1" customWidth="1"/>
    <col min="6414" max="6656" width="7.21875" style="17"/>
    <col min="6657" max="6657" width="4.109375" style="17" bestFit="1" customWidth="1"/>
    <col min="6658" max="6658" width="12.77734375" style="17" bestFit="1" customWidth="1"/>
    <col min="6659" max="6659" width="15.77734375" style="17" customWidth="1"/>
    <col min="6660" max="6660" width="15" style="17" bestFit="1" customWidth="1"/>
    <col min="6661" max="6661" width="13.21875" style="17" bestFit="1" customWidth="1"/>
    <col min="6662" max="6662" width="11.88671875" style="17" bestFit="1" customWidth="1"/>
    <col min="6663" max="6663" width="13.21875" style="17" bestFit="1" customWidth="1"/>
    <col min="6664" max="6664" width="15.44140625" style="17" bestFit="1" customWidth="1"/>
    <col min="6665" max="6665" width="14.33203125" style="17" bestFit="1" customWidth="1"/>
    <col min="6666" max="6666" width="13" style="17" customWidth="1"/>
    <col min="6667" max="6667" width="13.77734375" style="17" customWidth="1"/>
    <col min="6668" max="6668" width="14.21875" style="17" bestFit="1" customWidth="1"/>
    <col min="6669" max="6669" width="4.109375" style="17" bestFit="1" customWidth="1"/>
    <col min="6670" max="6912" width="7.21875" style="17"/>
    <col min="6913" max="6913" width="4.109375" style="17" bestFit="1" customWidth="1"/>
    <col min="6914" max="6914" width="12.77734375" style="17" bestFit="1" customWidth="1"/>
    <col min="6915" max="6915" width="15.77734375" style="17" customWidth="1"/>
    <col min="6916" max="6916" width="15" style="17" bestFit="1" customWidth="1"/>
    <col min="6917" max="6917" width="13.21875" style="17" bestFit="1" customWidth="1"/>
    <col min="6918" max="6918" width="11.88671875" style="17" bestFit="1" customWidth="1"/>
    <col min="6919" max="6919" width="13.21875" style="17" bestFit="1" customWidth="1"/>
    <col min="6920" max="6920" width="15.44140625" style="17" bestFit="1" customWidth="1"/>
    <col min="6921" max="6921" width="14.33203125" style="17" bestFit="1" customWidth="1"/>
    <col min="6922" max="6922" width="13" style="17" customWidth="1"/>
    <col min="6923" max="6923" width="13.77734375" style="17" customWidth="1"/>
    <col min="6924" max="6924" width="14.21875" style="17" bestFit="1" customWidth="1"/>
    <col min="6925" max="6925" width="4.109375" style="17" bestFit="1" customWidth="1"/>
    <col min="6926" max="7168" width="7.21875" style="17"/>
    <col min="7169" max="7169" width="4.109375" style="17" bestFit="1" customWidth="1"/>
    <col min="7170" max="7170" width="12.77734375" style="17" bestFit="1" customWidth="1"/>
    <col min="7171" max="7171" width="15.77734375" style="17" customWidth="1"/>
    <col min="7172" max="7172" width="15" style="17" bestFit="1" customWidth="1"/>
    <col min="7173" max="7173" width="13.21875" style="17" bestFit="1" customWidth="1"/>
    <col min="7174" max="7174" width="11.88671875" style="17" bestFit="1" customWidth="1"/>
    <col min="7175" max="7175" width="13.21875" style="17" bestFit="1" customWidth="1"/>
    <col min="7176" max="7176" width="15.44140625" style="17" bestFit="1" customWidth="1"/>
    <col min="7177" max="7177" width="14.33203125" style="17" bestFit="1" customWidth="1"/>
    <col min="7178" max="7178" width="13" style="17" customWidth="1"/>
    <col min="7179" max="7179" width="13.77734375" style="17" customWidth="1"/>
    <col min="7180" max="7180" width="14.21875" style="17" bestFit="1" customWidth="1"/>
    <col min="7181" max="7181" width="4.109375" style="17" bestFit="1" customWidth="1"/>
    <col min="7182" max="7424" width="7.21875" style="17"/>
    <col min="7425" max="7425" width="4.109375" style="17" bestFit="1" customWidth="1"/>
    <col min="7426" max="7426" width="12.77734375" style="17" bestFit="1" customWidth="1"/>
    <col min="7427" max="7427" width="15.77734375" style="17" customWidth="1"/>
    <col min="7428" max="7428" width="15" style="17" bestFit="1" customWidth="1"/>
    <col min="7429" max="7429" width="13.21875" style="17" bestFit="1" customWidth="1"/>
    <col min="7430" max="7430" width="11.88671875" style="17" bestFit="1" customWidth="1"/>
    <col min="7431" max="7431" width="13.21875" style="17" bestFit="1" customWidth="1"/>
    <col min="7432" max="7432" width="15.44140625" style="17" bestFit="1" customWidth="1"/>
    <col min="7433" max="7433" width="14.33203125" style="17" bestFit="1" customWidth="1"/>
    <col min="7434" max="7434" width="13" style="17" customWidth="1"/>
    <col min="7435" max="7435" width="13.77734375" style="17" customWidth="1"/>
    <col min="7436" max="7436" width="14.21875" style="17" bestFit="1" customWidth="1"/>
    <col min="7437" max="7437" width="4.109375" style="17" bestFit="1" customWidth="1"/>
    <col min="7438" max="7680" width="7.21875" style="17"/>
    <col min="7681" max="7681" width="4.109375" style="17" bestFit="1" customWidth="1"/>
    <col min="7682" max="7682" width="12.77734375" style="17" bestFit="1" customWidth="1"/>
    <col min="7683" max="7683" width="15.77734375" style="17" customWidth="1"/>
    <col min="7684" max="7684" width="15" style="17" bestFit="1" customWidth="1"/>
    <col min="7685" max="7685" width="13.21875" style="17" bestFit="1" customWidth="1"/>
    <col min="7686" max="7686" width="11.88671875" style="17" bestFit="1" customWidth="1"/>
    <col min="7687" max="7687" width="13.21875" style="17" bestFit="1" customWidth="1"/>
    <col min="7688" max="7688" width="15.44140625" style="17" bestFit="1" customWidth="1"/>
    <col min="7689" max="7689" width="14.33203125" style="17" bestFit="1" customWidth="1"/>
    <col min="7690" max="7690" width="13" style="17" customWidth="1"/>
    <col min="7691" max="7691" width="13.77734375" style="17" customWidth="1"/>
    <col min="7692" max="7692" width="14.21875" style="17" bestFit="1" customWidth="1"/>
    <col min="7693" max="7693" width="4.109375" style="17" bestFit="1" customWidth="1"/>
    <col min="7694" max="7936" width="7.21875" style="17"/>
    <col min="7937" max="7937" width="4.109375" style="17" bestFit="1" customWidth="1"/>
    <col min="7938" max="7938" width="12.77734375" style="17" bestFit="1" customWidth="1"/>
    <col min="7939" max="7939" width="15.77734375" style="17" customWidth="1"/>
    <col min="7940" max="7940" width="15" style="17" bestFit="1" customWidth="1"/>
    <col min="7941" max="7941" width="13.21875" style="17" bestFit="1" customWidth="1"/>
    <col min="7942" max="7942" width="11.88671875" style="17" bestFit="1" customWidth="1"/>
    <col min="7943" max="7943" width="13.21875" style="17" bestFit="1" customWidth="1"/>
    <col min="7944" max="7944" width="15.44140625" style="17" bestFit="1" customWidth="1"/>
    <col min="7945" max="7945" width="14.33203125" style="17" bestFit="1" customWidth="1"/>
    <col min="7946" max="7946" width="13" style="17" customWidth="1"/>
    <col min="7947" max="7947" width="13.77734375" style="17" customWidth="1"/>
    <col min="7948" max="7948" width="14.21875" style="17" bestFit="1" customWidth="1"/>
    <col min="7949" max="7949" width="4.109375" style="17" bestFit="1" customWidth="1"/>
    <col min="7950" max="8192" width="7.21875" style="17"/>
    <col min="8193" max="8193" width="4.109375" style="17" bestFit="1" customWidth="1"/>
    <col min="8194" max="8194" width="12.77734375" style="17" bestFit="1" customWidth="1"/>
    <col min="8195" max="8195" width="15.77734375" style="17" customWidth="1"/>
    <col min="8196" max="8196" width="15" style="17" bestFit="1" customWidth="1"/>
    <col min="8197" max="8197" width="13.21875" style="17" bestFit="1" customWidth="1"/>
    <col min="8198" max="8198" width="11.88671875" style="17" bestFit="1" customWidth="1"/>
    <col min="8199" max="8199" width="13.21875" style="17" bestFit="1" customWidth="1"/>
    <col min="8200" max="8200" width="15.44140625" style="17" bestFit="1" customWidth="1"/>
    <col min="8201" max="8201" width="14.33203125" style="17" bestFit="1" customWidth="1"/>
    <col min="8202" max="8202" width="13" style="17" customWidth="1"/>
    <col min="8203" max="8203" width="13.77734375" style="17" customWidth="1"/>
    <col min="8204" max="8204" width="14.21875" style="17" bestFit="1" customWidth="1"/>
    <col min="8205" max="8205" width="4.109375" style="17" bestFit="1" customWidth="1"/>
    <col min="8206" max="8448" width="7.21875" style="17"/>
    <col min="8449" max="8449" width="4.109375" style="17" bestFit="1" customWidth="1"/>
    <col min="8450" max="8450" width="12.77734375" style="17" bestFit="1" customWidth="1"/>
    <col min="8451" max="8451" width="15.77734375" style="17" customWidth="1"/>
    <col min="8452" max="8452" width="15" style="17" bestFit="1" customWidth="1"/>
    <col min="8453" max="8453" width="13.21875" style="17" bestFit="1" customWidth="1"/>
    <col min="8454" max="8454" width="11.88671875" style="17" bestFit="1" customWidth="1"/>
    <col min="8455" max="8455" width="13.21875" style="17" bestFit="1" customWidth="1"/>
    <col min="8456" max="8456" width="15.44140625" style="17" bestFit="1" customWidth="1"/>
    <col min="8457" max="8457" width="14.33203125" style="17" bestFit="1" customWidth="1"/>
    <col min="8458" max="8458" width="13" style="17" customWidth="1"/>
    <col min="8459" max="8459" width="13.77734375" style="17" customWidth="1"/>
    <col min="8460" max="8460" width="14.21875" style="17" bestFit="1" customWidth="1"/>
    <col min="8461" max="8461" width="4.109375" style="17" bestFit="1" customWidth="1"/>
    <col min="8462" max="8704" width="7.21875" style="17"/>
    <col min="8705" max="8705" width="4.109375" style="17" bestFit="1" customWidth="1"/>
    <col min="8706" max="8706" width="12.77734375" style="17" bestFit="1" customWidth="1"/>
    <col min="8707" max="8707" width="15.77734375" style="17" customWidth="1"/>
    <col min="8708" max="8708" width="15" style="17" bestFit="1" customWidth="1"/>
    <col min="8709" max="8709" width="13.21875" style="17" bestFit="1" customWidth="1"/>
    <col min="8710" max="8710" width="11.88671875" style="17" bestFit="1" customWidth="1"/>
    <col min="8711" max="8711" width="13.21875" style="17" bestFit="1" customWidth="1"/>
    <col min="8712" max="8712" width="15.44140625" style="17" bestFit="1" customWidth="1"/>
    <col min="8713" max="8713" width="14.33203125" style="17" bestFit="1" customWidth="1"/>
    <col min="8714" max="8714" width="13" style="17" customWidth="1"/>
    <col min="8715" max="8715" width="13.77734375" style="17" customWidth="1"/>
    <col min="8716" max="8716" width="14.21875" style="17" bestFit="1" customWidth="1"/>
    <col min="8717" max="8717" width="4.109375" style="17" bestFit="1" customWidth="1"/>
    <col min="8718" max="8960" width="7.21875" style="17"/>
    <col min="8961" max="8961" width="4.109375" style="17" bestFit="1" customWidth="1"/>
    <col min="8962" max="8962" width="12.77734375" style="17" bestFit="1" customWidth="1"/>
    <col min="8963" max="8963" width="15.77734375" style="17" customWidth="1"/>
    <col min="8964" max="8964" width="15" style="17" bestFit="1" customWidth="1"/>
    <col min="8965" max="8965" width="13.21875" style="17" bestFit="1" customWidth="1"/>
    <col min="8966" max="8966" width="11.88671875" style="17" bestFit="1" customWidth="1"/>
    <col min="8967" max="8967" width="13.21875" style="17" bestFit="1" customWidth="1"/>
    <col min="8968" max="8968" width="15.44140625" style="17" bestFit="1" customWidth="1"/>
    <col min="8969" max="8969" width="14.33203125" style="17" bestFit="1" customWidth="1"/>
    <col min="8970" max="8970" width="13" style="17" customWidth="1"/>
    <col min="8971" max="8971" width="13.77734375" style="17" customWidth="1"/>
    <col min="8972" max="8972" width="14.21875" style="17" bestFit="1" customWidth="1"/>
    <col min="8973" max="8973" width="4.109375" style="17" bestFit="1" customWidth="1"/>
    <col min="8974" max="9216" width="7.21875" style="17"/>
    <col min="9217" max="9217" width="4.109375" style="17" bestFit="1" customWidth="1"/>
    <col min="9218" max="9218" width="12.77734375" style="17" bestFit="1" customWidth="1"/>
    <col min="9219" max="9219" width="15.77734375" style="17" customWidth="1"/>
    <col min="9220" max="9220" width="15" style="17" bestFit="1" customWidth="1"/>
    <col min="9221" max="9221" width="13.21875" style="17" bestFit="1" customWidth="1"/>
    <col min="9222" max="9222" width="11.88671875" style="17" bestFit="1" customWidth="1"/>
    <col min="9223" max="9223" width="13.21875" style="17" bestFit="1" customWidth="1"/>
    <col min="9224" max="9224" width="15.44140625" style="17" bestFit="1" customWidth="1"/>
    <col min="9225" max="9225" width="14.33203125" style="17" bestFit="1" customWidth="1"/>
    <col min="9226" max="9226" width="13" style="17" customWidth="1"/>
    <col min="9227" max="9227" width="13.77734375" style="17" customWidth="1"/>
    <col min="9228" max="9228" width="14.21875" style="17" bestFit="1" customWidth="1"/>
    <col min="9229" max="9229" width="4.109375" style="17" bestFit="1" customWidth="1"/>
    <col min="9230" max="9472" width="7.21875" style="17"/>
    <col min="9473" max="9473" width="4.109375" style="17" bestFit="1" customWidth="1"/>
    <col min="9474" max="9474" width="12.77734375" style="17" bestFit="1" customWidth="1"/>
    <col min="9475" max="9475" width="15.77734375" style="17" customWidth="1"/>
    <col min="9476" max="9476" width="15" style="17" bestFit="1" customWidth="1"/>
    <col min="9477" max="9477" width="13.21875" style="17" bestFit="1" customWidth="1"/>
    <col min="9478" max="9478" width="11.88671875" style="17" bestFit="1" customWidth="1"/>
    <col min="9479" max="9479" width="13.21875" style="17" bestFit="1" customWidth="1"/>
    <col min="9480" max="9480" width="15.44140625" style="17" bestFit="1" customWidth="1"/>
    <col min="9481" max="9481" width="14.33203125" style="17" bestFit="1" customWidth="1"/>
    <col min="9482" max="9482" width="13" style="17" customWidth="1"/>
    <col min="9483" max="9483" width="13.77734375" style="17" customWidth="1"/>
    <col min="9484" max="9484" width="14.21875" style="17" bestFit="1" customWidth="1"/>
    <col min="9485" max="9485" width="4.109375" style="17" bestFit="1" customWidth="1"/>
    <col min="9486" max="9728" width="7.21875" style="17"/>
    <col min="9729" max="9729" width="4.109375" style="17" bestFit="1" customWidth="1"/>
    <col min="9730" max="9730" width="12.77734375" style="17" bestFit="1" customWidth="1"/>
    <col min="9731" max="9731" width="15.77734375" style="17" customWidth="1"/>
    <col min="9732" max="9732" width="15" style="17" bestFit="1" customWidth="1"/>
    <col min="9733" max="9733" width="13.21875" style="17" bestFit="1" customWidth="1"/>
    <col min="9734" max="9734" width="11.88671875" style="17" bestFit="1" customWidth="1"/>
    <col min="9735" max="9735" width="13.21875" style="17" bestFit="1" customWidth="1"/>
    <col min="9736" max="9736" width="15.44140625" style="17" bestFit="1" customWidth="1"/>
    <col min="9737" max="9737" width="14.33203125" style="17" bestFit="1" customWidth="1"/>
    <col min="9738" max="9738" width="13" style="17" customWidth="1"/>
    <col min="9739" max="9739" width="13.77734375" style="17" customWidth="1"/>
    <col min="9740" max="9740" width="14.21875" style="17" bestFit="1" customWidth="1"/>
    <col min="9741" max="9741" width="4.109375" style="17" bestFit="1" customWidth="1"/>
    <col min="9742" max="9984" width="7.21875" style="17"/>
    <col min="9985" max="9985" width="4.109375" style="17" bestFit="1" customWidth="1"/>
    <col min="9986" max="9986" width="12.77734375" style="17" bestFit="1" customWidth="1"/>
    <col min="9987" max="9987" width="15.77734375" style="17" customWidth="1"/>
    <col min="9988" max="9988" width="15" style="17" bestFit="1" customWidth="1"/>
    <col min="9989" max="9989" width="13.21875" style="17" bestFit="1" customWidth="1"/>
    <col min="9990" max="9990" width="11.88671875" style="17" bestFit="1" customWidth="1"/>
    <col min="9991" max="9991" width="13.21875" style="17" bestFit="1" customWidth="1"/>
    <col min="9992" max="9992" width="15.44140625" style="17" bestFit="1" customWidth="1"/>
    <col min="9993" max="9993" width="14.33203125" style="17" bestFit="1" customWidth="1"/>
    <col min="9994" max="9994" width="13" style="17" customWidth="1"/>
    <col min="9995" max="9995" width="13.77734375" style="17" customWidth="1"/>
    <col min="9996" max="9996" width="14.21875" style="17" bestFit="1" customWidth="1"/>
    <col min="9997" max="9997" width="4.109375" style="17" bestFit="1" customWidth="1"/>
    <col min="9998" max="10240" width="7.21875" style="17"/>
    <col min="10241" max="10241" width="4.109375" style="17" bestFit="1" customWidth="1"/>
    <col min="10242" max="10242" width="12.77734375" style="17" bestFit="1" customWidth="1"/>
    <col min="10243" max="10243" width="15.77734375" style="17" customWidth="1"/>
    <col min="10244" max="10244" width="15" style="17" bestFit="1" customWidth="1"/>
    <col min="10245" max="10245" width="13.21875" style="17" bestFit="1" customWidth="1"/>
    <col min="10246" max="10246" width="11.88671875" style="17" bestFit="1" customWidth="1"/>
    <col min="10247" max="10247" width="13.21875" style="17" bestFit="1" customWidth="1"/>
    <col min="10248" max="10248" width="15.44140625" style="17" bestFit="1" customWidth="1"/>
    <col min="10249" max="10249" width="14.33203125" style="17" bestFit="1" customWidth="1"/>
    <col min="10250" max="10250" width="13" style="17" customWidth="1"/>
    <col min="10251" max="10251" width="13.77734375" style="17" customWidth="1"/>
    <col min="10252" max="10252" width="14.21875" style="17" bestFit="1" customWidth="1"/>
    <col min="10253" max="10253" width="4.109375" style="17" bestFit="1" customWidth="1"/>
    <col min="10254" max="10496" width="7.21875" style="17"/>
    <col min="10497" max="10497" width="4.109375" style="17" bestFit="1" customWidth="1"/>
    <col min="10498" max="10498" width="12.77734375" style="17" bestFit="1" customWidth="1"/>
    <col min="10499" max="10499" width="15.77734375" style="17" customWidth="1"/>
    <col min="10500" max="10500" width="15" style="17" bestFit="1" customWidth="1"/>
    <col min="10501" max="10501" width="13.21875" style="17" bestFit="1" customWidth="1"/>
    <col min="10502" max="10502" width="11.88671875" style="17" bestFit="1" customWidth="1"/>
    <col min="10503" max="10503" width="13.21875" style="17" bestFit="1" customWidth="1"/>
    <col min="10504" max="10504" width="15.44140625" style="17" bestFit="1" customWidth="1"/>
    <col min="10505" max="10505" width="14.33203125" style="17" bestFit="1" customWidth="1"/>
    <col min="10506" max="10506" width="13" style="17" customWidth="1"/>
    <col min="10507" max="10507" width="13.77734375" style="17" customWidth="1"/>
    <col min="10508" max="10508" width="14.21875" style="17" bestFit="1" customWidth="1"/>
    <col min="10509" max="10509" width="4.109375" style="17" bestFit="1" customWidth="1"/>
    <col min="10510" max="10752" width="7.21875" style="17"/>
    <col min="10753" max="10753" width="4.109375" style="17" bestFit="1" customWidth="1"/>
    <col min="10754" max="10754" width="12.77734375" style="17" bestFit="1" customWidth="1"/>
    <col min="10755" max="10755" width="15.77734375" style="17" customWidth="1"/>
    <col min="10756" max="10756" width="15" style="17" bestFit="1" customWidth="1"/>
    <col min="10757" max="10757" width="13.21875" style="17" bestFit="1" customWidth="1"/>
    <col min="10758" max="10758" width="11.88671875" style="17" bestFit="1" customWidth="1"/>
    <col min="10759" max="10759" width="13.21875" style="17" bestFit="1" customWidth="1"/>
    <col min="10760" max="10760" width="15.44140625" style="17" bestFit="1" customWidth="1"/>
    <col min="10761" max="10761" width="14.33203125" style="17" bestFit="1" customWidth="1"/>
    <col min="10762" max="10762" width="13" style="17" customWidth="1"/>
    <col min="10763" max="10763" width="13.77734375" style="17" customWidth="1"/>
    <col min="10764" max="10764" width="14.21875" style="17" bestFit="1" customWidth="1"/>
    <col min="10765" max="10765" width="4.109375" style="17" bestFit="1" customWidth="1"/>
    <col min="10766" max="11008" width="7.21875" style="17"/>
    <col min="11009" max="11009" width="4.109375" style="17" bestFit="1" customWidth="1"/>
    <col min="11010" max="11010" width="12.77734375" style="17" bestFit="1" customWidth="1"/>
    <col min="11011" max="11011" width="15.77734375" style="17" customWidth="1"/>
    <col min="11012" max="11012" width="15" style="17" bestFit="1" customWidth="1"/>
    <col min="11013" max="11013" width="13.21875" style="17" bestFit="1" customWidth="1"/>
    <col min="11014" max="11014" width="11.88671875" style="17" bestFit="1" customWidth="1"/>
    <col min="11015" max="11015" width="13.21875" style="17" bestFit="1" customWidth="1"/>
    <col min="11016" max="11016" width="15.44140625" style="17" bestFit="1" customWidth="1"/>
    <col min="11017" max="11017" width="14.33203125" style="17" bestFit="1" customWidth="1"/>
    <col min="11018" max="11018" width="13" style="17" customWidth="1"/>
    <col min="11019" max="11019" width="13.77734375" style="17" customWidth="1"/>
    <col min="11020" max="11020" width="14.21875" style="17" bestFit="1" customWidth="1"/>
    <col min="11021" max="11021" width="4.109375" style="17" bestFit="1" customWidth="1"/>
    <col min="11022" max="11264" width="7.21875" style="17"/>
    <col min="11265" max="11265" width="4.109375" style="17" bestFit="1" customWidth="1"/>
    <col min="11266" max="11266" width="12.77734375" style="17" bestFit="1" customWidth="1"/>
    <col min="11267" max="11267" width="15.77734375" style="17" customWidth="1"/>
    <col min="11268" max="11268" width="15" style="17" bestFit="1" customWidth="1"/>
    <col min="11269" max="11269" width="13.21875" style="17" bestFit="1" customWidth="1"/>
    <col min="11270" max="11270" width="11.88671875" style="17" bestFit="1" customWidth="1"/>
    <col min="11271" max="11271" width="13.21875" style="17" bestFit="1" customWidth="1"/>
    <col min="11272" max="11272" width="15.44140625" style="17" bestFit="1" customWidth="1"/>
    <col min="11273" max="11273" width="14.33203125" style="17" bestFit="1" customWidth="1"/>
    <col min="11274" max="11274" width="13" style="17" customWidth="1"/>
    <col min="11275" max="11275" width="13.77734375" style="17" customWidth="1"/>
    <col min="11276" max="11276" width="14.21875" style="17" bestFit="1" customWidth="1"/>
    <col min="11277" max="11277" width="4.109375" style="17" bestFit="1" customWidth="1"/>
    <col min="11278" max="11520" width="7.21875" style="17"/>
    <col min="11521" max="11521" width="4.109375" style="17" bestFit="1" customWidth="1"/>
    <col min="11522" max="11522" width="12.77734375" style="17" bestFit="1" customWidth="1"/>
    <col min="11523" max="11523" width="15.77734375" style="17" customWidth="1"/>
    <col min="11524" max="11524" width="15" style="17" bestFit="1" customWidth="1"/>
    <col min="11525" max="11525" width="13.21875" style="17" bestFit="1" customWidth="1"/>
    <col min="11526" max="11526" width="11.88671875" style="17" bestFit="1" customWidth="1"/>
    <col min="11527" max="11527" width="13.21875" style="17" bestFit="1" customWidth="1"/>
    <col min="11528" max="11528" width="15.44140625" style="17" bestFit="1" customWidth="1"/>
    <col min="11529" max="11529" width="14.33203125" style="17" bestFit="1" customWidth="1"/>
    <col min="11530" max="11530" width="13" style="17" customWidth="1"/>
    <col min="11531" max="11531" width="13.77734375" style="17" customWidth="1"/>
    <col min="11532" max="11532" width="14.21875" style="17" bestFit="1" customWidth="1"/>
    <col min="11533" max="11533" width="4.109375" style="17" bestFit="1" customWidth="1"/>
    <col min="11534" max="11776" width="7.21875" style="17"/>
    <col min="11777" max="11777" width="4.109375" style="17" bestFit="1" customWidth="1"/>
    <col min="11778" max="11778" width="12.77734375" style="17" bestFit="1" customWidth="1"/>
    <col min="11779" max="11779" width="15.77734375" style="17" customWidth="1"/>
    <col min="11780" max="11780" width="15" style="17" bestFit="1" customWidth="1"/>
    <col min="11781" max="11781" width="13.21875" style="17" bestFit="1" customWidth="1"/>
    <col min="11782" max="11782" width="11.88671875" style="17" bestFit="1" customWidth="1"/>
    <col min="11783" max="11783" width="13.21875" style="17" bestFit="1" customWidth="1"/>
    <col min="11784" max="11784" width="15.44140625" style="17" bestFit="1" customWidth="1"/>
    <col min="11785" max="11785" width="14.33203125" style="17" bestFit="1" customWidth="1"/>
    <col min="11786" max="11786" width="13" style="17" customWidth="1"/>
    <col min="11787" max="11787" width="13.77734375" style="17" customWidth="1"/>
    <col min="11788" max="11788" width="14.21875" style="17" bestFit="1" customWidth="1"/>
    <col min="11789" max="11789" width="4.109375" style="17" bestFit="1" customWidth="1"/>
    <col min="11790" max="12032" width="7.21875" style="17"/>
    <col min="12033" max="12033" width="4.109375" style="17" bestFit="1" customWidth="1"/>
    <col min="12034" max="12034" width="12.77734375" style="17" bestFit="1" customWidth="1"/>
    <col min="12035" max="12035" width="15.77734375" style="17" customWidth="1"/>
    <col min="12036" max="12036" width="15" style="17" bestFit="1" customWidth="1"/>
    <col min="12037" max="12037" width="13.21875" style="17" bestFit="1" customWidth="1"/>
    <col min="12038" max="12038" width="11.88671875" style="17" bestFit="1" customWidth="1"/>
    <col min="12039" max="12039" width="13.21875" style="17" bestFit="1" customWidth="1"/>
    <col min="12040" max="12040" width="15.44140625" style="17" bestFit="1" customWidth="1"/>
    <col min="12041" max="12041" width="14.33203125" style="17" bestFit="1" customWidth="1"/>
    <col min="12042" max="12042" width="13" style="17" customWidth="1"/>
    <col min="12043" max="12043" width="13.77734375" style="17" customWidth="1"/>
    <col min="12044" max="12044" width="14.21875" style="17" bestFit="1" customWidth="1"/>
    <col min="12045" max="12045" width="4.109375" style="17" bestFit="1" customWidth="1"/>
    <col min="12046" max="12288" width="7.21875" style="17"/>
    <col min="12289" max="12289" width="4.109375" style="17" bestFit="1" customWidth="1"/>
    <col min="12290" max="12290" width="12.77734375" style="17" bestFit="1" customWidth="1"/>
    <col min="12291" max="12291" width="15.77734375" style="17" customWidth="1"/>
    <col min="12292" max="12292" width="15" style="17" bestFit="1" customWidth="1"/>
    <col min="12293" max="12293" width="13.21875" style="17" bestFit="1" customWidth="1"/>
    <col min="12294" max="12294" width="11.88671875" style="17" bestFit="1" customWidth="1"/>
    <col min="12295" max="12295" width="13.21875" style="17" bestFit="1" customWidth="1"/>
    <col min="12296" max="12296" width="15.44140625" style="17" bestFit="1" customWidth="1"/>
    <col min="12297" max="12297" width="14.33203125" style="17" bestFit="1" customWidth="1"/>
    <col min="12298" max="12298" width="13" style="17" customWidth="1"/>
    <col min="12299" max="12299" width="13.77734375" style="17" customWidth="1"/>
    <col min="12300" max="12300" width="14.21875" style="17" bestFit="1" customWidth="1"/>
    <col min="12301" max="12301" width="4.109375" style="17" bestFit="1" customWidth="1"/>
    <col min="12302" max="12544" width="7.21875" style="17"/>
    <col min="12545" max="12545" width="4.109375" style="17" bestFit="1" customWidth="1"/>
    <col min="12546" max="12546" width="12.77734375" style="17" bestFit="1" customWidth="1"/>
    <col min="12547" max="12547" width="15.77734375" style="17" customWidth="1"/>
    <col min="12548" max="12548" width="15" style="17" bestFit="1" customWidth="1"/>
    <col min="12549" max="12549" width="13.21875" style="17" bestFit="1" customWidth="1"/>
    <col min="12550" max="12550" width="11.88671875" style="17" bestFit="1" customWidth="1"/>
    <col min="12551" max="12551" width="13.21875" style="17" bestFit="1" customWidth="1"/>
    <col min="12552" max="12552" width="15.44140625" style="17" bestFit="1" customWidth="1"/>
    <col min="12553" max="12553" width="14.33203125" style="17" bestFit="1" customWidth="1"/>
    <col min="12554" max="12554" width="13" style="17" customWidth="1"/>
    <col min="12555" max="12555" width="13.77734375" style="17" customWidth="1"/>
    <col min="12556" max="12556" width="14.21875" style="17" bestFit="1" customWidth="1"/>
    <col min="12557" max="12557" width="4.109375" style="17" bestFit="1" customWidth="1"/>
    <col min="12558" max="12800" width="7.21875" style="17"/>
    <col min="12801" max="12801" width="4.109375" style="17" bestFit="1" customWidth="1"/>
    <col min="12802" max="12802" width="12.77734375" style="17" bestFit="1" customWidth="1"/>
    <col min="12803" max="12803" width="15.77734375" style="17" customWidth="1"/>
    <col min="12804" max="12804" width="15" style="17" bestFit="1" customWidth="1"/>
    <col min="12805" max="12805" width="13.21875" style="17" bestFit="1" customWidth="1"/>
    <col min="12806" max="12806" width="11.88671875" style="17" bestFit="1" customWidth="1"/>
    <col min="12807" max="12807" width="13.21875" style="17" bestFit="1" customWidth="1"/>
    <col min="12808" max="12808" width="15.44140625" style="17" bestFit="1" customWidth="1"/>
    <col min="12809" max="12809" width="14.33203125" style="17" bestFit="1" customWidth="1"/>
    <col min="12810" max="12810" width="13" style="17" customWidth="1"/>
    <col min="12811" max="12811" width="13.77734375" style="17" customWidth="1"/>
    <col min="12812" max="12812" width="14.21875" style="17" bestFit="1" customWidth="1"/>
    <col min="12813" max="12813" width="4.109375" style="17" bestFit="1" customWidth="1"/>
    <col min="12814" max="13056" width="7.21875" style="17"/>
    <col min="13057" max="13057" width="4.109375" style="17" bestFit="1" customWidth="1"/>
    <col min="13058" max="13058" width="12.77734375" style="17" bestFit="1" customWidth="1"/>
    <col min="13059" max="13059" width="15.77734375" style="17" customWidth="1"/>
    <col min="13060" max="13060" width="15" style="17" bestFit="1" customWidth="1"/>
    <col min="13061" max="13061" width="13.21875" style="17" bestFit="1" customWidth="1"/>
    <col min="13062" max="13062" width="11.88671875" style="17" bestFit="1" customWidth="1"/>
    <col min="13063" max="13063" width="13.21875" style="17" bestFit="1" customWidth="1"/>
    <col min="13064" max="13064" width="15.44140625" style="17" bestFit="1" customWidth="1"/>
    <col min="13065" max="13065" width="14.33203125" style="17" bestFit="1" customWidth="1"/>
    <col min="13066" max="13066" width="13" style="17" customWidth="1"/>
    <col min="13067" max="13067" width="13.77734375" style="17" customWidth="1"/>
    <col min="13068" max="13068" width="14.21875" style="17" bestFit="1" customWidth="1"/>
    <col min="13069" max="13069" width="4.109375" style="17" bestFit="1" customWidth="1"/>
    <col min="13070" max="13312" width="7.21875" style="17"/>
    <col min="13313" max="13313" width="4.109375" style="17" bestFit="1" customWidth="1"/>
    <col min="13314" max="13314" width="12.77734375" style="17" bestFit="1" customWidth="1"/>
    <col min="13315" max="13315" width="15.77734375" style="17" customWidth="1"/>
    <col min="13316" max="13316" width="15" style="17" bestFit="1" customWidth="1"/>
    <col min="13317" max="13317" width="13.21875" style="17" bestFit="1" customWidth="1"/>
    <col min="13318" max="13318" width="11.88671875" style="17" bestFit="1" customWidth="1"/>
    <col min="13319" max="13319" width="13.21875" style="17" bestFit="1" customWidth="1"/>
    <col min="13320" max="13320" width="15.44140625" style="17" bestFit="1" customWidth="1"/>
    <col min="13321" max="13321" width="14.33203125" style="17" bestFit="1" customWidth="1"/>
    <col min="13322" max="13322" width="13" style="17" customWidth="1"/>
    <col min="13323" max="13323" width="13.77734375" style="17" customWidth="1"/>
    <col min="13324" max="13324" width="14.21875" style="17" bestFit="1" customWidth="1"/>
    <col min="13325" max="13325" width="4.109375" style="17" bestFit="1" customWidth="1"/>
    <col min="13326" max="13568" width="7.21875" style="17"/>
    <col min="13569" max="13569" width="4.109375" style="17" bestFit="1" customWidth="1"/>
    <col min="13570" max="13570" width="12.77734375" style="17" bestFit="1" customWidth="1"/>
    <col min="13571" max="13571" width="15.77734375" style="17" customWidth="1"/>
    <col min="13572" max="13572" width="15" style="17" bestFit="1" customWidth="1"/>
    <col min="13573" max="13573" width="13.21875" style="17" bestFit="1" customWidth="1"/>
    <col min="13574" max="13574" width="11.88671875" style="17" bestFit="1" customWidth="1"/>
    <col min="13575" max="13575" width="13.21875" style="17" bestFit="1" customWidth="1"/>
    <col min="13576" max="13576" width="15.44140625" style="17" bestFit="1" customWidth="1"/>
    <col min="13577" max="13577" width="14.33203125" style="17" bestFit="1" customWidth="1"/>
    <col min="13578" max="13578" width="13" style="17" customWidth="1"/>
    <col min="13579" max="13579" width="13.77734375" style="17" customWidth="1"/>
    <col min="13580" max="13580" width="14.21875" style="17" bestFit="1" customWidth="1"/>
    <col min="13581" max="13581" width="4.109375" style="17" bestFit="1" customWidth="1"/>
    <col min="13582" max="13824" width="7.21875" style="17"/>
    <col min="13825" max="13825" width="4.109375" style="17" bestFit="1" customWidth="1"/>
    <col min="13826" max="13826" width="12.77734375" style="17" bestFit="1" customWidth="1"/>
    <col min="13827" max="13827" width="15.77734375" style="17" customWidth="1"/>
    <col min="13828" max="13828" width="15" style="17" bestFit="1" customWidth="1"/>
    <col min="13829" max="13829" width="13.21875" style="17" bestFit="1" customWidth="1"/>
    <col min="13830" max="13830" width="11.88671875" style="17" bestFit="1" customWidth="1"/>
    <col min="13831" max="13831" width="13.21875" style="17" bestFit="1" customWidth="1"/>
    <col min="13832" max="13832" width="15.44140625" style="17" bestFit="1" customWidth="1"/>
    <col min="13833" max="13833" width="14.33203125" style="17" bestFit="1" customWidth="1"/>
    <col min="13834" max="13834" width="13" style="17" customWidth="1"/>
    <col min="13835" max="13835" width="13.77734375" style="17" customWidth="1"/>
    <col min="13836" max="13836" width="14.21875" style="17" bestFit="1" customWidth="1"/>
    <col min="13837" max="13837" width="4.109375" style="17" bestFit="1" customWidth="1"/>
    <col min="13838" max="14080" width="7.21875" style="17"/>
    <col min="14081" max="14081" width="4.109375" style="17" bestFit="1" customWidth="1"/>
    <col min="14082" max="14082" width="12.77734375" style="17" bestFit="1" customWidth="1"/>
    <col min="14083" max="14083" width="15.77734375" style="17" customWidth="1"/>
    <col min="14084" max="14084" width="15" style="17" bestFit="1" customWidth="1"/>
    <col min="14085" max="14085" width="13.21875" style="17" bestFit="1" customWidth="1"/>
    <col min="14086" max="14086" width="11.88671875" style="17" bestFit="1" customWidth="1"/>
    <col min="14087" max="14087" width="13.21875" style="17" bestFit="1" customWidth="1"/>
    <col min="14088" max="14088" width="15.44140625" style="17" bestFit="1" customWidth="1"/>
    <col min="14089" max="14089" width="14.33203125" style="17" bestFit="1" customWidth="1"/>
    <col min="14090" max="14090" width="13" style="17" customWidth="1"/>
    <col min="14091" max="14091" width="13.77734375" style="17" customWidth="1"/>
    <col min="14092" max="14092" width="14.21875" style="17" bestFit="1" customWidth="1"/>
    <col min="14093" max="14093" width="4.109375" style="17" bestFit="1" customWidth="1"/>
    <col min="14094" max="14336" width="7.21875" style="17"/>
    <col min="14337" max="14337" width="4.109375" style="17" bestFit="1" customWidth="1"/>
    <col min="14338" max="14338" width="12.77734375" style="17" bestFit="1" customWidth="1"/>
    <col min="14339" max="14339" width="15.77734375" style="17" customWidth="1"/>
    <col min="14340" max="14340" width="15" style="17" bestFit="1" customWidth="1"/>
    <col min="14341" max="14341" width="13.21875" style="17" bestFit="1" customWidth="1"/>
    <col min="14342" max="14342" width="11.88671875" style="17" bestFit="1" customWidth="1"/>
    <col min="14343" max="14343" width="13.21875" style="17" bestFit="1" customWidth="1"/>
    <col min="14344" max="14344" width="15.44140625" style="17" bestFit="1" customWidth="1"/>
    <col min="14345" max="14345" width="14.33203125" style="17" bestFit="1" customWidth="1"/>
    <col min="14346" max="14346" width="13" style="17" customWidth="1"/>
    <col min="14347" max="14347" width="13.77734375" style="17" customWidth="1"/>
    <col min="14348" max="14348" width="14.21875" style="17" bestFit="1" customWidth="1"/>
    <col min="14349" max="14349" width="4.109375" style="17" bestFit="1" customWidth="1"/>
    <col min="14350" max="14592" width="7.21875" style="17"/>
    <col min="14593" max="14593" width="4.109375" style="17" bestFit="1" customWidth="1"/>
    <col min="14594" max="14594" width="12.77734375" style="17" bestFit="1" customWidth="1"/>
    <col min="14595" max="14595" width="15.77734375" style="17" customWidth="1"/>
    <col min="14596" max="14596" width="15" style="17" bestFit="1" customWidth="1"/>
    <col min="14597" max="14597" width="13.21875" style="17" bestFit="1" customWidth="1"/>
    <col min="14598" max="14598" width="11.88671875" style="17" bestFit="1" customWidth="1"/>
    <col min="14599" max="14599" width="13.21875" style="17" bestFit="1" customWidth="1"/>
    <col min="14600" max="14600" width="15.44140625" style="17" bestFit="1" customWidth="1"/>
    <col min="14601" max="14601" width="14.33203125" style="17" bestFit="1" customWidth="1"/>
    <col min="14602" max="14602" width="13" style="17" customWidth="1"/>
    <col min="14603" max="14603" width="13.77734375" style="17" customWidth="1"/>
    <col min="14604" max="14604" width="14.21875" style="17" bestFit="1" customWidth="1"/>
    <col min="14605" max="14605" width="4.109375" style="17" bestFit="1" customWidth="1"/>
    <col min="14606" max="14848" width="7.21875" style="17"/>
    <col min="14849" max="14849" width="4.109375" style="17" bestFit="1" customWidth="1"/>
    <col min="14850" max="14850" width="12.77734375" style="17" bestFit="1" customWidth="1"/>
    <col min="14851" max="14851" width="15.77734375" style="17" customWidth="1"/>
    <col min="14852" max="14852" width="15" style="17" bestFit="1" customWidth="1"/>
    <col min="14853" max="14853" width="13.21875" style="17" bestFit="1" customWidth="1"/>
    <col min="14854" max="14854" width="11.88671875" style="17" bestFit="1" customWidth="1"/>
    <col min="14855" max="14855" width="13.21875" style="17" bestFit="1" customWidth="1"/>
    <col min="14856" max="14856" width="15.44140625" style="17" bestFit="1" customWidth="1"/>
    <col min="14857" max="14857" width="14.33203125" style="17" bestFit="1" customWidth="1"/>
    <col min="14858" max="14858" width="13" style="17" customWidth="1"/>
    <col min="14859" max="14859" width="13.77734375" style="17" customWidth="1"/>
    <col min="14860" max="14860" width="14.21875" style="17" bestFit="1" customWidth="1"/>
    <col min="14861" max="14861" width="4.109375" style="17" bestFit="1" customWidth="1"/>
    <col min="14862" max="15104" width="7.21875" style="17"/>
    <col min="15105" max="15105" width="4.109375" style="17" bestFit="1" customWidth="1"/>
    <col min="15106" max="15106" width="12.77734375" style="17" bestFit="1" customWidth="1"/>
    <col min="15107" max="15107" width="15.77734375" style="17" customWidth="1"/>
    <col min="15108" max="15108" width="15" style="17" bestFit="1" customWidth="1"/>
    <col min="15109" max="15109" width="13.21875" style="17" bestFit="1" customWidth="1"/>
    <col min="15110" max="15110" width="11.88671875" style="17" bestFit="1" customWidth="1"/>
    <col min="15111" max="15111" width="13.21875" style="17" bestFit="1" customWidth="1"/>
    <col min="15112" max="15112" width="15.44140625" style="17" bestFit="1" customWidth="1"/>
    <col min="15113" max="15113" width="14.33203125" style="17" bestFit="1" customWidth="1"/>
    <col min="15114" max="15114" width="13" style="17" customWidth="1"/>
    <col min="15115" max="15115" width="13.77734375" style="17" customWidth="1"/>
    <col min="15116" max="15116" width="14.21875" style="17" bestFit="1" customWidth="1"/>
    <col min="15117" max="15117" width="4.109375" style="17" bestFit="1" customWidth="1"/>
    <col min="15118" max="15360" width="7.21875" style="17"/>
    <col min="15361" max="15361" width="4.109375" style="17" bestFit="1" customWidth="1"/>
    <col min="15362" max="15362" width="12.77734375" style="17" bestFit="1" customWidth="1"/>
    <col min="15363" max="15363" width="15.77734375" style="17" customWidth="1"/>
    <col min="15364" max="15364" width="15" style="17" bestFit="1" customWidth="1"/>
    <col min="15365" max="15365" width="13.21875" style="17" bestFit="1" customWidth="1"/>
    <col min="15366" max="15366" width="11.88671875" style="17" bestFit="1" customWidth="1"/>
    <col min="15367" max="15367" width="13.21875" style="17" bestFit="1" customWidth="1"/>
    <col min="15368" max="15368" width="15.44140625" style="17" bestFit="1" customWidth="1"/>
    <col min="15369" max="15369" width="14.33203125" style="17" bestFit="1" customWidth="1"/>
    <col min="15370" max="15370" width="13" style="17" customWidth="1"/>
    <col min="15371" max="15371" width="13.77734375" style="17" customWidth="1"/>
    <col min="15372" max="15372" width="14.21875" style="17" bestFit="1" customWidth="1"/>
    <col min="15373" max="15373" width="4.109375" style="17" bestFit="1" customWidth="1"/>
    <col min="15374" max="15616" width="7.21875" style="17"/>
    <col min="15617" max="15617" width="4.109375" style="17" bestFit="1" customWidth="1"/>
    <col min="15618" max="15618" width="12.77734375" style="17" bestFit="1" customWidth="1"/>
    <col min="15619" max="15619" width="15.77734375" style="17" customWidth="1"/>
    <col min="15620" max="15620" width="15" style="17" bestFit="1" customWidth="1"/>
    <col min="15621" max="15621" width="13.21875" style="17" bestFit="1" customWidth="1"/>
    <col min="15622" max="15622" width="11.88671875" style="17" bestFit="1" customWidth="1"/>
    <col min="15623" max="15623" width="13.21875" style="17" bestFit="1" customWidth="1"/>
    <col min="15624" max="15624" width="15.44140625" style="17" bestFit="1" customWidth="1"/>
    <col min="15625" max="15625" width="14.33203125" style="17" bestFit="1" customWidth="1"/>
    <col min="15626" max="15626" width="13" style="17" customWidth="1"/>
    <col min="15627" max="15627" width="13.77734375" style="17" customWidth="1"/>
    <col min="15628" max="15628" width="14.21875" style="17" bestFit="1" customWidth="1"/>
    <col min="15629" max="15629" width="4.109375" style="17" bestFit="1" customWidth="1"/>
    <col min="15630" max="15872" width="7.21875" style="17"/>
    <col min="15873" max="15873" width="4.109375" style="17" bestFit="1" customWidth="1"/>
    <col min="15874" max="15874" width="12.77734375" style="17" bestFit="1" customWidth="1"/>
    <col min="15875" max="15875" width="15.77734375" style="17" customWidth="1"/>
    <col min="15876" max="15876" width="15" style="17" bestFit="1" customWidth="1"/>
    <col min="15877" max="15877" width="13.21875" style="17" bestFit="1" customWidth="1"/>
    <col min="15878" max="15878" width="11.88671875" style="17" bestFit="1" customWidth="1"/>
    <col min="15879" max="15879" width="13.21875" style="17" bestFit="1" customWidth="1"/>
    <col min="15880" max="15880" width="15.44140625" style="17" bestFit="1" customWidth="1"/>
    <col min="15881" max="15881" width="14.33203125" style="17" bestFit="1" customWidth="1"/>
    <col min="15882" max="15882" width="13" style="17" customWidth="1"/>
    <col min="15883" max="15883" width="13.77734375" style="17" customWidth="1"/>
    <col min="15884" max="15884" width="14.21875" style="17" bestFit="1" customWidth="1"/>
    <col min="15885" max="15885" width="4.109375" style="17" bestFit="1" customWidth="1"/>
    <col min="15886" max="16128" width="7.21875" style="17"/>
    <col min="16129" max="16129" width="4.109375" style="17" bestFit="1" customWidth="1"/>
    <col min="16130" max="16130" width="12.77734375" style="17" bestFit="1" customWidth="1"/>
    <col min="16131" max="16131" width="15.77734375" style="17" customWidth="1"/>
    <col min="16132" max="16132" width="15" style="17" bestFit="1" customWidth="1"/>
    <col min="16133" max="16133" width="13.21875" style="17" bestFit="1" customWidth="1"/>
    <col min="16134" max="16134" width="11.88671875" style="17" bestFit="1" customWidth="1"/>
    <col min="16135" max="16135" width="13.21875" style="17" bestFit="1" customWidth="1"/>
    <col min="16136" max="16136" width="15.44140625" style="17" bestFit="1" customWidth="1"/>
    <col min="16137" max="16137" width="14.33203125" style="17" bestFit="1" customWidth="1"/>
    <col min="16138" max="16138" width="13" style="17" customWidth="1"/>
    <col min="16139" max="16139" width="13.77734375" style="17" customWidth="1"/>
    <col min="16140" max="16140" width="14.21875" style="17" bestFit="1" customWidth="1"/>
    <col min="16141" max="16141" width="4.109375" style="17" bestFit="1" customWidth="1"/>
    <col min="16142" max="16384" width="7.21875" style="17"/>
  </cols>
  <sheetData>
    <row r="1" spans="1:13" x14ac:dyDescent="0.3">
      <c r="A1" s="17" t="s">
        <v>45</v>
      </c>
    </row>
    <row r="2" spans="1:13" x14ac:dyDescent="0.3">
      <c r="A2" s="121" t="s">
        <v>277</v>
      </c>
      <c r="H2" s="122"/>
      <c r="M2" s="123"/>
    </row>
    <row r="3" spans="1:13" x14ac:dyDescent="0.3">
      <c r="A3" s="124" t="s">
        <v>47</v>
      </c>
      <c r="H3" s="122"/>
      <c r="M3" s="125"/>
    </row>
    <row r="4" spans="1:13" x14ac:dyDescent="0.3">
      <c r="A4" s="124"/>
      <c r="H4" s="122"/>
      <c r="M4" s="125"/>
    </row>
    <row r="6" spans="1:13" x14ac:dyDescent="0.3">
      <c r="L6" s="126"/>
    </row>
    <row r="7" spans="1:13" s="18" customFormat="1" ht="55.2" x14ac:dyDescent="0.3">
      <c r="A7" s="127" t="s">
        <v>54</v>
      </c>
      <c r="B7" s="127" t="s">
        <v>56</v>
      </c>
      <c r="C7" s="128" t="s">
        <v>278</v>
      </c>
      <c r="D7" s="128" t="s">
        <v>279</v>
      </c>
      <c r="E7" s="128" t="s">
        <v>280</v>
      </c>
      <c r="F7" s="128" t="s">
        <v>281</v>
      </c>
      <c r="G7" s="128" t="s">
        <v>282</v>
      </c>
      <c r="H7" s="128" t="s">
        <v>288</v>
      </c>
      <c r="I7" s="128" t="s">
        <v>284</v>
      </c>
      <c r="J7" s="128" t="s">
        <v>285</v>
      </c>
      <c r="K7" s="129" t="s">
        <v>286</v>
      </c>
      <c r="L7" s="130" t="s">
        <v>287</v>
      </c>
      <c r="M7" s="127" t="s">
        <v>54</v>
      </c>
    </row>
    <row r="8" spans="1:13" ht="12.75" customHeight="1" x14ac:dyDescent="0.3">
      <c r="A8" s="17">
        <v>1</v>
      </c>
      <c r="B8" s="17" t="s">
        <v>108</v>
      </c>
      <c r="C8" s="19">
        <v>4231266</v>
      </c>
      <c r="D8" s="19">
        <v>1548438</v>
      </c>
      <c r="E8" s="19">
        <v>11811530</v>
      </c>
      <c r="F8" s="19">
        <v>7729006</v>
      </c>
      <c r="G8" s="19">
        <v>13647488</v>
      </c>
      <c r="H8" s="19">
        <v>62607313</v>
      </c>
      <c r="I8" s="19">
        <v>1160860</v>
      </c>
      <c r="J8" s="19">
        <v>2718730</v>
      </c>
      <c r="K8" s="19">
        <v>0</v>
      </c>
      <c r="L8" s="19">
        <f t="shared" ref="L8:L71" si="0">(C8+D8+E8+F8+G8+H8+I8+J8+K8)</f>
        <v>105454631</v>
      </c>
      <c r="M8" s="17">
        <v>1</v>
      </c>
    </row>
    <row r="9" spans="1:13" ht="12.75" customHeight="1" x14ac:dyDescent="0.3">
      <c r="A9" s="17">
        <v>2</v>
      </c>
      <c r="B9" s="17" t="s">
        <v>109</v>
      </c>
      <c r="C9" s="20">
        <v>11465854</v>
      </c>
      <c r="D9" s="20">
        <v>5661456</v>
      </c>
      <c r="E9" s="20">
        <v>45044883</v>
      </c>
      <c r="F9" s="20">
        <v>4958527</v>
      </c>
      <c r="G9" s="20">
        <v>40932042</v>
      </c>
      <c r="H9" s="20">
        <v>185895690</v>
      </c>
      <c r="I9" s="20">
        <v>8451520</v>
      </c>
      <c r="J9" s="20">
        <v>28411877</v>
      </c>
      <c r="K9" s="20">
        <v>0</v>
      </c>
      <c r="L9" s="20">
        <f t="shared" si="0"/>
        <v>330821849</v>
      </c>
      <c r="M9" s="17">
        <v>2</v>
      </c>
    </row>
    <row r="10" spans="1:13" ht="12.75" customHeight="1" x14ac:dyDescent="0.3">
      <c r="A10" s="17">
        <v>3</v>
      </c>
      <c r="B10" s="17" t="s">
        <v>110</v>
      </c>
      <c r="C10" s="20">
        <v>1264492</v>
      </c>
      <c r="D10" s="20">
        <v>1857165</v>
      </c>
      <c r="E10" s="20">
        <v>7104169</v>
      </c>
      <c r="F10" s="20">
        <v>2952696</v>
      </c>
      <c r="G10" s="20">
        <v>9309686</v>
      </c>
      <c r="H10" s="20">
        <v>25902626</v>
      </c>
      <c r="I10" s="20">
        <v>1114578</v>
      </c>
      <c r="J10" s="20">
        <v>507543</v>
      </c>
      <c r="K10" s="20">
        <v>0</v>
      </c>
      <c r="L10" s="20">
        <f t="shared" si="0"/>
        <v>50012955</v>
      </c>
      <c r="M10" s="17">
        <v>3</v>
      </c>
    </row>
    <row r="11" spans="1:13" ht="12.75" customHeight="1" x14ac:dyDescent="0.3">
      <c r="A11" s="17">
        <v>4</v>
      </c>
      <c r="B11" s="17" t="s">
        <v>111</v>
      </c>
      <c r="C11" s="20">
        <v>1777608</v>
      </c>
      <c r="D11" s="20">
        <v>779193</v>
      </c>
      <c r="E11" s="20">
        <v>4909620</v>
      </c>
      <c r="F11" s="20">
        <v>939134</v>
      </c>
      <c r="G11" s="20">
        <v>4830123</v>
      </c>
      <c r="H11" s="20">
        <v>18168659</v>
      </c>
      <c r="I11" s="20">
        <v>611598</v>
      </c>
      <c r="J11" s="20">
        <v>243364</v>
      </c>
      <c r="K11" s="20">
        <v>0</v>
      </c>
      <c r="L11" s="20">
        <f t="shared" si="0"/>
        <v>32259299</v>
      </c>
      <c r="M11" s="17">
        <v>4</v>
      </c>
    </row>
    <row r="12" spans="1:13" ht="12.75" customHeight="1" x14ac:dyDescent="0.3">
      <c r="A12" s="17">
        <v>5</v>
      </c>
      <c r="B12" s="17" t="s">
        <v>112</v>
      </c>
      <c r="C12" s="20">
        <v>2618832</v>
      </c>
      <c r="D12" s="20">
        <v>1702268</v>
      </c>
      <c r="E12" s="20">
        <v>12221402</v>
      </c>
      <c r="F12" s="20">
        <v>3160968</v>
      </c>
      <c r="G12" s="20">
        <v>9876910</v>
      </c>
      <c r="H12" s="20">
        <v>45530451</v>
      </c>
      <c r="I12" s="20">
        <v>1293896</v>
      </c>
      <c r="J12" s="20">
        <v>1315253</v>
      </c>
      <c r="K12" s="20">
        <v>0</v>
      </c>
      <c r="L12" s="20">
        <f t="shared" si="0"/>
        <v>77719980</v>
      </c>
      <c r="M12" s="17">
        <v>5</v>
      </c>
    </row>
    <row r="13" spans="1:13" ht="12.75" customHeight="1" x14ac:dyDescent="0.3">
      <c r="A13" s="17">
        <v>6</v>
      </c>
      <c r="B13" s="17" t="s">
        <v>113</v>
      </c>
      <c r="C13" s="20">
        <v>1538049</v>
      </c>
      <c r="D13" s="20">
        <v>1230128</v>
      </c>
      <c r="E13" s="20">
        <v>4638285</v>
      </c>
      <c r="F13" s="20">
        <v>1696609</v>
      </c>
      <c r="G13" s="20">
        <v>5853480</v>
      </c>
      <c r="H13" s="20">
        <v>22844704</v>
      </c>
      <c r="I13" s="20">
        <v>437221</v>
      </c>
      <c r="J13" s="20">
        <v>575683</v>
      </c>
      <c r="K13" s="20">
        <v>0</v>
      </c>
      <c r="L13" s="20">
        <f t="shared" si="0"/>
        <v>38814159</v>
      </c>
      <c r="M13" s="17">
        <v>6</v>
      </c>
    </row>
    <row r="14" spans="1:13" ht="12.75" customHeight="1" x14ac:dyDescent="0.3">
      <c r="A14" s="17">
        <v>7</v>
      </c>
      <c r="B14" s="17" t="s">
        <v>114</v>
      </c>
      <c r="C14" s="20">
        <v>48586015</v>
      </c>
      <c r="D14" s="20">
        <v>18765149</v>
      </c>
      <c r="E14" s="20">
        <v>223553920</v>
      </c>
      <c r="F14" s="20">
        <v>94813498</v>
      </c>
      <c r="G14" s="20">
        <v>187912088</v>
      </c>
      <c r="H14" s="20">
        <v>548343084</v>
      </c>
      <c r="I14" s="20">
        <v>67278150</v>
      </c>
      <c r="J14" s="20">
        <v>49400010</v>
      </c>
      <c r="K14" s="20">
        <v>0</v>
      </c>
      <c r="L14" s="20">
        <f t="shared" si="0"/>
        <v>1238651914</v>
      </c>
      <c r="M14" s="17">
        <v>7</v>
      </c>
    </row>
    <row r="15" spans="1:13" ht="12.75" customHeight="1" x14ac:dyDescent="0.3">
      <c r="A15" s="17">
        <v>8</v>
      </c>
      <c r="B15" s="17" t="s">
        <v>115</v>
      </c>
      <c r="C15" s="20">
        <v>6079600</v>
      </c>
      <c r="D15" s="20">
        <v>2384428</v>
      </c>
      <c r="E15" s="20">
        <v>29170225</v>
      </c>
      <c r="F15" s="20">
        <v>3810788</v>
      </c>
      <c r="G15" s="20">
        <v>24590022</v>
      </c>
      <c r="H15" s="20">
        <v>113807500</v>
      </c>
      <c r="I15" s="20">
        <v>2890521</v>
      </c>
      <c r="J15" s="20">
        <v>1851580</v>
      </c>
      <c r="K15" s="20">
        <v>0</v>
      </c>
      <c r="L15" s="20">
        <f t="shared" si="0"/>
        <v>184584664</v>
      </c>
      <c r="M15" s="17">
        <v>8</v>
      </c>
    </row>
    <row r="16" spans="1:13" ht="12.75" customHeight="1" x14ac:dyDescent="0.3">
      <c r="A16" s="17">
        <v>9</v>
      </c>
      <c r="B16" s="17" t="s">
        <v>116</v>
      </c>
      <c r="C16" s="20">
        <v>1079880</v>
      </c>
      <c r="D16" s="20">
        <v>534242</v>
      </c>
      <c r="E16" s="20">
        <v>2658674</v>
      </c>
      <c r="F16" s="20">
        <v>1275905</v>
      </c>
      <c r="G16" s="20">
        <v>1927712</v>
      </c>
      <c r="H16" s="20">
        <v>10928840</v>
      </c>
      <c r="I16" s="20">
        <v>616333</v>
      </c>
      <c r="J16" s="20">
        <v>487434</v>
      </c>
      <c r="K16" s="20">
        <v>0</v>
      </c>
      <c r="L16" s="20">
        <f t="shared" si="0"/>
        <v>19509020</v>
      </c>
      <c r="M16" s="17">
        <v>9</v>
      </c>
    </row>
    <row r="17" spans="1:13" ht="12.75" customHeight="1" x14ac:dyDescent="0.3">
      <c r="A17" s="17">
        <v>10</v>
      </c>
      <c r="B17" s="17" t="s">
        <v>117</v>
      </c>
      <c r="C17" s="20">
        <v>4496836</v>
      </c>
      <c r="D17" s="20">
        <v>3647063</v>
      </c>
      <c r="E17" s="20">
        <v>22407023</v>
      </c>
      <c r="F17" s="20">
        <v>8913543</v>
      </c>
      <c r="G17" s="20">
        <v>19739775</v>
      </c>
      <c r="H17" s="20">
        <v>106192946</v>
      </c>
      <c r="I17" s="20">
        <v>3615145</v>
      </c>
      <c r="J17" s="20">
        <v>5679844</v>
      </c>
      <c r="K17" s="20">
        <v>0</v>
      </c>
      <c r="L17" s="20">
        <f t="shared" si="0"/>
        <v>174692175</v>
      </c>
      <c r="M17" s="17">
        <v>10</v>
      </c>
    </row>
    <row r="18" spans="1:13" ht="12.75" customHeight="1" x14ac:dyDescent="0.3">
      <c r="A18" s="17">
        <v>11</v>
      </c>
      <c r="B18" s="17" t="s">
        <v>118</v>
      </c>
      <c r="C18" s="20">
        <v>1305453</v>
      </c>
      <c r="D18" s="20">
        <v>676923</v>
      </c>
      <c r="E18" s="20">
        <v>1938699</v>
      </c>
      <c r="F18" s="20">
        <v>1456085</v>
      </c>
      <c r="G18" s="20">
        <v>4663392</v>
      </c>
      <c r="H18" s="20">
        <v>8086463</v>
      </c>
      <c r="I18" s="20">
        <v>454799</v>
      </c>
      <c r="J18" s="20">
        <v>95268</v>
      </c>
      <c r="K18" s="20">
        <v>0</v>
      </c>
      <c r="L18" s="20">
        <f t="shared" si="0"/>
        <v>18677082</v>
      </c>
      <c r="M18" s="17">
        <v>11</v>
      </c>
    </row>
    <row r="19" spans="1:13" ht="12.75" customHeight="1" x14ac:dyDescent="0.3">
      <c r="A19" s="17">
        <v>12</v>
      </c>
      <c r="B19" s="17" t="s">
        <v>119</v>
      </c>
      <c r="C19" s="20">
        <v>3328544</v>
      </c>
      <c r="D19" s="20">
        <v>2361355</v>
      </c>
      <c r="E19" s="20">
        <v>13009278</v>
      </c>
      <c r="F19" s="20">
        <v>1724328</v>
      </c>
      <c r="G19" s="20">
        <v>4809710</v>
      </c>
      <c r="H19" s="20">
        <v>52895531</v>
      </c>
      <c r="I19" s="20">
        <v>2646228</v>
      </c>
      <c r="J19" s="20">
        <v>2287323</v>
      </c>
      <c r="K19" s="20">
        <v>0</v>
      </c>
      <c r="L19" s="20">
        <f t="shared" si="0"/>
        <v>83062297</v>
      </c>
      <c r="M19" s="17">
        <v>12</v>
      </c>
    </row>
    <row r="20" spans="1:13" ht="12.75" customHeight="1" x14ac:dyDescent="0.3">
      <c r="A20" s="17">
        <v>13</v>
      </c>
      <c r="B20" s="17" t="s">
        <v>120</v>
      </c>
      <c r="C20" s="20">
        <v>1812111</v>
      </c>
      <c r="D20" s="20">
        <v>1584165</v>
      </c>
      <c r="E20" s="20">
        <v>10372974</v>
      </c>
      <c r="F20" s="20">
        <v>1555815</v>
      </c>
      <c r="G20" s="20">
        <v>5715982</v>
      </c>
      <c r="H20" s="20">
        <v>22737112</v>
      </c>
      <c r="I20" s="20">
        <v>345369</v>
      </c>
      <c r="J20" s="20">
        <v>482141</v>
      </c>
      <c r="K20" s="20">
        <v>0</v>
      </c>
      <c r="L20" s="20">
        <f t="shared" si="0"/>
        <v>44605669</v>
      </c>
      <c r="M20" s="17">
        <v>13</v>
      </c>
    </row>
    <row r="21" spans="1:13" ht="12.75" customHeight="1" x14ac:dyDescent="0.3">
      <c r="A21" s="17">
        <v>14</v>
      </c>
      <c r="B21" s="17" t="s">
        <v>121</v>
      </c>
      <c r="C21" s="20">
        <v>2786557</v>
      </c>
      <c r="D21" s="20">
        <v>2383422</v>
      </c>
      <c r="E21" s="20">
        <v>8138394</v>
      </c>
      <c r="F21" s="20">
        <v>5020056</v>
      </c>
      <c r="G21" s="20">
        <v>14085158</v>
      </c>
      <c r="H21" s="20">
        <v>32744207</v>
      </c>
      <c r="I21" s="20">
        <v>1422621</v>
      </c>
      <c r="J21" s="20">
        <v>2381261</v>
      </c>
      <c r="K21" s="20">
        <v>0</v>
      </c>
      <c r="L21" s="20">
        <f t="shared" si="0"/>
        <v>68961676</v>
      </c>
      <c r="M21" s="17">
        <v>14</v>
      </c>
    </row>
    <row r="22" spans="1:13" ht="12.75" customHeight="1" x14ac:dyDescent="0.3">
      <c r="A22" s="17">
        <v>15</v>
      </c>
      <c r="B22" s="17" t="s">
        <v>122</v>
      </c>
      <c r="C22" s="20">
        <v>1504035</v>
      </c>
      <c r="D22" s="20">
        <v>1166305</v>
      </c>
      <c r="E22" s="20">
        <v>5239251</v>
      </c>
      <c r="F22" s="20">
        <v>1851969</v>
      </c>
      <c r="G22" s="20">
        <v>5173716</v>
      </c>
      <c r="H22" s="20">
        <v>24293403</v>
      </c>
      <c r="I22" s="20">
        <v>458467</v>
      </c>
      <c r="J22" s="20">
        <v>236136</v>
      </c>
      <c r="K22" s="20">
        <v>125000</v>
      </c>
      <c r="L22" s="20">
        <f t="shared" si="0"/>
        <v>40048282</v>
      </c>
      <c r="M22" s="17">
        <v>15</v>
      </c>
    </row>
    <row r="23" spans="1:13" ht="12.75" customHeight="1" x14ac:dyDescent="0.3">
      <c r="A23" s="17">
        <v>16</v>
      </c>
      <c r="B23" s="17" t="s">
        <v>123</v>
      </c>
      <c r="C23" s="20">
        <v>4609027</v>
      </c>
      <c r="D23" s="20">
        <v>2415619</v>
      </c>
      <c r="E23" s="20">
        <v>16112539</v>
      </c>
      <c r="F23" s="20">
        <v>4717847</v>
      </c>
      <c r="G23" s="20">
        <v>20913429</v>
      </c>
      <c r="H23" s="20">
        <v>80873063</v>
      </c>
      <c r="I23" s="20">
        <v>1639859</v>
      </c>
      <c r="J23" s="20">
        <v>1949048</v>
      </c>
      <c r="K23" s="20">
        <v>0</v>
      </c>
      <c r="L23" s="20">
        <f t="shared" si="0"/>
        <v>133230431</v>
      </c>
      <c r="M23" s="17">
        <v>16</v>
      </c>
    </row>
    <row r="24" spans="1:13" ht="12.75" customHeight="1" x14ac:dyDescent="0.3">
      <c r="A24" s="17">
        <v>17</v>
      </c>
      <c r="B24" s="17" t="s">
        <v>124</v>
      </c>
      <c r="C24" s="20">
        <v>3593528</v>
      </c>
      <c r="D24" s="20">
        <v>2225011</v>
      </c>
      <c r="E24" s="20">
        <v>14906391</v>
      </c>
      <c r="F24" s="20">
        <v>3627480</v>
      </c>
      <c r="G24" s="20">
        <v>8955917</v>
      </c>
      <c r="H24" s="20">
        <v>45096144</v>
      </c>
      <c r="I24" s="20">
        <v>773337</v>
      </c>
      <c r="J24" s="20">
        <v>1292264</v>
      </c>
      <c r="K24" s="20">
        <v>0</v>
      </c>
      <c r="L24" s="20">
        <f t="shared" si="0"/>
        <v>80470072</v>
      </c>
      <c r="M24" s="17">
        <v>17</v>
      </c>
    </row>
    <row r="25" spans="1:13" ht="12.75" customHeight="1" x14ac:dyDescent="0.3">
      <c r="A25" s="17">
        <v>18</v>
      </c>
      <c r="B25" s="17" t="s">
        <v>125</v>
      </c>
      <c r="C25" s="20">
        <v>2236558</v>
      </c>
      <c r="D25" s="20">
        <v>1492083</v>
      </c>
      <c r="E25" s="20">
        <v>11528470</v>
      </c>
      <c r="F25" s="20">
        <v>1619182</v>
      </c>
      <c r="G25" s="20">
        <v>19660784</v>
      </c>
      <c r="H25" s="20">
        <v>43148258</v>
      </c>
      <c r="I25" s="20">
        <v>1502523</v>
      </c>
      <c r="J25" s="20">
        <v>1888953</v>
      </c>
      <c r="K25" s="20">
        <v>0</v>
      </c>
      <c r="L25" s="20">
        <f t="shared" si="0"/>
        <v>83076811</v>
      </c>
      <c r="M25" s="17">
        <v>18</v>
      </c>
    </row>
    <row r="26" spans="1:13" ht="12.75" customHeight="1" x14ac:dyDescent="0.3">
      <c r="A26" s="17">
        <v>19</v>
      </c>
      <c r="B26" s="17" t="s">
        <v>126</v>
      </c>
      <c r="C26" s="20">
        <v>2039893</v>
      </c>
      <c r="D26" s="20">
        <v>690700</v>
      </c>
      <c r="E26" s="20">
        <v>2560535</v>
      </c>
      <c r="F26" s="20">
        <v>1111398</v>
      </c>
      <c r="G26" s="20">
        <v>1740885</v>
      </c>
      <c r="H26" s="20">
        <v>10311229</v>
      </c>
      <c r="I26" s="20">
        <v>624743</v>
      </c>
      <c r="J26" s="20">
        <v>243915</v>
      </c>
      <c r="K26" s="20">
        <v>0</v>
      </c>
      <c r="L26" s="20">
        <f t="shared" si="0"/>
        <v>19323298</v>
      </c>
      <c r="M26" s="17">
        <v>19</v>
      </c>
    </row>
    <row r="27" spans="1:13" ht="12.75" customHeight="1" x14ac:dyDescent="0.3">
      <c r="A27" s="17">
        <v>20</v>
      </c>
      <c r="B27" s="17" t="s">
        <v>127</v>
      </c>
      <c r="C27" s="20">
        <v>1365815</v>
      </c>
      <c r="D27" s="20">
        <v>934332</v>
      </c>
      <c r="E27" s="20">
        <v>4304554</v>
      </c>
      <c r="F27" s="20">
        <v>1379335</v>
      </c>
      <c r="G27" s="20">
        <v>8486147</v>
      </c>
      <c r="H27" s="20">
        <v>20046339</v>
      </c>
      <c r="I27" s="20">
        <v>355269</v>
      </c>
      <c r="J27" s="20">
        <v>243473</v>
      </c>
      <c r="K27" s="20">
        <v>0</v>
      </c>
      <c r="L27" s="20">
        <f t="shared" si="0"/>
        <v>37115264</v>
      </c>
      <c r="M27" s="17">
        <v>20</v>
      </c>
    </row>
    <row r="28" spans="1:13" ht="12.75" customHeight="1" x14ac:dyDescent="0.3">
      <c r="A28" s="17">
        <v>21</v>
      </c>
      <c r="B28" s="17" t="s">
        <v>128</v>
      </c>
      <c r="C28" s="20">
        <v>34667769</v>
      </c>
      <c r="D28" s="20">
        <v>19302241</v>
      </c>
      <c r="E28" s="20">
        <v>189217875</v>
      </c>
      <c r="F28" s="20">
        <v>21082035</v>
      </c>
      <c r="G28" s="20">
        <v>87840660</v>
      </c>
      <c r="H28" s="20">
        <v>606377747</v>
      </c>
      <c r="I28" s="20">
        <v>20089787</v>
      </c>
      <c r="J28" s="20">
        <v>20601318</v>
      </c>
      <c r="K28" s="20">
        <v>0</v>
      </c>
      <c r="L28" s="20">
        <f t="shared" si="0"/>
        <v>999179432</v>
      </c>
      <c r="M28" s="17">
        <v>21</v>
      </c>
    </row>
    <row r="29" spans="1:13" ht="12.75" customHeight="1" x14ac:dyDescent="0.3">
      <c r="A29" s="17">
        <v>22</v>
      </c>
      <c r="B29" s="17" t="s">
        <v>129</v>
      </c>
      <c r="C29" s="20">
        <v>2178395</v>
      </c>
      <c r="D29" s="20">
        <v>885534</v>
      </c>
      <c r="E29" s="20">
        <v>4901544</v>
      </c>
      <c r="F29" s="20">
        <v>883586</v>
      </c>
      <c r="G29" s="20">
        <v>3634028</v>
      </c>
      <c r="H29" s="20">
        <v>23912235</v>
      </c>
      <c r="I29" s="20">
        <v>1021052</v>
      </c>
      <c r="J29" s="20">
        <v>671618</v>
      </c>
      <c r="K29" s="20">
        <v>0</v>
      </c>
      <c r="L29" s="20">
        <f t="shared" si="0"/>
        <v>38087992</v>
      </c>
      <c r="M29" s="17">
        <v>22</v>
      </c>
    </row>
    <row r="30" spans="1:13" ht="12.75" customHeight="1" x14ac:dyDescent="0.3">
      <c r="A30" s="17">
        <v>23</v>
      </c>
      <c r="B30" s="17" t="s">
        <v>130</v>
      </c>
      <c r="C30" s="20">
        <v>814922</v>
      </c>
      <c r="D30" s="20">
        <v>522061</v>
      </c>
      <c r="E30" s="20">
        <v>1511171</v>
      </c>
      <c r="F30" s="20">
        <v>484629</v>
      </c>
      <c r="G30" s="20">
        <v>1437858</v>
      </c>
      <c r="H30" s="20">
        <v>7230231</v>
      </c>
      <c r="I30" s="20">
        <v>37856</v>
      </c>
      <c r="J30" s="20">
        <v>205689</v>
      </c>
      <c r="K30" s="20">
        <v>0</v>
      </c>
      <c r="L30" s="20">
        <f t="shared" si="0"/>
        <v>12244417</v>
      </c>
      <c r="M30" s="17">
        <v>23</v>
      </c>
    </row>
    <row r="31" spans="1:13" ht="12.75" customHeight="1" x14ac:dyDescent="0.3">
      <c r="A31" s="17">
        <v>24</v>
      </c>
      <c r="B31" s="17" t="s">
        <v>131</v>
      </c>
      <c r="C31" s="20">
        <v>4666459</v>
      </c>
      <c r="D31" s="20">
        <v>3891071</v>
      </c>
      <c r="E31" s="20">
        <v>18034741</v>
      </c>
      <c r="F31" s="20">
        <v>4303777</v>
      </c>
      <c r="G31" s="20">
        <v>24458301</v>
      </c>
      <c r="H31" s="20">
        <v>85199709</v>
      </c>
      <c r="I31" s="20">
        <v>2424798</v>
      </c>
      <c r="J31" s="20">
        <v>1754186</v>
      </c>
      <c r="K31" s="20">
        <v>0</v>
      </c>
      <c r="L31" s="20">
        <f t="shared" si="0"/>
        <v>144733042</v>
      </c>
      <c r="M31" s="17">
        <v>24</v>
      </c>
    </row>
    <row r="32" spans="1:13" ht="12.75" customHeight="1" x14ac:dyDescent="0.3">
      <c r="A32" s="17">
        <v>25</v>
      </c>
      <c r="B32" s="17" t="s">
        <v>132</v>
      </c>
      <c r="C32" s="20">
        <v>1555263</v>
      </c>
      <c r="D32" s="20">
        <v>739081</v>
      </c>
      <c r="E32" s="20">
        <v>3950531</v>
      </c>
      <c r="F32" s="20">
        <v>1449195</v>
      </c>
      <c r="G32" s="20">
        <v>3961977</v>
      </c>
      <c r="H32" s="20">
        <v>15334995</v>
      </c>
      <c r="I32" s="20">
        <v>184439</v>
      </c>
      <c r="J32" s="20">
        <v>295323</v>
      </c>
      <c r="K32" s="20">
        <v>0</v>
      </c>
      <c r="L32" s="20">
        <f t="shared" si="0"/>
        <v>27470804</v>
      </c>
      <c r="M32" s="17">
        <v>25</v>
      </c>
    </row>
    <row r="33" spans="1:13" ht="12.75" customHeight="1" x14ac:dyDescent="0.3">
      <c r="A33" s="17">
        <v>26</v>
      </c>
      <c r="B33" s="17" t="s">
        <v>133</v>
      </c>
      <c r="C33" s="20">
        <v>1700732</v>
      </c>
      <c r="D33" s="20">
        <v>1766657</v>
      </c>
      <c r="E33" s="20">
        <v>5635512</v>
      </c>
      <c r="F33" s="20">
        <v>2919903</v>
      </c>
      <c r="G33" s="20">
        <v>7122137</v>
      </c>
      <c r="H33" s="20">
        <v>23154718</v>
      </c>
      <c r="I33" s="20">
        <v>213429</v>
      </c>
      <c r="J33" s="20">
        <v>3268898</v>
      </c>
      <c r="K33" s="20">
        <v>0</v>
      </c>
      <c r="L33" s="20">
        <f t="shared" si="0"/>
        <v>45781986</v>
      </c>
      <c r="M33" s="17">
        <v>26</v>
      </c>
    </row>
    <row r="34" spans="1:13" ht="12.75" customHeight="1" x14ac:dyDescent="0.3">
      <c r="A34" s="17">
        <v>27</v>
      </c>
      <c r="B34" s="17" t="s">
        <v>134</v>
      </c>
      <c r="C34" s="20">
        <v>3313175</v>
      </c>
      <c r="D34" s="20">
        <v>1542688</v>
      </c>
      <c r="E34" s="20">
        <v>13468528</v>
      </c>
      <c r="F34" s="20">
        <v>3488844</v>
      </c>
      <c r="G34" s="20">
        <v>6817847</v>
      </c>
      <c r="H34" s="20">
        <v>46731223</v>
      </c>
      <c r="I34" s="20">
        <v>1306319</v>
      </c>
      <c r="J34" s="20">
        <v>5195009</v>
      </c>
      <c r="K34" s="20">
        <v>0</v>
      </c>
      <c r="L34" s="20">
        <f t="shared" si="0"/>
        <v>81863633</v>
      </c>
      <c r="M34" s="17">
        <v>27</v>
      </c>
    </row>
    <row r="35" spans="1:13" ht="12.75" customHeight="1" x14ac:dyDescent="0.3">
      <c r="A35" s="17">
        <v>28</v>
      </c>
      <c r="B35" s="17" t="s">
        <v>135</v>
      </c>
      <c r="C35" s="20">
        <v>1479502</v>
      </c>
      <c r="D35" s="20">
        <v>775400</v>
      </c>
      <c r="E35" s="20">
        <v>4209914</v>
      </c>
      <c r="F35" s="20">
        <v>1948170</v>
      </c>
      <c r="G35" s="20">
        <v>5346903</v>
      </c>
      <c r="H35" s="20">
        <v>18413511</v>
      </c>
      <c r="I35" s="20">
        <v>420288</v>
      </c>
      <c r="J35" s="20">
        <v>176833</v>
      </c>
      <c r="K35" s="20">
        <v>0</v>
      </c>
      <c r="L35" s="20">
        <f t="shared" si="0"/>
        <v>32770521</v>
      </c>
      <c r="M35" s="17">
        <v>28</v>
      </c>
    </row>
    <row r="36" spans="1:13" ht="12.75" customHeight="1" x14ac:dyDescent="0.3">
      <c r="A36" s="17">
        <v>29</v>
      </c>
      <c r="B36" s="17" t="s">
        <v>77</v>
      </c>
      <c r="C36" s="20">
        <v>152337759</v>
      </c>
      <c r="D36" s="20">
        <v>59022525</v>
      </c>
      <c r="E36" s="20">
        <v>752822696</v>
      </c>
      <c r="F36" s="20">
        <v>247337228</v>
      </c>
      <c r="G36" s="20">
        <v>615928809</v>
      </c>
      <c r="H36" s="20">
        <v>2767648830</v>
      </c>
      <c r="I36" s="20">
        <v>138847478</v>
      </c>
      <c r="J36" s="20">
        <v>464391860</v>
      </c>
      <c r="K36" s="20">
        <v>0</v>
      </c>
      <c r="L36" s="20">
        <f t="shared" si="0"/>
        <v>5198337185</v>
      </c>
      <c r="M36" s="17">
        <v>29</v>
      </c>
    </row>
    <row r="37" spans="1:13" ht="12.75" customHeight="1" x14ac:dyDescent="0.3">
      <c r="A37" s="17">
        <v>30</v>
      </c>
      <c r="B37" s="17" t="s">
        <v>136</v>
      </c>
      <c r="C37" s="20">
        <v>10639684</v>
      </c>
      <c r="D37" s="20">
        <v>6550543</v>
      </c>
      <c r="E37" s="20">
        <v>38988654</v>
      </c>
      <c r="F37" s="20">
        <v>17632042</v>
      </c>
      <c r="G37" s="20">
        <v>22381711</v>
      </c>
      <c r="H37" s="20">
        <v>143013259</v>
      </c>
      <c r="I37" s="20">
        <v>6887767</v>
      </c>
      <c r="J37" s="20">
        <v>6126142</v>
      </c>
      <c r="K37" s="20">
        <v>0</v>
      </c>
      <c r="L37" s="20">
        <f t="shared" si="0"/>
        <v>252219802</v>
      </c>
      <c r="M37" s="17">
        <v>30</v>
      </c>
    </row>
    <row r="38" spans="1:13" ht="12.75" customHeight="1" x14ac:dyDescent="0.3">
      <c r="A38" s="17">
        <v>31</v>
      </c>
      <c r="B38" s="17" t="s">
        <v>137</v>
      </c>
      <c r="C38" s="20">
        <v>1283086</v>
      </c>
      <c r="D38" s="20">
        <v>931290</v>
      </c>
      <c r="E38" s="20">
        <v>5003193</v>
      </c>
      <c r="F38" s="20">
        <v>1816996</v>
      </c>
      <c r="G38" s="20">
        <v>5106896</v>
      </c>
      <c r="H38" s="20">
        <v>23240046</v>
      </c>
      <c r="I38" s="20">
        <v>326000</v>
      </c>
      <c r="J38" s="20">
        <v>537802</v>
      </c>
      <c r="K38" s="20">
        <v>0</v>
      </c>
      <c r="L38" s="20">
        <f t="shared" si="0"/>
        <v>38245309</v>
      </c>
      <c r="M38" s="17">
        <v>31</v>
      </c>
    </row>
    <row r="39" spans="1:13" ht="12.75" customHeight="1" x14ac:dyDescent="0.3">
      <c r="A39" s="17">
        <v>32</v>
      </c>
      <c r="B39" s="17" t="s">
        <v>138</v>
      </c>
      <c r="C39" s="20">
        <v>2535238</v>
      </c>
      <c r="D39" s="20">
        <v>2416592</v>
      </c>
      <c r="E39" s="20">
        <v>7316048</v>
      </c>
      <c r="F39" s="20">
        <v>1923317</v>
      </c>
      <c r="G39" s="20">
        <v>8603309</v>
      </c>
      <c r="H39" s="20">
        <v>40238606</v>
      </c>
      <c r="I39" s="20">
        <v>836080</v>
      </c>
      <c r="J39" s="20">
        <v>777921</v>
      </c>
      <c r="K39" s="20">
        <v>0</v>
      </c>
      <c r="L39" s="20">
        <f t="shared" si="0"/>
        <v>64647111</v>
      </c>
      <c r="M39" s="17">
        <v>32</v>
      </c>
    </row>
    <row r="40" spans="1:13" ht="12.75" customHeight="1" x14ac:dyDescent="0.3">
      <c r="A40" s="17">
        <v>33</v>
      </c>
      <c r="B40" s="17" t="s">
        <v>79</v>
      </c>
      <c r="C40" s="20">
        <v>3655835</v>
      </c>
      <c r="D40" s="20">
        <v>2637784</v>
      </c>
      <c r="E40" s="20">
        <v>19565184</v>
      </c>
      <c r="F40" s="20">
        <v>3519675</v>
      </c>
      <c r="G40" s="20">
        <v>18509880</v>
      </c>
      <c r="H40" s="20">
        <v>85079254</v>
      </c>
      <c r="I40" s="20">
        <v>2221751</v>
      </c>
      <c r="J40" s="20">
        <v>2135566</v>
      </c>
      <c r="K40" s="20">
        <v>0</v>
      </c>
      <c r="L40" s="20">
        <f t="shared" si="0"/>
        <v>137324929</v>
      </c>
      <c r="M40" s="17">
        <v>33</v>
      </c>
    </row>
    <row r="41" spans="1:13" ht="12.75" customHeight="1" x14ac:dyDescent="0.3">
      <c r="A41" s="17">
        <v>34</v>
      </c>
      <c r="B41" s="17" t="s">
        <v>139</v>
      </c>
      <c r="C41" s="20">
        <v>7221039</v>
      </c>
      <c r="D41" s="20">
        <v>3556126</v>
      </c>
      <c r="E41" s="20">
        <v>42209714</v>
      </c>
      <c r="F41" s="20">
        <v>10588815</v>
      </c>
      <c r="G41" s="20">
        <v>16645522</v>
      </c>
      <c r="H41" s="20">
        <v>169110763</v>
      </c>
      <c r="I41" s="20">
        <v>6497972</v>
      </c>
      <c r="J41" s="20">
        <v>5464270</v>
      </c>
      <c r="K41" s="20">
        <v>0</v>
      </c>
      <c r="L41" s="20">
        <f t="shared" si="0"/>
        <v>261294221</v>
      </c>
      <c r="M41" s="17">
        <v>34</v>
      </c>
    </row>
    <row r="42" spans="1:13" ht="12.75" customHeight="1" x14ac:dyDescent="0.3">
      <c r="A42" s="17">
        <v>35</v>
      </c>
      <c r="B42" s="17" t="s">
        <v>140</v>
      </c>
      <c r="C42" s="20">
        <v>2187578</v>
      </c>
      <c r="D42" s="20">
        <v>1353297</v>
      </c>
      <c r="E42" s="20">
        <v>5665905</v>
      </c>
      <c r="F42" s="20">
        <v>902164</v>
      </c>
      <c r="G42" s="20">
        <v>11010140</v>
      </c>
      <c r="H42" s="20">
        <v>26441757</v>
      </c>
      <c r="I42" s="20">
        <v>666223</v>
      </c>
      <c r="J42" s="20">
        <v>3436840</v>
      </c>
      <c r="K42" s="20">
        <v>0</v>
      </c>
      <c r="L42" s="20">
        <f t="shared" si="0"/>
        <v>51663904</v>
      </c>
      <c r="M42" s="17">
        <v>35</v>
      </c>
    </row>
    <row r="43" spans="1:13" ht="12.75" customHeight="1" x14ac:dyDescent="0.3">
      <c r="A43" s="17">
        <v>36</v>
      </c>
      <c r="B43" s="17" t="s">
        <v>141</v>
      </c>
      <c r="C43" s="20">
        <v>5864313</v>
      </c>
      <c r="D43" s="20">
        <v>2329771</v>
      </c>
      <c r="E43" s="20">
        <v>15074497</v>
      </c>
      <c r="F43" s="20">
        <v>2157205</v>
      </c>
      <c r="G43" s="20">
        <v>11876049</v>
      </c>
      <c r="H43" s="20">
        <v>58718874</v>
      </c>
      <c r="I43" s="20">
        <v>2323548</v>
      </c>
      <c r="J43" s="20">
        <v>2062481</v>
      </c>
      <c r="K43" s="20">
        <v>0</v>
      </c>
      <c r="L43" s="20">
        <f t="shared" si="0"/>
        <v>100406738</v>
      </c>
      <c r="M43" s="17">
        <v>36</v>
      </c>
    </row>
    <row r="44" spans="1:13" ht="12.75" customHeight="1" x14ac:dyDescent="0.3">
      <c r="A44" s="17">
        <v>37</v>
      </c>
      <c r="B44" s="17" t="s">
        <v>142</v>
      </c>
      <c r="C44" s="20">
        <v>3906359</v>
      </c>
      <c r="D44" s="20">
        <v>1675289</v>
      </c>
      <c r="E44" s="20">
        <v>10100386</v>
      </c>
      <c r="F44" s="20">
        <v>2539668</v>
      </c>
      <c r="G44" s="20">
        <v>7097538</v>
      </c>
      <c r="H44" s="20">
        <v>32705009</v>
      </c>
      <c r="I44" s="20">
        <v>887734</v>
      </c>
      <c r="J44" s="20">
        <v>1924056</v>
      </c>
      <c r="K44" s="20">
        <v>0</v>
      </c>
      <c r="L44" s="20">
        <f t="shared" si="0"/>
        <v>60836039</v>
      </c>
      <c r="M44" s="17">
        <v>37</v>
      </c>
    </row>
    <row r="45" spans="1:13" ht="12.75" customHeight="1" x14ac:dyDescent="0.3">
      <c r="A45" s="17">
        <v>38</v>
      </c>
      <c r="B45" s="17" t="s">
        <v>143</v>
      </c>
      <c r="C45" s="20">
        <v>1538318</v>
      </c>
      <c r="D45" s="20">
        <v>1651828</v>
      </c>
      <c r="E45" s="20">
        <v>4598758</v>
      </c>
      <c r="F45" s="20">
        <v>2306832</v>
      </c>
      <c r="G45" s="20">
        <v>7425137</v>
      </c>
      <c r="H45" s="20">
        <v>19852436</v>
      </c>
      <c r="I45" s="20">
        <v>568583</v>
      </c>
      <c r="J45" s="20">
        <v>631454</v>
      </c>
      <c r="K45" s="20">
        <v>0</v>
      </c>
      <c r="L45" s="20">
        <f t="shared" si="0"/>
        <v>38573346</v>
      </c>
      <c r="M45" s="17">
        <v>38</v>
      </c>
    </row>
    <row r="46" spans="1:13" ht="12.75" customHeight="1" x14ac:dyDescent="0.3">
      <c r="A46" s="17">
        <v>39</v>
      </c>
      <c r="B46" s="17" t="s">
        <v>144</v>
      </c>
      <c r="C46" s="20">
        <v>1268770</v>
      </c>
      <c r="D46" s="20">
        <v>1422562</v>
      </c>
      <c r="E46" s="20">
        <v>8364436</v>
      </c>
      <c r="F46" s="20">
        <v>1689208</v>
      </c>
      <c r="G46" s="20">
        <v>4748660</v>
      </c>
      <c r="H46" s="20">
        <v>35695629</v>
      </c>
      <c r="I46" s="20">
        <v>598974</v>
      </c>
      <c r="J46" s="20">
        <v>1618472</v>
      </c>
      <c r="K46" s="20">
        <v>0</v>
      </c>
      <c r="L46" s="20">
        <f t="shared" si="0"/>
        <v>55406711</v>
      </c>
      <c r="M46" s="17">
        <v>39</v>
      </c>
    </row>
    <row r="47" spans="1:13" x14ac:dyDescent="0.3">
      <c r="A47" s="17">
        <v>40</v>
      </c>
      <c r="B47" s="17" t="s">
        <v>145</v>
      </c>
      <c r="C47" s="20">
        <v>1946482</v>
      </c>
      <c r="D47" s="20">
        <v>1405176</v>
      </c>
      <c r="E47" s="20">
        <v>5199848</v>
      </c>
      <c r="F47" s="20">
        <v>2373722</v>
      </c>
      <c r="G47" s="20">
        <v>3287430</v>
      </c>
      <c r="H47" s="20">
        <v>13671618</v>
      </c>
      <c r="I47" s="20">
        <v>334666</v>
      </c>
      <c r="J47" s="20">
        <v>2190847</v>
      </c>
      <c r="K47" s="20">
        <v>0</v>
      </c>
      <c r="L47" s="20">
        <f t="shared" si="0"/>
        <v>30409789</v>
      </c>
      <c r="M47" s="17">
        <v>40</v>
      </c>
    </row>
    <row r="48" spans="1:13" x14ac:dyDescent="0.3">
      <c r="A48" s="17">
        <v>41</v>
      </c>
      <c r="B48" s="17" t="s">
        <v>146</v>
      </c>
      <c r="C48" s="20">
        <v>2360633</v>
      </c>
      <c r="D48" s="20">
        <v>2020474</v>
      </c>
      <c r="E48" s="20">
        <v>10879509</v>
      </c>
      <c r="F48" s="20">
        <v>3139849</v>
      </c>
      <c r="G48" s="20">
        <v>12654799</v>
      </c>
      <c r="H48" s="20">
        <v>58368213</v>
      </c>
      <c r="I48" s="20">
        <v>541234</v>
      </c>
      <c r="J48" s="20">
        <v>4110870</v>
      </c>
      <c r="K48" s="20">
        <v>0</v>
      </c>
      <c r="L48" s="20">
        <f t="shared" si="0"/>
        <v>94075581</v>
      </c>
      <c r="M48" s="17">
        <v>41</v>
      </c>
    </row>
    <row r="49" spans="1:13" x14ac:dyDescent="0.3">
      <c r="A49" s="17">
        <v>42</v>
      </c>
      <c r="B49" s="17" t="s">
        <v>147</v>
      </c>
      <c r="C49" s="20">
        <v>10920555</v>
      </c>
      <c r="D49" s="20">
        <v>6487344</v>
      </c>
      <c r="E49" s="20">
        <v>71499477</v>
      </c>
      <c r="F49" s="20">
        <v>15418988</v>
      </c>
      <c r="G49" s="20">
        <v>24458467</v>
      </c>
      <c r="H49" s="20">
        <v>196199138</v>
      </c>
      <c r="I49" s="20">
        <v>7030470</v>
      </c>
      <c r="J49" s="20">
        <v>4543406</v>
      </c>
      <c r="K49" s="20">
        <v>0</v>
      </c>
      <c r="L49" s="20">
        <f t="shared" si="0"/>
        <v>336557845</v>
      </c>
      <c r="M49" s="17">
        <v>42</v>
      </c>
    </row>
    <row r="50" spans="1:13" x14ac:dyDescent="0.3">
      <c r="A50" s="17">
        <v>43</v>
      </c>
      <c r="B50" s="17" t="s">
        <v>148</v>
      </c>
      <c r="C50" s="20">
        <v>50172894</v>
      </c>
      <c r="D50" s="20">
        <v>14197683</v>
      </c>
      <c r="E50" s="20">
        <v>194134279</v>
      </c>
      <c r="F50" s="20">
        <v>73530672</v>
      </c>
      <c r="G50" s="20">
        <v>82730608</v>
      </c>
      <c r="H50" s="20">
        <v>524596707</v>
      </c>
      <c r="I50" s="20">
        <v>37263871</v>
      </c>
      <c r="J50" s="20">
        <v>34368236</v>
      </c>
      <c r="K50" s="20">
        <v>0</v>
      </c>
      <c r="L50" s="20">
        <f t="shared" si="0"/>
        <v>1010994950</v>
      </c>
      <c r="M50" s="17">
        <v>43</v>
      </c>
    </row>
    <row r="51" spans="1:13" x14ac:dyDescent="0.3">
      <c r="A51" s="17">
        <v>44</v>
      </c>
      <c r="B51" s="17" t="s">
        <v>149</v>
      </c>
      <c r="C51" s="20">
        <v>2469766</v>
      </c>
      <c r="D51" s="20">
        <v>3005989</v>
      </c>
      <c r="E51" s="20">
        <v>14856330</v>
      </c>
      <c r="F51" s="20">
        <v>3588141</v>
      </c>
      <c r="G51" s="20">
        <v>14422429</v>
      </c>
      <c r="H51" s="20">
        <v>79604161</v>
      </c>
      <c r="I51" s="20">
        <v>2390446</v>
      </c>
      <c r="J51" s="20">
        <v>4099584</v>
      </c>
      <c r="K51" s="20">
        <v>0</v>
      </c>
      <c r="L51" s="20">
        <f t="shared" si="0"/>
        <v>124436846</v>
      </c>
      <c r="M51" s="17">
        <v>44</v>
      </c>
    </row>
    <row r="52" spans="1:13" x14ac:dyDescent="0.3">
      <c r="A52" s="17">
        <v>45</v>
      </c>
      <c r="B52" s="17" t="s">
        <v>150</v>
      </c>
      <c r="C52" s="20">
        <v>733104</v>
      </c>
      <c r="D52" s="20">
        <v>416268</v>
      </c>
      <c r="E52" s="20">
        <v>984183</v>
      </c>
      <c r="F52" s="20">
        <v>385361</v>
      </c>
      <c r="G52" s="20">
        <v>1140314</v>
      </c>
      <c r="H52" s="20">
        <v>4472029</v>
      </c>
      <c r="I52" s="20">
        <v>115990</v>
      </c>
      <c r="J52" s="20">
        <v>229774</v>
      </c>
      <c r="K52" s="20">
        <v>0</v>
      </c>
      <c r="L52" s="20">
        <f t="shared" si="0"/>
        <v>8477023</v>
      </c>
      <c r="M52" s="17">
        <v>45</v>
      </c>
    </row>
    <row r="53" spans="1:13" x14ac:dyDescent="0.3">
      <c r="A53" s="17">
        <v>46</v>
      </c>
      <c r="B53" s="17" t="s">
        <v>151</v>
      </c>
      <c r="C53" s="20">
        <v>4142590</v>
      </c>
      <c r="D53" s="20">
        <v>2521034</v>
      </c>
      <c r="E53" s="20">
        <v>13279431</v>
      </c>
      <c r="F53" s="20">
        <v>6215631</v>
      </c>
      <c r="G53" s="20">
        <v>14743198</v>
      </c>
      <c r="H53" s="20">
        <v>59663582</v>
      </c>
      <c r="I53" s="20">
        <v>2873147</v>
      </c>
      <c r="J53" s="20">
        <v>5072969</v>
      </c>
      <c r="K53" s="20">
        <v>0</v>
      </c>
      <c r="L53" s="20">
        <f t="shared" si="0"/>
        <v>108511582</v>
      </c>
      <c r="M53" s="17">
        <v>46</v>
      </c>
    </row>
    <row r="54" spans="1:13" x14ac:dyDescent="0.3">
      <c r="A54" s="17">
        <v>47</v>
      </c>
      <c r="B54" s="17" t="s">
        <v>152</v>
      </c>
      <c r="C54" s="20">
        <v>7374847</v>
      </c>
      <c r="D54" s="20">
        <v>6447903</v>
      </c>
      <c r="E54" s="20">
        <v>32821062</v>
      </c>
      <c r="F54" s="20">
        <v>8379778</v>
      </c>
      <c r="G54" s="20">
        <v>16189407</v>
      </c>
      <c r="H54" s="20">
        <v>127021460</v>
      </c>
      <c r="I54" s="20">
        <v>11149753</v>
      </c>
      <c r="J54" s="20">
        <v>9653947</v>
      </c>
      <c r="K54" s="20">
        <v>0</v>
      </c>
      <c r="L54" s="20">
        <f t="shared" si="0"/>
        <v>219038157</v>
      </c>
      <c r="M54" s="17">
        <v>47</v>
      </c>
    </row>
    <row r="55" spans="1:13" x14ac:dyDescent="0.3">
      <c r="A55" s="17">
        <v>48</v>
      </c>
      <c r="B55" s="17" t="s">
        <v>153</v>
      </c>
      <c r="C55" s="20">
        <v>1295771</v>
      </c>
      <c r="D55" s="20">
        <v>881786</v>
      </c>
      <c r="E55" s="20">
        <v>3385976</v>
      </c>
      <c r="F55" s="20">
        <v>656720</v>
      </c>
      <c r="G55" s="20">
        <v>2728519</v>
      </c>
      <c r="H55" s="20">
        <v>10604436</v>
      </c>
      <c r="I55" s="20">
        <v>175984</v>
      </c>
      <c r="J55" s="20">
        <v>263938</v>
      </c>
      <c r="K55" s="20">
        <v>0</v>
      </c>
      <c r="L55" s="20">
        <f t="shared" si="0"/>
        <v>19993130</v>
      </c>
      <c r="M55" s="17">
        <v>48</v>
      </c>
    </row>
    <row r="56" spans="1:13" x14ac:dyDescent="0.3">
      <c r="A56" s="17">
        <v>49</v>
      </c>
      <c r="B56" s="17" t="s">
        <v>154</v>
      </c>
      <c r="C56" s="20">
        <v>3124654</v>
      </c>
      <c r="D56" s="20">
        <v>2018807</v>
      </c>
      <c r="E56" s="20">
        <v>12231442</v>
      </c>
      <c r="F56" s="20">
        <v>2230920</v>
      </c>
      <c r="G56" s="20">
        <v>8207522</v>
      </c>
      <c r="H56" s="20">
        <v>44744300</v>
      </c>
      <c r="I56" s="20">
        <v>1353986</v>
      </c>
      <c r="J56" s="20">
        <v>1391990</v>
      </c>
      <c r="K56" s="20">
        <v>0</v>
      </c>
      <c r="L56" s="20">
        <f t="shared" si="0"/>
        <v>75303621</v>
      </c>
      <c r="M56" s="17">
        <v>49</v>
      </c>
    </row>
    <row r="57" spans="1:13" x14ac:dyDescent="0.3">
      <c r="A57" s="17">
        <v>50</v>
      </c>
      <c r="B57" s="17" t="s">
        <v>155</v>
      </c>
      <c r="C57" s="20">
        <v>1595932</v>
      </c>
      <c r="D57" s="20">
        <v>1169380</v>
      </c>
      <c r="E57" s="20">
        <v>5349141</v>
      </c>
      <c r="F57" s="20">
        <v>1864287</v>
      </c>
      <c r="G57" s="20">
        <v>4608507</v>
      </c>
      <c r="H57" s="20">
        <v>24124622</v>
      </c>
      <c r="I57" s="20">
        <v>741104</v>
      </c>
      <c r="J57" s="20">
        <v>441670</v>
      </c>
      <c r="K57" s="20">
        <v>0</v>
      </c>
      <c r="L57" s="20">
        <f t="shared" si="0"/>
        <v>39894643</v>
      </c>
      <c r="M57" s="17">
        <v>50</v>
      </c>
    </row>
    <row r="58" spans="1:13" x14ac:dyDescent="0.3">
      <c r="A58" s="17">
        <v>51</v>
      </c>
      <c r="B58" s="17" t="s">
        <v>156</v>
      </c>
      <c r="C58" s="20">
        <v>1428951</v>
      </c>
      <c r="D58" s="20">
        <v>823223</v>
      </c>
      <c r="E58" s="20">
        <v>5429042</v>
      </c>
      <c r="F58" s="20">
        <v>1437942</v>
      </c>
      <c r="G58" s="20">
        <v>4520219</v>
      </c>
      <c r="H58" s="20">
        <v>16135750</v>
      </c>
      <c r="I58" s="20">
        <v>202898</v>
      </c>
      <c r="J58" s="20">
        <v>447070</v>
      </c>
      <c r="K58" s="20">
        <v>0</v>
      </c>
      <c r="L58" s="20">
        <f t="shared" si="0"/>
        <v>30425095</v>
      </c>
      <c r="M58" s="17">
        <v>51</v>
      </c>
    </row>
    <row r="59" spans="1:13" x14ac:dyDescent="0.3">
      <c r="A59" s="17">
        <v>52</v>
      </c>
      <c r="B59" s="17" t="s">
        <v>157</v>
      </c>
      <c r="C59" s="20">
        <v>1502356</v>
      </c>
      <c r="D59" s="20">
        <v>1706218</v>
      </c>
      <c r="E59" s="20">
        <v>7686701</v>
      </c>
      <c r="F59" s="20">
        <v>1748011</v>
      </c>
      <c r="G59" s="20">
        <v>10546704</v>
      </c>
      <c r="H59" s="20">
        <v>38765311</v>
      </c>
      <c r="I59" s="20">
        <v>303273</v>
      </c>
      <c r="J59" s="20">
        <v>513976</v>
      </c>
      <c r="K59" s="20">
        <v>0</v>
      </c>
      <c r="L59" s="20">
        <f t="shared" si="0"/>
        <v>62772550</v>
      </c>
      <c r="M59" s="17">
        <v>52</v>
      </c>
    </row>
    <row r="60" spans="1:13" x14ac:dyDescent="0.3">
      <c r="A60" s="17">
        <v>53</v>
      </c>
      <c r="B60" s="17" t="s">
        <v>158</v>
      </c>
      <c r="C60" s="20">
        <v>61061849</v>
      </c>
      <c r="D60" s="20">
        <v>14832347</v>
      </c>
      <c r="E60" s="20">
        <v>190400811</v>
      </c>
      <c r="F60" s="20">
        <v>36057274</v>
      </c>
      <c r="G60" s="20">
        <v>98136751</v>
      </c>
      <c r="H60" s="20">
        <v>1135071586</v>
      </c>
      <c r="I60" s="20">
        <v>55891454</v>
      </c>
      <c r="J60" s="20">
        <v>38453034</v>
      </c>
      <c r="K60" s="20">
        <v>0</v>
      </c>
      <c r="L60" s="20">
        <f t="shared" si="0"/>
        <v>1629905106</v>
      </c>
      <c r="M60" s="17">
        <v>53</v>
      </c>
    </row>
    <row r="61" spans="1:13" x14ac:dyDescent="0.3">
      <c r="A61" s="17">
        <v>54</v>
      </c>
      <c r="B61" s="17" t="s">
        <v>159</v>
      </c>
      <c r="C61" s="20">
        <v>3251894</v>
      </c>
      <c r="D61" s="20">
        <v>1961421</v>
      </c>
      <c r="E61" s="20">
        <v>15880939</v>
      </c>
      <c r="F61" s="20">
        <v>3246132</v>
      </c>
      <c r="G61" s="20">
        <v>11421266</v>
      </c>
      <c r="H61" s="20">
        <v>59296025</v>
      </c>
      <c r="I61" s="20">
        <v>1530342</v>
      </c>
      <c r="J61" s="20">
        <v>730748</v>
      </c>
      <c r="K61" s="20">
        <v>0</v>
      </c>
      <c r="L61" s="20">
        <f t="shared" si="0"/>
        <v>97318767</v>
      </c>
      <c r="M61" s="17">
        <v>54</v>
      </c>
    </row>
    <row r="62" spans="1:13" x14ac:dyDescent="0.3">
      <c r="A62" s="17">
        <v>55</v>
      </c>
      <c r="B62" s="17" t="s">
        <v>160</v>
      </c>
      <c r="C62" s="20">
        <v>1222043</v>
      </c>
      <c r="D62" s="20">
        <v>976049</v>
      </c>
      <c r="E62" s="20">
        <v>3061368</v>
      </c>
      <c r="F62" s="20">
        <v>375851</v>
      </c>
      <c r="G62" s="20">
        <v>4630396</v>
      </c>
      <c r="H62" s="20">
        <v>15971334</v>
      </c>
      <c r="I62" s="20">
        <v>0</v>
      </c>
      <c r="J62" s="20">
        <v>428101</v>
      </c>
      <c r="K62" s="20">
        <v>0</v>
      </c>
      <c r="L62" s="20">
        <f t="shared" si="0"/>
        <v>26665142</v>
      </c>
      <c r="M62" s="17">
        <v>55</v>
      </c>
    </row>
    <row r="63" spans="1:13" x14ac:dyDescent="0.3">
      <c r="A63" s="17">
        <v>56</v>
      </c>
      <c r="B63" s="17" t="s">
        <v>161</v>
      </c>
      <c r="C63" s="20">
        <v>1489792</v>
      </c>
      <c r="D63" s="20">
        <v>1721833</v>
      </c>
      <c r="E63" s="20">
        <v>5788402</v>
      </c>
      <c r="F63" s="20">
        <v>921347</v>
      </c>
      <c r="G63" s="20">
        <v>5997126</v>
      </c>
      <c r="H63" s="20">
        <v>21004271</v>
      </c>
      <c r="I63" s="20">
        <v>530163</v>
      </c>
      <c r="J63" s="20">
        <v>631453</v>
      </c>
      <c r="K63" s="20">
        <v>0</v>
      </c>
      <c r="L63" s="20">
        <f t="shared" si="0"/>
        <v>38084387</v>
      </c>
      <c r="M63" s="17">
        <v>56</v>
      </c>
    </row>
    <row r="64" spans="1:13" x14ac:dyDescent="0.3">
      <c r="A64" s="17">
        <v>57</v>
      </c>
      <c r="B64" s="17" t="s">
        <v>162</v>
      </c>
      <c r="C64" s="20">
        <v>1438744</v>
      </c>
      <c r="D64" s="20">
        <v>819781</v>
      </c>
      <c r="E64" s="20">
        <v>2639077</v>
      </c>
      <c r="F64" s="20">
        <v>1161316</v>
      </c>
      <c r="G64" s="20">
        <v>3350615</v>
      </c>
      <c r="H64" s="20">
        <v>13768795</v>
      </c>
      <c r="I64" s="20">
        <v>437507</v>
      </c>
      <c r="J64" s="20">
        <v>1888573</v>
      </c>
      <c r="K64" s="20">
        <v>0</v>
      </c>
      <c r="L64" s="20">
        <f t="shared" si="0"/>
        <v>25504408</v>
      </c>
      <c r="M64" s="17">
        <v>57</v>
      </c>
    </row>
    <row r="65" spans="1:13" x14ac:dyDescent="0.3">
      <c r="A65" s="17">
        <v>58</v>
      </c>
      <c r="B65" s="17" t="s">
        <v>163</v>
      </c>
      <c r="C65" s="20">
        <v>3381993</v>
      </c>
      <c r="D65" s="20">
        <v>2107505</v>
      </c>
      <c r="E65" s="20">
        <v>14771385</v>
      </c>
      <c r="F65" s="20">
        <v>3003653</v>
      </c>
      <c r="G65" s="20">
        <v>10691434</v>
      </c>
      <c r="H65" s="20">
        <v>46495249</v>
      </c>
      <c r="I65" s="20">
        <v>693370</v>
      </c>
      <c r="J65" s="20">
        <v>22857836</v>
      </c>
      <c r="K65" s="20">
        <v>0</v>
      </c>
      <c r="L65" s="20">
        <f t="shared" si="0"/>
        <v>104002425</v>
      </c>
      <c r="M65" s="17">
        <v>58</v>
      </c>
    </row>
    <row r="66" spans="1:13" x14ac:dyDescent="0.3">
      <c r="A66" s="17">
        <v>59</v>
      </c>
      <c r="B66" s="17" t="s">
        <v>164</v>
      </c>
      <c r="C66" s="20">
        <v>1563121</v>
      </c>
      <c r="D66" s="20">
        <v>809357</v>
      </c>
      <c r="E66" s="20">
        <v>3907873</v>
      </c>
      <c r="F66" s="20">
        <v>1982305</v>
      </c>
      <c r="G66" s="20">
        <v>4186644</v>
      </c>
      <c r="H66" s="20">
        <v>14595927</v>
      </c>
      <c r="I66" s="20">
        <v>203470</v>
      </c>
      <c r="J66" s="20">
        <v>324083</v>
      </c>
      <c r="K66" s="20">
        <v>0</v>
      </c>
      <c r="L66" s="20">
        <f t="shared" si="0"/>
        <v>27572780</v>
      </c>
      <c r="M66" s="17">
        <v>59</v>
      </c>
    </row>
    <row r="67" spans="1:13" x14ac:dyDescent="0.3">
      <c r="A67" s="17">
        <v>60</v>
      </c>
      <c r="B67" s="17" t="s">
        <v>165</v>
      </c>
      <c r="C67" s="20">
        <v>7557549</v>
      </c>
      <c r="D67" s="20">
        <v>3146946</v>
      </c>
      <c r="E67" s="20">
        <v>20317923</v>
      </c>
      <c r="F67" s="20">
        <v>5831824</v>
      </c>
      <c r="G67" s="20">
        <v>23958555</v>
      </c>
      <c r="H67" s="20">
        <v>109326192</v>
      </c>
      <c r="I67" s="20">
        <v>3589515</v>
      </c>
      <c r="J67" s="20">
        <v>186971</v>
      </c>
      <c r="K67" s="20">
        <v>0</v>
      </c>
      <c r="L67" s="20">
        <f t="shared" si="0"/>
        <v>173915475</v>
      </c>
      <c r="M67" s="17">
        <v>60</v>
      </c>
    </row>
    <row r="68" spans="1:13" x14ac:dyDescent="0.3">
      <c r="A68" s="17">
        <v>61</v>
      </c>
      <c r="B68" s="17" t="s">
        <v>166</v>
      </c>
      <c r="C68" s="20">
        <v>2008370</v>
      </c>
      <c r="D68" s="20">
        <v>1047702</v>
      </c>
      <c r="E68" s="20">
        <v>4703112</v>
      </c>
      <c r="F68" s="20">
        <v>2713800</v>
      </c>
      <c r="G68" s="20">
        <v>5277733</v>
      </c>
      <c r="H68" s="20">
        <v>26521150</v>
      </c>
      <c r="I68" s="20">
        <v>502033</v>
      </c>
      <c r="J68" s="20">
        <v>621108</v>
      </c>
      <c r="K68" s="20">
        <v>0</v>
      </c>
      <c r="L68" s="20">
        <f t="shared" si="0"/>
        <v>43395008</v>
      </c>
      <c r="M68" s="17">
        <v>61</v>
      </c>
    </row>
    <row r="69" spans="1:13" x14ac:dyDescent="0.3">
      <c r="A69" s="17">
        <v>62</v>
      </c>
      <c r="B69" s="17" t="s">
        <v>167</v>
      </c>
      <c r="C69" s="20">
        <v>3438758</v>
      </c>
      <c r="D69" s="20">
        <v>1511777</v>
      </c>
      <c r="E69" s="20">
        <v>9011691</v>
      </c>
      <c r="F69" s="20">
        <v>1705596</v>
      </c>
      <c r="G69" s="20">
        <v>3293172</v>
      </c>
      <c r="H69" s="20">
        <v>31007653</v>
      </c>
      <c r="I69" s="20">
        <v>730409</v>
      </c>
      <c r="J69" s="20">
        <v>1006119</v>
      </c>
      <c r="K69" s="20">
        <v>0</v>
      </c>
      <c r="L69" s="20">
        <f t="shared" si="0"/>
        <v>51705175</v>
      </c>
      <c r="M69" s="17">
        <v>62</v>
      </c>
    </row>
    <row r="70" spans="1:13" x14ac:dyDescent="0.3">
      <c r="A70" s="17">
        <v>63</v>
      </c>
      <c r="B70" s="17" t="s">
        <v>168</v>
      </c>
      <c r="C70" s="20">
        <v>1991968</v>
      </c>
      <c r="D70" s="20">
        <v>1256318</v>
      </c>
      <c r="E70" s="20">
        <v>8652766</v>
      </c>
      <c r="F70" s="20">
        <v>2488639</v>
      </c>
      <c r="G70" s="20">
        <v>5960154</v>
      </c>
      <c r="H70" s="20">
        <v>20009053</v>
      </c>
      <c r="I70" s="20">
        <v>491480</v>
      </c>
      <c r="J70" s="20">
        <v>990004</v>
      </c>
      <c r="K70" s="20">
        <v>0</v>
      </c>
      <c r="L70" s="20">
        <f t="shared" si="0"/>
        <v>41840382</v>
      </c>
      <c r="M70" s="17">
        <v>63</v>
      </c>
    </row>
    <row r="71" spans="1:13" x14ac:dyDescent="0.3">
      <c r="A71" s="17">
        <v>64</v>
      </c>
      <c r="B71" s="17" t="s">
        <v>169</v>
      </c>
      <c r="C71" s="20">
        <v>1555739</v>
      </c>
      <c r="D71" s="20">
        <v>1296990</v>
      </c>
      <c r="E71" s="20">
        <v>5783997</v>
      </c>
      <c r="F71" s="20">
        <v>1491756</v>
      </c>
      <c r="G71" s="20">
        <v>4509282</v>
      </c>
      <c r="H71" s="20">
        <v>17532501</v>
      </c>
      <c r="I71" s="20">
        <v>193263</v>
      </c>
      <c r="J71" s="20">
        <v>337495</v>
      </c>
      <c r="K71" s="20">
        <v>0</v>
      </c>
      <c r="L71" s="20">
        <f t="shared" si="0"/>
        <v>32701023</v>
      </c>
      <c r="M71" s="17">
        <v>64</v>
      </c>
    </row>
    <row r="72" spans="1:13" x14ac:dyDescent="0.3">
      <c r="A72" s="17">
        <v>65</v>
      </c>
      <c r="B72" s="17" t="s">
        <v>170</v>
      </c>
      <c r="C72" s="20">
        <v>1327719</v>
      </c>
      <c r="D72" s="20">
        <v>731994</v>
      </c>
      <c r="E72" s="20">
        <v>4716389</v>
      </c>
      <c r="F72" s="20">
        <v>1435031</v>
      </c>
      <c r="G72" s="20">
        <v>4276958</v>
      </c>
      <c r="H72" s="20">
        <v>22472578</v>
      </c>
      <c r="I72" s="20">
        <v>269303</v>
      </c>
      <c r="J72" s="20">
        <v>992935</v>
      </c>
      <c r="K72" s="20">
        <v>0</v>
      </c>
      <c r="L72" s="20">
        <f t="shared" ref="L72:L102" si="1">(C72+D72+E72+F72+G72+H72+I72+J72+K72)</f>
        <v>36222907</v>
      </c>
      <c r="M72" s="17">
        <v>65</v>
      </c>
    </row>
    <row r="73" spans="1:13" x14ac:dyDescent="0.3">
      <c r="A73" s="17">
        <v>66</v>
      </c>
      <c r="B73" s="17" t="s">
        <v>171</v>
      </c>
      <c r="C73" s="20">
        <v>1892963</v>
      </c>
      <c r="D73" s="20">
        <v>1952187</v>
      </c>
      <c r="E73" s="20">
        <v>16068341</v>
      </c>
      <c r="F73" s="20">
        <v>4055765</v>
      </c>
      <c r="G73" s="20">
        <v>11914626</v>
      </c>
      <c r="H73" s="20">
        <v>58306880</v>
      </c>
      <c r="I73" s="20">
        <v>1362752</v>
      </c>
      <c r="J73" s="20">
        <v>1642990</v>
      </c>
      <c r="K73" s="20">
        <v>0</v>
      </c>
      <c r="L73" s="20">
        <f t="shared" si="1"/>
        <v>97196504</v>
      </c>
      <c r="M73" s="17">
        <v>66</v>
      </c>
    </row>
    <row r="74" spans="1:13" x14ac:dyDescent="0.3">
      <c r="A74" s="17">
        <v>67</v>
      </c>
      <c r="B74" s="17" t="s">
        <v>172</v>
      </c>
      <c r="C74" s="20">
        <v>2435004</v>
      </c>
      <c r="D74" s="20">
        <v>1350101</v>
      </c>
      <c r="E74" s="20">
        <v>9155179</v>
      </c>
      <c r="F74" s="20">
        <v>2438608</v>
      </c>
      <c r="G74" s="20">
        <v>5074004</v>
      </c>
      <c r="H74" s="20">
        <v>36508310</v>
      </c>
      <c r="I74" s="20">
        <v>434413</v>
      </c>
      <c r="J74" s="20">
        <v>3299299</v>
      </c>
      <c r="K74" s="20">
        <v>0</v>
      </c>
      <c r="L74" s="20">
        <f t="shared" si="1"/>
        <v>60694918</v>
      </c>
      <c r="M74" s="17">
        <v>67</v>
      </c>
    </row>
    <row r="75" spans="1:13" x14ac:dyDescent="0.3">
      <c r="A75" s="17">
        <v>68</v>
      </c>
      <c r="B75" s="17" t="s">
        <v>173</v>
      </c>
      <c r="C75" s="20">
        <v>878335</v>
      </c>
      <c r="D75" s="20">
        <v>1597766</v>
      </c>
      <c r="E75" s="20">
        <v>6683447</v>
      </c>
      <c r="F75" s="20">
        <v>1623260</v>
      </c>
      <c r="G75" s="20">
        <v>7379921</v>
      </c>
      <c r="H75" s="20">
        <v>27573686</v>
      </c>
      <c r="I75" s="20">
        <v>678007</v>
      </c>
      <c r="J75" s="20">
        <v>1139143</v>
      </c>
      <c r="K75" s="20">
        <v>0</v>
      </c>
      <c r="L75" s="20">
        <f t="shared" si="1"/>
        <v>47553565</v>
      </c>
      <c r="M75" s="17">
        <v>68</v>
      </c>
    </row>
    <row r="76" spans="1:13" x14ac:dyDescent="0.3">
      <c r="A76" s="17">
        <v>69</v>
      </c>
      <c r="B76" s="17" t="s">
        <v>174</v>
      </c>
      <c r="C76" s="20">
        <v>3915860</v>
      </c>
      <c r="D76" s="20">
        <v>1872516</v>
      </c>
      <c r="E76" s="20">
        <v>17211878</v>
      </c>
      <c r="F76" s="20">
        <v>3038590</v>
      </c>
      <c r="G76" s="20">
        <v>24202677</v>
      </c>
      <c r="H76" s="20">
        <v>90975956</v>
      </c>
      <c r="I76" s="20">
        <v>1820633</v>
      </c>
      <c r="J76" s="20">
        <v>3321924</v>
      </c>
      <c r="K76" s="20">
        <v>0</v>
      </c>
      <c r="L76" s="20">
        <f t="shared" si="1"/>
        <v>146360034</v>
      </c>
      <c r="M76" s="17">
        <v>69</v>
      </c>
    </row>
    <row r="77" spans="1:13" x14ac:dyDescent="0.3">
      <c r="A77" s="17">
        <v>70</v>
      </c>
      <c r="B77" s="17" t="s">
        <v>175</v>
      </c>
      <c r="C77" s="20">
        <v>3381858</v>
      </c>
      <c r="D77" s="20">
        <v>1767856</v>
      </c>
      <c r="E77" s="20">
        <v>8771892</v>
      </c>
      <c r="F77" s="20">
        <v>2020039</v>
      </c>
      <c r="G77" s="20">
        <v>6564096</v>
      </c>
      <c r="H77" s="20">
        <v>47315945</v>
      </c>
      <c r="I77" s="20">
        <v>668546</v>
      </c>
      <c r="J77" s="20">
        <v>831338</v>
      </c>
      <c r="K77" s="20">
        <v>0</v>
      </c>
      <c r="L77" s="20">
        <f t="shared" si="1"/>
        <v>71321570</v>
      </c>
      <c r="M77" s="17">
        <v>70</v>
      </c>
    </row>
    <row r="78" spans="1:13" x14ac:dyDescent="0.3">
      <c r="A78" s="17">
        <v>71</v>
      </c>
      <c r="B78" s="17" t="s">
        <v>176</v>
      </c>
      <c r="C78" s="20">
        <v>1618365</v>
      </c>
      <c r="D78" s="20">
        <v>1624483</v>
      </c>
      <c r="E78" s="20">
        <v>7755489</v>
      </c>
      <c r="F78" s="20">
        <v>1828764</v>
      </c>
      <c r="G78" s="20">
        <v>6969620</v>
      </c>
      <c r="H78" s="20">
        <v>25268543</v>
      </c>
      <c r="I78" s="20">
        <v>365273</v>
      </c>
      <c r="J78" s="20">
        <v>661489</v>
      </c>
      <c r="K78" s="20">
        <v>0</v>
      </c>
      <c r="L78" s="20">
        <f t="shared" si="1"/>
        <v>46092026</v>
      </c>
      <c r="M78" s="17">
        <v>71</v>
      </c>
    </row>
    <row r="79" spans="1:13" x14ac:dyDescent="0.3">
      <c r="A79" s="17">
        <v>72</v>
      </c>
      <c r="B79" s="17" t="s">
        <v>177</v>
      </c>
      <c r="C79" s="20">
        <v>4981858</v>
      </c>
      <c r="D79" s="20">
        <v>2570562</v>
      </c>
      <c r="E79" s="20">
        <v>15837202</v>
      </c>
      <c r="F79" s="20">
        <v>2151970</v>
      </c>
      <c r="G79" s="20">
        <v>6165547</v>
      </c>
      <c r="H79" s="20">
        <v>66440029</v>
      </c>
      <c r="I79" s="20">
        <v>1619067</v>
      </c>
      <c r="J79" s="20">
        <v>1385707</v>
      </c>
      <c r="K79" s="20">
        <v>0</v>
      </c>
      <c r="L79" s="20">
        <f t="shared" si="1"/>
        <v>101151942</v>
      </c>
      <c r="M79" s="17">
        <v>72</v>
      </c>
    </row>
    <row r="80" spans="1:13" x14ac:dyDescent="0.3">
      <c r="A80" s="17">
        <v>73</v>
      </c>
      <c r="B80" s="17" t="s">
        <v>178</v>
      </c>
      <c r="C80" s="20">
        <v>40521000</v>
      </c>
      <c r="D80" s="20">
        <v>19089000</v>
      </c>
      <c r="E80" s="20">
        <v>290062000</v>
      </c>
      <c r="F80" s="20">
        <v>41854000</v>
      </c>
      <c r="G80" s="20">
        <v>102741000</v>
      </c>
      <c r="H80" s="20">
        <v>1035195000</v>
      </c>
      <c r="I80" s="20">
        <v>53344000</v>
      </c>
      <c r="J80" s="20">
        <v>58187000</v>
      </c>
      <c r="K80" s="20">
        <v>0</v>
      </c>
      <c r="L80" s="20">
        <f t="shared" si="1"/>
        <v>1640993000</v>
      </c>
      <c r="M80" s="17">
        <v>73</v>
      </c>
    </row>
    <row r="81" spans="1:13" x14ac:dyDescent="0.3">
      <c r="A81" s="17">
        <v>74</v>
      </c>
      <c r="B81" s="17" t="s">
        <v>179</v>
      </c>
      <c r="C81" s="20">
        <v>2524687</v>
      </c>
      <c r="D81" s="20">
        <v>2776527</v>
      </c>
      <c r="E81" s="20">
        <v>9839932</v>
      </c>
      <c r="F81" s="20">
        <v>6188850</v>
      </c>
      <c r="G81" s="20">
        <v>24937244</v>
      </c>
      <c r="H81" s="20">
        <v>46429621</v>
      </c>
      <c r="I81" s="20">
        <v>1395703</v>
      </c>
      <c r="J81" s="20">
        <v>2677796</v>
      </c>
      <c r="K81" s="20">
        <v>0</v>
      </c>
      <c r="L81" s="20">
        <f t="shared" si="1"/>
        <v>96770360</v>
      </c>
      <c r="M81" s="17">
        <v>74</v>
      </c>
    </row>
    <row r="82" spans="1:13" x14ac:dyDescent="0.3">
      <c r="A82" s="17">
        <v>75</v>
      </c>
      <c r="B82" s="17" t="s">
        <v>180</v>
      </c>
      <c r="C82" s="20">
        <v>1470702</v>
      </c>
      <c r="D82" s="20">
        <v>1397194</v>
      </c>
      <c r="E82" s="20">
        <v>3435330</v>
      </c>
      <c r="F82" s="20">
        <v>1072549</v>
      </c>
      <c r="G82" s="20">
        <v>3635832</v>
      </c>
      <c r="H82" s="20">
        <v>12789860</v>
      </c>
      <c r="I82" s="20">
        <v>305830</v>
      </c>
      <c r="J82" s="20">
        <v>168200</v>
      </c>
      <c r="K82" s="20">
        <v>0</v>
      </c>
      <c r="L82" s="20">
        <f t="shared" si="1"/>
        <v>24275497</v>
      </c>
      <c r="M82" s="17">
        <v>75</v>
      </c>
    </row>
    <row r="83" spans="1:13" x14ac:dyDescent="0.3">
      <c r="A83" s="17">
        <v>76</v>
      </c>
      <c r="B83" s="17" t="s">
        <v>98</v>
      </c>
      <c r="C83" s="20">
        <v>1125616</v>
      </c>
      <c r="D83" s="20">
        <v>858753</v>
      </c>
      <c r="E83" s="20">
        <v>4533390</v>
      </c>
      <c r="F83" s="20">
        <v>1032353</v>
      </c>
      <c r="G83" s="20">
        <v>3092918</v>
      </c>
      <c r="H83" s="20">
        <v>14500469</v>
      </c>
      <c r="I83" s="20">
        <v>129648</v>
      </c>
      <c r="J83" s="20">
        <v>2177947</v>
      </c>
      <c r="K83" s="20">
        <v>0</v>
      </c>
      <c r="L83" s="20">
        <f t="shared" si="1"/>
        <v>27451094</v>
      </c>
      <c r="M83" s="17">
        <v>76</v>
      </c>
    </row>
    <row r="84" spans="1:13" x14ac:dyDescent="0.3">
      <c r="A84" s="17">
        <v>77</v>
      </c>
      <c r="B84" s="17" t="s">
        <v>99</v>
      </c>
      <c r="C84" s="20">
        <v>13310638</v>
      </c>
      <c r="D84" s="20">
        <v>5006512</v>
      </c>
      <c r="E84" s="20">
        <v>53100914</v>
      </c>
      <c r="F84" s="20">
        <v>17353534</v>
      </c>
      <c r="G84" s="20">
        <v>25744091</v>
      </c>
      <c r="H84" s="20">
        <v>155550446</v>
      </c>
      <c r="I84" s="20">
        <v>12246450</v>
      </c>
      <c r="J84" s="20">
        <v>5483825</v>
      </c>
      <c r="K84" s="20">
        <v>0</v>
      </c>
      <c r="L84" s="20">
        <f t="shared" si="1"/>
        <v>287796410</v>
      </c>
      <c r="M84" s="17">
        <v>77</v>
      </c>
    </row>
    <row r="85" spans="1:13" x14ac:dyDescent="0.3">
      <c r="A85" s="17">
        <v>78</v>
      </c>
      <c r="B85" s="17" t="s">
        <v>181</v>
      </c>
      <c r="C85" s="20">
        <v>1704508</v>
      </c>
      <c r="D85" s="20">
        <v>1545360</v>
      </c>
      <c r="E85" s="20">
        <v>11208145</v>
      </c>
      <c r="F85" s="20">
        <v>4513065</v>
      </c>
      <c r="G85" s="20">
        <v>10112995</v>
      </c>
      <c r="H85" s="20">
        <v>33726500</v>
      </c>
      <c r="I85" s="20">
        <v>1948454</v>
      </c>
      <c r="J85" s="20">
        <v>3142137</v>
      </c>
      <c r="K85" s="20">
        <v>1854260</v>
      </c>
      <c r="L85" s="20">
        <f t="shared" si="1"/>
        <v>69755424</v>
      </c>
      <c r="M85" s="17">
        <v>78</v>
      </c>
    </row>
    <row r="86" spans="1:13" x14ac:dyDescent="0.3">
      <c r="A86" s="17">
        <v>79</v>
      </c>
      <c r="B86" s="17" t="s">
        <v>182</v>
      </c>
      <c r="C86" s="20">
        <v>4852779</v>
      </c>
      <c r="D86" s="20">
        <v>3762352</v>
      </c>
      <c r="E86" s="20">
        <v>30839762</v>
      </c>
      <c r="F86" s="20">
        <v>14344674</v>
      </c>
      <c r="G86" s="20">
        <v>23012531</v>
      </c>
      <c r="H86" s="20">
        <v>147189598</v>
      </c>
      <c r="I86" s="20">
        <v>2431552</v>
      </c>
      <c r="J86" s="20">
        <v>4814077</v>
      </c>
      <c r="K86" s="20">
        <v>0</v>
      </c>
      <c r="L86" s="20">
        <f t="shared" si="1"/>
        <v>231247325</v>
      </c>
      <c r="M86" s="17">
        <v>79</v>
      </c>
    </row>
    <row r="87" spans="1:13" x14ac:dyDescent="0.3">
      <c r="A87" s="17">
        <v>80</v>
      </c>
      <c r="B87" s="17" t="s">
        <v>183</v>
      </c>
      <c r="C87" s="20">
        <v>1914652</v>
      </c>
      <c r="D87" s="20">
        <v>2397387</v>
      </c>
      <c r="E87" s="20">
        <v>8875774</v>
      </c>
      <c r="F87" s="20">
        <v>3177160</v>
      </c>
      <c r="G87" s="20">
        <v>18033408</v>
      </c>
      <c r="H87" s="20">
        <v>41672182</v>
      </c>
      <c r="I87" s="20">
        <v>536392</v>
      </c>
      <c r="J87" s="20">
        <v>2418452</v>
      </c>
      <c r="K87" s="20">
        <v>0</v>
      </c>
      <c r="L87" s="20">
        <f t="shared" si="1"/>
        <v>79025407</v>
      </c>
      <c r="M87" s="17">
        <v>80</v>
      </c>
    </row>
    <row r="88" spans="1:13" x14ac:dyDescent="0.3">
      <c r="A88" s="17">
        <v>81</v>
      </c>
      <c r="B88" s="17" t="s">
        <v>184</v>
      </c>
      <c r="C88" s="20">
        <v>1839733</v>
      </c>
      <c r="D88" s="20">
        <v>1887698</v>
      </c>
      <c r="E88" s="20">
        <v>6580536</v>
      </c>
      <c r="F88" s="20">
        <v>2156778</v>
      </c>
      <c r="G88" s="20">
        <v>7007957</v>
      </c>
      <c r="H88" s="20">
        <v>43569678</v>
      </c>
      <c r="I88" s="20">
        <v>592637</v>
      </c>
      <c r="J88" s="20">
        <v>837116</v>
      </c>
      <c r="K88" s="20">
        <v>0</v>
      </c>
      <c r="L88" s="20">
        <f t="shared" si="1"/>
        <v>64472133</v>
      </c>
      <c r="M88" s="17">
        <v>81</v>
      </c>
    </row>
    <row r="89" spans="1:13" x14ac:dyDescent="0.3">
      <c r="A89" s="17">
        <v>82</v>
      </c>
      <c r="B89" s="17" t="s">
        <v>185</v>
      </c>
      <c r="C89" s="20">
        <v>2246488</v>
      </c>
      <c r="D89" s="20">
        <v>2135727</v>
      </c>
      <c r="E89" s="20">
        <v>18188261</v>
      </c>
      <c r="F89" s="20">
        <v>4142577</v>
      </c>
      <c r="G89" s="20">
        <v>11237572</v>
      </c>
      <c r="H89" s="20">
        <v>69661368</v>
      </c>
      <c r="I89" s="20">
        <v>2196807</v>
      </c>
      <c r="J89" s="20">
        <v>1147300</v>
      </c>
      <c r="K89" s="20">
        <v>0</v>
      </c>
      <c r="L89" s="20">
        <f t="shared" si="1"/>
        <v>110956100</v>
      </c>
      <c r="M89" s="17">
        <v>82</v>
      </c>
    </row>
    <row r="90" spans="1:13" x14ac:dyDescent="0.3">
      <c r="A90" s="17">
        <v>83</v>
      </c>
      <c r="B90" s="17" t="s">
        <v>186</v>
      </c>
      <c r="C90" s="20">
        <v>2156680</v>
      </c>
      <c r="D90" s="20">
        <v>1978793</v>
      </c>
      <c r="E90" s="20">
        <v>10626147</v>
      </c>
      <c r="F90" s="20">
        <v>2141211</v>
      </c>
      <c r="G90" s="20">
        <v>23255521</v>
      </c>
      <c r="H90" s="20">
        <v>45549895</v>
      </c>
      <c r="I90" s="20">
        <v>1327755</v>
      </c>
      <c r="J90" s="20">
        <v>354047</v>
      </c>
      <c r="K90" s="20">
        <v>0</v>
      </c>
      <c r="L90" s="20">
        <f t="shared" si="1"/>
        <v>87390049</v>
      </c>
      <c r="M90" s="17">
        <v>83</v>
      </c>
    </row>
    <row r="91" spans="1:13" x14ac:dyDescent="0.3">
      <c r="A91" s="17">
        <v>84</v>
      </c>
      <c r="B91" s="17" t="s">
        <v>187</v>
      </c>
      <c r="C91" s="20">
        <v>2110720</v>
      </c>
      <c r="D91" s="20">
        <v>1876499</v>
      </c>
      <c r="E91" s="20">
        <v>8791026</v>
      </c>
      <c r="F91" s="20">
        <v>2529083</v>
      </c>
      <c r="G91" s="20">
        <v>7446022</v>
      </c>
      <c r="H91" s="20">
        <v>31857436</v>
      </c>
      <c r="I91" s="20">
        <v>434252</v>
      </c>
      <c r="J91" s="20">
        <v>998095</v>
      </c>
      <c r="K91" s="20">
        <v>0</v>
      </c>
      <c r="L91" s="20">
        <f t="shared" si="1"/>
        <v>56043133</v>
      </c>
      <c r="M91" s="17">
        <v>84</v>
      </c>
    </row>
    <row r="92" spans="1:13" x14ac:dyDescent="0.3">
      <c r="A92" s="17">
        <v>85</v>
      </c>
      <c r="B92" s="17" t="s">
        <v>188</v>
      </c>
      <c r="C92" s="20">
        <v>12560892</v>
      </c>
      <c r="D92" s="20">
        <v>7762780</v>
      </c>
      <c r="E92" s="20">
        <v>60277139</v>
      </c>
      <c r="F92" s="20">
        <v>8230731</v>
      </c>
      <c r="G92" s="20">
        <v>35169760</v>
      </c>
      <c r="H92" s="20">
        <v>256380243</v>
      </c>
      <c r="I92" s="20">
        <v>8001883</v>
      </c>
      <c r="J92" s="20">
        <v>8035583</v>
      </c>
      <c r="K92" s="20">
        <v>0</v>
      </c>
      <c r="L92" s="20">
        <f t="shared" si="1"/>
        <v>396419011</v>
      </c>
      <c r="M92" s="17">
        <v>85</v>
      </c>
    </row>
    <row r="93" spans="1:13" x14ac:dyDescent="0.3">
      <c r="A93" s="17">
        <v>86</v>
      </c>
      <c r="B93" s="17" t="s">
        <v>189</v>
      </c>
      <c r="C93" s="20">
        <v>13890180</v>
      </c>
      <c r="D93" s="20">
        <v>7873248</v>
      </c>
      <c r="E93" s="20">
        <v>65981176</v>
      </c>
      <c r="F93" s="20">
        <v>7732670</v>
      </c>
      <c r="G93" s="20">
        <v>30077618</v>
      </c>
      <c r="H93" s="20">
        <v>289479561</v>
      </c>
      <c r="I93" s="20">
        <v>14112783</v>
      </c>
      <c r="J93" s="20">
        <v>4737547</v>
      </c>
      <c r="K93" s="20">
        <v>0</v>
      </c>
      <c r="L93" s="20">
        <f t="shared" si="1"/>
        <v>433884783</v>
      </c>
      <c r="M93" s="17">
        <v>86</v>
      </c>
    </row>
    <row r="94" spans="1:13" x14ac:dyDescent="0.3">
      <c r="A94" s="17">
        <v>87</v>
      </c>
      <c r="B94" s="17" t="s">
        <v>190</v>
      </c>
      <c r="C94" s="20">
        <v>1629665</v>
      </c>
      <c r="D94" s="20">
        <v>841975</v>
      </c>
      <c r="E94" s="20">
        <v>3177048</v>
      </c>
      <c r="F94" s="20">
        <v>1407940</v>
      </c>
      <c r="G94" s="20">
        <v>3522306</v>
      </c>
      <c r="H94" s="20">
        <v>16557372</v>
      </c>
      <c r="I94" s="20">
        <v>650100</v>
      </c>
      <c r="J94" s="20">
        <v>504458</v>
      </c>
      <c r="K94" s="20">
        <v>0</v>
      </c>
      <c r="L94" s="20">
        <f t="shared" si="1"/>
        <v>28290864</v>
      </c>
      <c r="M94" s="17">
        <v>87</v>
      </c>
    </row>
    <row r="95" spans="1:13" x14ac:dyDescent="0.3">
      <c r="A95" s="17">
        <v>88</v>
      </c>
      <c r="B95" s="17" t="s">
        <v>191</v>
      </c>
      <c r="C95" s="20">
        <v>1875141</v>
      </c>
      <c r="D95" s="20">
        <v>1103196</v>
      </c>
      <c r="E95" s="20">
        <v>5376063</v>
      </c>
      <c r="F95" s="20">
        <v>730046</v>
      </c>
      <c r="G95" s="20">
        <v>3715719</v>
      </c>
      <c r="H95" s="20">
        <v>18475581</v>
      </c>
      <c r="I95" s="20">
        <v>195985</v>
      </c>
      <c r="J95" s="20">
        <v>694831</v>
      </c>
      <c r="K95" s="20">
        <v>0</v>
      </c>
      <c r="L95" s="20">
        <f t="shared" si="1"/>
        <v>32166562</v>
      </c>
      <c r="M95" s="17">
        <v>88</v>
      </c>
    </row>
    <row r="96" spans="1:13" x14ac:dyDescent="0.3">
      <c r="A96" s="17">
        <v>89</v>
      </c>
      <c r="B96" s="17" t="s">
        <v>192</v>
      </c>
      <c r="C96" s="20">
        <v>3241082</v>
      </c>
      <c r="D96" s="20">
        <v>2563430</v>
      </c>
      <c r="E96" s="20">
        <v>16558176</v>
      </c>
      <c r="F96" s="20">
        <v>4083290</v>
      </c>
      <c r="G96" s="20">
        <v>23694477</v>
      </c>
      <c r="H96" s="20">
        <v>57689732</v>
      </c>
      <c r="I96" s="20">
        <v>1366473</v>
      </c>
      <c r="J96" s="20">
        <v>1886163</v>
      </c>
      <c r="K96" s="20">
        <v>0</v>
      </c>
      <c r="L96" s="20">
        <f t="shared" si="1"/>
        <v>111082823</v>
      </c>
      <c r="M96" s="17">
        <v>89</v>
      </c>
    </row>
    <row r="97" spans="1:13" x14ac:dyDescent="0.3">
      <c r="A97" s="17">
        <v>90</v>
      </c>
      <c r="B97" s="17" t="s">
        <v>193</v>
      </c>
      <c r="C97" s="20">
        <v>3084391</v>
      </c>
      <c r="D97" s="20">
        <v>2435030</v>
      </c>
      <c r="E97" s="20">
        <v>18994203</v>
      </c>
      <c r="F97" s="20">
        <v>6423480</v>
      </c>
      <c r="G97" s="20">
        <v>10447396</v>
      </c>
      <c r="H97" s="20">
        <v>58007912</v>
      </c>
      <c r="I97" s="20">
        <v>3573967</v>
      </c>
      <c r="J97" s="20">
        <v>860975</v>
      </c>
      <c r="K97" s="20">
        <v>237176</v>
      </c>
      <c r="L97" s="20">
        <f t="shared" si="1"/>
        <v>104064530</v>
      </c>
      <c r="M97" s="17">
        <v>90</v>
      </c>
    </row>
    <row r="98" spans="1:13" x14ac:dyDescent="0.3">
      <c r="A98" s="17">
        <v>91</v>
      </c>
      <c r="B98" s="17" t="s">
        <v>194</v>
      </c>
      <c r="C98" s="20">
        <v>3419323</v>
      </c>
      <c r="D98" s="20">
        <v>2292966</v>
      </c>
      <c r="E98" s="20">
        <v>15475661</v>
      </c>
      <c r="F98" s="20">
        <v>3316763</v>
      </c>
      <c r="G98" s="20">
        <v>25641991</v>
      </c>
      <c r="H98" s="20">
        <v>81090417</v>
      </c>
      <c r="I98" s="20">
        <v>2430580</v>
      </c>
      <c r="J98" s="20">
        <v>2044778</v>
      </c>
      <c r="K98" s="20">
        <v>0</v>
      </c>
      <c r="L98" s="20">
        <f t="shared" si="1"/>
        <v>135712479</v>
      </c>
      <c r="M98" s="17">
        <v>91</v>
      </c>
    </row>
    <row r="99" spans="1:13" x14ac:dyDescent="0.3">
      <c r="A99" s="17">
        <v>92</v>
      </c>
      <c r="B99" s="17" t="s">
        <v>195</v>
      </c>
      <c r="C99" s="20">
        <v>2783783</v>
      </c>
      <c r="D99" s="20">
        <v>1636563</v>
      </c>
      <c r="E99" s="20">
        <v>6888299</v>
      </c>
      <c r="F99" s="20">
        <v>2753085</v>
      </c>
      <c r="G99" s="20">
        <v>6861251</v>
      </c>
      <c r="H99" s="20">
        <v>24017356</v>
      </c>
      <c r="I99" s="20">
        <v>598793</v>
      </c>
      <c r="J99" s="20">
        <v>709605</v>
      </c>
      <c r="K99" s="20">
        <v>0</v>
      </c>
      <c r="L99" s="20">
        <f t="shared" si="1"/>
        <v>46248735</v>
      </c>
      <c r="M99" s="17">
        <v>92</v>
      </c>
    </row>
    <row r="100" spans="1:13" x14ac:dyDescent="0.3">
      <c r="A100" s="17">
        <v>93</v>
      </c>
      <c r="B100" s="17" t="s">
        <v>196</v>
      </c>
      <c r="C100" s="20">
        <v>3445952</v>
      </c>
      <c r="D100" s="20">
        <v>3188429</v>
      </c>
      <c r="E100" s="20">
        <v>13252422</v>
      </c>
      <c r="F100" s="20">
        <v>4386461</v>
      </c>
      <c r="G100" s="20">
        <v>15481756</v>
      </c>
      <c r="H100" s="20">
        <v>56174319</v>
      </c>
      <c r="I100" s="20">
        <v>909574</v>
      </c>
      <c r="J100" s="20">
        <v>1794409</v>
      </c>
      <c r="K100" s="20">
        <v>0</v>
      </c>
      <c r="L100" s="20">
        <f t="shared" si="1"/>
        <v>98633322</v>
      </c>
      <c r="M100" s="17">
        <v>93</v>
      </c>
    </row>
    <row r="101" spans="1:13" x14ac:dyDescent="0.3">
      <c r="A101" s="17">
        <v>94</v>
      </c>
      <c r="B101" s="17" t="s">
        <v>197</v>
      </c>
      <c r="C101" s="20">
        <v>1359048</v>
      </c>
      <c r="D101" s="20">
        <v>2112093</v>
      </c>
      <c r="E101" s="20">
        <v>6955805</v>
      </c>
      <c r="F101" s="20">
        <v>2549139</v>
      </c>
      <c r="G101" s="20">
        <v>21739776</v>
      </c>
      <c r="H101" s="20">
        <v>43288897</v>
      </c>
      <c r="I101" s="20">
        <v>666244</v>
      </c>
      <c r="J101" s="20">
        <v>659541</v>
      </c>
      <c r="K101" s="20">
        <v>0</v>
      </c>
      <c r="L101" s="20">
        <f t="shared" si="1"/>
        <v>79330543</v>
      </c>
      <c r="M101" s="17">
        <v>94</v>
      </c>
    </row>
    <row r="102" spans="1:13" x14ac:dyDescent="0.3">
      <c r="A102" s="131">
        <v>95</v>
      </c>
      <c r="B102" s="17" t="s">
        <v>198</v>
      </c>
      <c r="C102" s="21">
        <v>10722465</v>
      </c>
      <c r="D102" s="21">
        <v>3585430</v>
      </c>
      <c r="E102" s="21">
        <v>35647412</v>
      </c>
      <c r="F102" s="21">
        <v>10400965</v>
      </c>
      <c r="G102" s="21">
        <v>13703920</v>
      </c>
      <c r="H102" s="21">
        <v>139176387</v>
      </c>
      <c r="I102" s="21">
        <v>5466541</v>
      </c>
      <c r="J102" s="21">
        <v>9024379</v>
      </c>
      <c r="K102" s="21">
        <v>0</v>
      </c>
      <c r="L102" s="21">
        <f t="shared" si="1"/>
        <v>227727499</v>
      </c>
      <c r="M102" s="131">
        <v>95</v>
      </c>
    </row>
    <row r="103" spans="1:13" x14ac:dyDescent="0.3">
      <c r="A103" s="131">
        <f>A102</f>
        <v>95</v>
      </c>
      <c r="B103" s="126" t="s">
        <v>107</v>
      </c>
      <c r="C103" s="22">
        <f t="shared" ref="C103:L103" si="2">SUM(C8:C102)</f>
        <v>683786591</v>
      </c>
      <c r="D103" s="22">
        <f t="shared" si="2"/>
        <v>335175503</v>
      </c>
      <c r="E103" s="22">
        <f t="shared" si="2"/>
        <v>3055790306</v>
      </c>
      <c r="F103" s="22">
        <f t="shared" si="2"/>
        <v>836349404</v>
      </c>
      <c r="G103" s="22">
        <f t="shared" si="2"/>
        <v>2187289569</v>
      </c>
      <c r="H103" s="22">
        <f t="shared" si="2"/>
        <v>11510015214</v>
      </c>
      <c r="I103" s="22">
        <f t="shared" si="2"/>
        <v>535403340</v>
      </c>
      <c r="J103" s="22">
        <f t="shared" si="2"/>
        <v>885983726</v>
      </c>
      <c r="K103" s="22">
        <f t="shared" si="2"/>
        <v>2216436</v>
      </c>
      <c r="L103" s="22">
        <f t="shared" si="2"/>
        <v>20032010089</v>
      </c>
      <c r="M103" s="131">
        <f>M102</f>
        <v>95</v>
      </c>
    </row>
  </sheetData>
  <printOptions gridLines="1"/>
  <pageMargins left="0.59" right="0.5" top="0.5" bottom="0.18" header="0.5" footer="0.17"/>
  <pageSetup paperSize="5" scale="95"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CFA46-297C-4EB2-8062-3481B4E5144F}">
  <sheetPr>
    <pageSetUpPr fitToPage="1"/>
  </sheetPr>
  <dimension ref="A1:M47"/>
  <sheetViews>
    <sheetView workbookViewId="0"/>
  </sheetViews>
  <sheetFormatPr defaultColWidth="7.21875" defaultRowHeight="13.8" x14ac:dyDescent="0.3"/>
  <cols>
    <col min="1" max="1" width="3.5546875" style="17" bestFit="1" customWidth="1"/>
    <col min="2" max="2" width="11.77734375" style="17" bestFit="1" customWidth="1"/>
    <col min="3" max="3" width="15.33203125" style="17" customWidth="1"/>
    <col min="4" max="4" width="11.44140625" style="17" customWidth="1"/>
    <col min="5" max="5" width="13.44140625" style="17" customWidth="1"/>
    <col min="6" max="6" width="13.109375" style="17" customWidth="1"/>
    <col min="7" max="7" width="14" style="17" customWidth="1"/>
    <col min="8" max="8" width="15.21875" style="17" customWidth="1"/>
    <col min="9" max="9" width="14.33203125" style="17" customWidth="1"/>
    <col min="10" max="10" width="13" style="17" customWidth="1"/>
    <col min="11" max="11" width="13.5546875" style="17" customWidth="1"/>
    <col min="12" max="12" width="13.109375" style="17" bestFit="1" customWidth="1"/>
    <col min="13" max="13" width="3.5546875" style="17" bestFit="1" customWidth="1"/>
    <col min="14" max="256" width="7.21875" style="17"/>
    <col min="257" max="257" width="3.33203125" style="17" bestFit="1" customWidth="1"/>
    <col min="258" max="258" width="11.77734375" style="17" bestFit="1" customWidth="1"/>
    <col min="259" max="259" width="15.33203125" style="17" customWidth="1"/>
    <col min="260" max="260" width="11.44140625" style="17" customWidth="1"/>
    <col min="261" max="262" width="12.5546875" style="17" customWidth="1"/>
    <col min="263" max="263" width="14" style="17" customWidth="1"/>
    <col min="264" max="264" width="11.44140625" style="17" customWidth="1"/>
    <col min="265" max="265" width="14.33203125" style="17" customWidth="1"/>
    <col min="266" max="266" width="13" style="17" customWidth="1"/>
    <col min="267" max="267" width="13.5546875" style="17" customWidth="1"/>
    <col min="268" max="268" width="11.88671875" style="17" bestFit="1" customWidth="1"/>
    <col min="269" max="269" width="3.33203125" style="17" bestFit="1" customWidth="1"/>
    <col min="270" max="512" width="7.21875" style="17"/>
    <col min="513" max="513" width="3.33203125" style="17" bestFit="1" customWidth="1"/>
    <col min="514" max="514" width="11.77734375" style="17" bestFit="1" customWidth="1"/>
    <col min="515" max="515" width="15.33203125" style="17" customWidth="1"/>
    <col min="516" max="516" width="11.44140625" style="17" customWidth="1"/>
    <col min="517" max="518" width="12.5546875" style="17" customWidth="1"/>
    <col min="519" max="519" width="14" style="17" customWidth="1"/>
    <col min="520" max="520" width="11.44140625" style="17" customWidth="1"/>
    <col min="521" max="521" width="14.33203125" style="17" customWidth="1"/>
    <col min="522" max="522" width="13" style="17" customWidth="1"/>
    <col min="523" max="523" width="13.5546875" style="17" customWidth="1"/>
    <col min="524" max="524" width="11.88671875" style="17" bestFit="1" customWidth="1"/>
    <col min="525" max="525" width="3.33203125" style="17" bestFit="1" customWidth="1"/>
    <col min="526" max="768" width="7.21875" style="17"/>
    <col min="769" max="769" width="3.33203125" style="17" bestFit="1" customWidth="1"/>
    <col min="770" max="770" width="11.77734375" style="17" bestFit="1" customWidth="1"/>
    <col min="771" max="771" width="15.33203125" style="17" customWidth="1"/>
    <col min="772" max="772" width="11.44140625" style="17" customWidth="1"/>
    <col min="773" max="774" width="12.5546875" style="17" customWidth="1"/>
    <col min="775" max="775" width="14" style="17" customWidth="1"/>
    <col min="776" max="776" width="11.44140625" style="17" customWidth="1"/>
    <col min="777" max="777" width="14.33203125" style="17" customWidth="1"/>
    <col min="778" max="778" width="13" style="17" customWidth="1"/>
    <col min="779" max="779" width="13.5546875" style="17" customWidth="1"/>
    <col min="780" max="780" width="11.88671875" style="17" bestFit="1" customWidth="1"/>
    <col min="781" max="781" width="3.33203125" style="17" bestFit="1" customWidth="1"/>
    <col min="782" max="1024" width="7.21875" style="17"/>
    <col min="1025" max="1025" width="3.33203125" style="17" bestFit="1" customWidth="1"/>
    <col min="1026" max="1026" width="11.77734375" style="17" bestFit="1" customWidth="1"/>
    <col min="1027" max="1027" width="15.33203125" style="17" customWidth="1"/>
    <col min="1028" max="1028" width="11.44140625" style="17" customWidth="1"/>
    <col min="1029" max="1030" width="12.5546875" style="17" customWidth="1"/>
    <col min="1031" max="1031" width="14" style="17" customWidth="1"/>
    <col min="1032" max="1032" width="11.44140625" style="17" customWidth="1"/>
    <col min="1033" max="1033" width="14.33203125" style="17" customWidth="1"/>
    <col min="1034" max="1034" width="13" style="17" customWidth="1"/>
    <col min="1035" max="1035" width="13.5546875" style="17" customWidth="1"/>
    <col min="1036" max="1036" width="11.88671875" style="17" bestFit="1" customWidth="1"/>
    <col min="1037" max="1037" width="3.33203125" style="17" bestFit="1" customWidth="1"/>
    <col min="1038" max="1280" width="7.21875" style="17"/>
    <col min="1281" max="1281" width="3.33203125" style="17" bestFit="1" customWidth="1"/>
    <col min="1282" max="1282" width="11.77734375" style="17" bestFit="1" customWidth="1"/>
    <col min="1283" max="1283" width="15.33203125" style="17" customWidth="1"/>
    <col min="1284" max="1284" width="11.44140625" style="17" customWidth="1"/>
    <col min="1285" max="1286" width="12.5546875" style="17" customWidth="1"/>
    <col min="1287" max="1287" width="14" style="17" customWidth="1"/>
    <col min="1288" max="1288" width="11.44140625" style="17" customWidth="1"/>
    <col min="1289" max="1289" width="14.33203125" style="17" customWidth="1"/>
    <col min="1290" max="1290" width="13" style="17" customWidth="1"/>
    <col min="1291" max="1291" width="13.5546875" style="17" customWidth="1"/>
    <col min="1292" max="1292" width="11.88671875" style="17" bestFit="1" customWidth="1"/>
    <col min="1293" max="1293" width="3.33203125" style="17" bestFit="1" customWidth="1"/>
    <col min="1294" max="1536" width="7.21875" style="17"/>
    <col min="1537" max="1537" width="3.33203125" style="17" bestFit="1" customWidth="1"/>
    <col min="1538" max="1538" width="11.77734375" style="17" bestFit="1" customWidth="1"/>
    <col min="1539" max="1539" width="15.33203125" style="17" customWidth="1"/>
    <col min="1540" max="1540" width="11.44140625" style="17" customWidth="1"/>
    <col min="1541" max="1542" width="12.5546875" style="17" customWidth="1"/>
    <col min="1543" max="1543" width="14" style="17" customWidth="1"/>
    <col min="1544" max="1544" width="11.44140625" style="17" customWidth="1"/>
    <col min="1545" max="1545" width="14.33203125" style="17" customWidth="1"/>
    <col min="1546" max="1546" width="13" style="17" customWidth="1"/>
    <col min="1547" max="1547" width="13.5546875" style="17" customWidth="1"/>
    <col min="1548" max="1548" width="11.88671875" style="17" bestFit="1" customWidth="1"/>
    <col min="1549" max="1549" width="3.33203125" style="17" bestFit="1" customWidth="1"/>
    <col min="1550" max="1792" width="7.21875" style="17"/>
    <col min="1793" max="1793" width="3.33203125" style="17" bestFit="1" customWidth="1"/>
    <col min="1794" max="1794" width="11.77734375" style="17" bestFit="1" customWidth="1"/>
    <col min="1795" max="1795" width="15.33203125" style="17" customWidth="1"/>
    <col min="1796" max="1796" width="11.44140625" style="17" customWidth="1"/>
    <col min="1797" max="1798" width="12.5546875" style="17" customWidth="1"/>
    <col min="1799" max="1799" width="14" style="17" customWidth="1"/>
    <col min="1800" max="1800" width="11.44140625" style="17" customWidth="1"/>
    <col min="1801" max="1801" width="14.33203125" style="17" customWidth="1"/>
    <col min="1802" max="1802" width="13" style="17" customWidth="1"/>
    <col min="1803" max="1803" width="13.5546875" style="17" customWidth="1"/>
    <col min="1804" max="1804" width="11.88671875" style="17" bestFit="1" customWidth="1"/>
    <col min="1805" max="1805" width="3.33203125" style="17" bestFit="1" customWidth="1"/>
    <col min="1806" max="2048" width="7.21875" style="17"/>
    <col min="2049" max="2049" width="3.33203125" style="17" bestFit="1" customWidth="1"/>
    <col min="2050" max="2050" width="11.77734375" style="17" bestFit="1" customWidth="1"/>
    <col min="2051" max="2051" width="15.33203125" style="17" customWidth="1"/>
    <col min="2052" max="2052" width="11.44140625" style="17" customWidth="1"/>
    <col min="2053" max="2054" width="12.5546875" style="17" customWidth="1"/>
    <col min="2055" max="2055" width="14" style="17" customWidth="1"/>
    <col min="2056" max="2056" width="11.44140625" style="17" customWidth="1"/>
    <col min="2057" max="2057" width="14.33203125" style="17" customWidth="1"/>
    <col min="2058" max="2058" width="13" style="17" customWidth="1"/>
    <col min="2059" max="2059" width="13.5546875" style="17" customWidth="1"/>
    <col min="2060" max="2060" width="11.88671875" style="17" bestFit="1" customWidth="1"/>
    <col min="2061" max="2061" width="3.33203125" style="17" bestFit="1" customWidth="1"/>
    <col min="2062" max="2304" width="7.21875" style="17"/>
    <col min="2305" max="2305" width="3.33203125" style="17" bestFit="1" customWidth="1"/>
    <col min="2306" max="2306" width="11.77734375" style="17" bestFit="1" customWidth="1"/>
    <col min="2307" max="2307" width="15.33203125" style="17" customWidth="1"/>
    <col min="2308" max="2308" width="11.44140625" style="17" customWidth="1"/>
    <col min="2309" max="2310" width="12.5546875" style="17" customWidth="1"/>
    <col min="2311" max="2311" width="14" style="17" customWidth="1"/>
    <col min="2312" max="2312" width="11.44140625" style="17" customWidth="1"/>
    <col min="2313" max="2313" width="14.33203125" style="17" customWidth="1"/>
    <col min="2314" max="2314" width="13" style="17" customWidth="1"/>
    <col min="2315" max="2315" width="13.5546875" style="17" customWidth="1"/>
    <col min="2316" max="2316" width="11.88671875" style="17" bestFit="1" customWidth="1"/>
    <col min="2317" max="2317" width="3.33203125" style="17" bestFit="1" customWidth="1"/>
    <col min="2318" max="2560" width="7.21875" style="17"/>
    <col min="2561" max="2561" width="3.33203125" style="17" bestFit="1" customWidth="1"/>
    <col min="2562" max="2562" width="11.77734375" style="17" bestFit="1" customWidth="1"/>
    <col min="2563" max="2563" width="15.33203125" style="17" customWidth="1"/>
    <col min="2564" max="2564" width="11.44140625" style="17" customWidth="1"/>
    <col min="2565" max="2566" width="12.5546875" style="17" customWidth="1"/>
    <col min="2567" max="2567" width="14" style="17" customWidth="1"/>
    <col min="2568" max="2568" width="11.44140625" style="17" customWidth="1"/>
    <col min="2569" max="2569" width="14.33203125" style="17" customWidth="1"/>
    <col min="2570" max="2570" width="13" style="17" customWidth="1"/>
    <col min="2571" max="2571" width="13.5546875" style="17" customWidth="1"/>
    <col min="2572" max="2572" width="11.88671875" style="17" bestFit="1" customWidth="1"/>
    <col min="2573" max="2573" width="3.33203125" style="17" bestFit="1" customWidth="1"/>
    <col min="2574" max="2816" width="7.21875" style="17"/>
    <col min="2817" max="2817" width="3.33203125" style="17" bestFit="1" customWidth="1"/>
    <col min="2818" max="2818" width="11.77734375" style="17" bestFit="1" customWidth="1"/>
    <col min="2819" max="2819" width="15.33203125" style="17" customWidth="1"/>
    <col min="2820" max="2820" width="11.44140625" style="17" customWidth="1"/>
    <col min="2821" max="2822" width="12.5546875" style="17" customWidth="1"/>
    <col min="2823" max="2823" width="14" style="17" customWidth="1"/>
    <col min="2824" max="2824" width="11.44140625" style="17" customWidth="1"/>
    <col min="2825" max="2825" width="14.33203125" style="17" customWidth="1"/>
    <col min="2826" max="2826" width="13" style="17" customWidth="1"/>
    <col min="2827" max="2827" width="13.5546875" style="17" customWidth="1"/>
    <col min="2828" max="2828" width="11.88671875" style="17" bestFit="1" customWidth="1"/>
    <col min="2829" max="2829" width="3.33203125" style="17" bestFit="1" customWidth="1"/>
    <col min="2830" max="3072" width="7.21875" style="17"/>
    <col min="3073" max="3073" width="3.33203125" style="17" bestFit="1" customWidth="1"/>
    <col min="3074" max="3074" width="11.77734375" style="17" bestFit="1" customWidth="1"/>
    <col min="3075" max="3075" width="15.33203125" style="17" customWidth="1"/>
    <col min="3076" max="3076" width="11.44140625" style="17" customWidth="1"/>
    <col min="3077" max="3078" width="12.5546875" style="17" customWidth="1"/>
    <col min="3079" max="3079" width="14" style="17" customWidth="1"/>
    <col min="3080" max="3080" width="11.44140625" style="17" customWidth="1"/>
    <col min="3081" max="3081" width="14.33203125" style="17" customWidth="1"/>
    <col min="3082" max="3082" width="13" style="17" customWidth="1"/>
    <col min="3083" max="3083" width="13.5546875" style="17" customWidth="1"/>
    <col min="3084" max="3084" width="11.88671875" style="17" bestFit="1" customWidth="1"/>
    <col min="3085" max="3085" width="3.33203125" style="17" bestFit="1" customWidth="1"/>
    <col min="3086" max="3328" width="7.21875" style="17"/>
    <col min="3329" max="3329" width="3.33203125" style="17" bestFit="1" customWidth="1"/>
    <col min="3330" max="3330" width="11.77734375" style="17" bestFit="1" customWidth="1"/>
    <col min="3331" max="3331" width="15.33203125" style="17" customWidth="1"/>
    <col min="3332" max="3332" width="11.44140625" style="17" customWidth="1"/>
    <col min="3333" max="3334" width="12.5546875" style="17" customWidth="1"/>
    <col min="3335" max="3335" width="14" style="17" customWidth="1"/>
    <col min="3336" max="3336" width="11.44140625" style="17" customWidth="1"/>
    <col min="3337" max="3337" width="14.33203125" style="17" customWidth="1"/>
    <col min="3338" max="3338" width="13" style="17" customWidth="1"/>
    <col min="3339" max="3339" width="13.5546875" style="17" customWidth="1"/>
    <col min="3340" max="3340" width="11.88671875" style="17" bestFit="1" customWidth="1"/>
    <col min="3341" max="3341" width="3.33203125" style="17" bestFit="1" customWidth="1"/>
    <col min="3342" max="3584" width="7.21875" style="17"/>
    <col min="3585" max="3585" width="3.33203125" style="17" bestFit="1" customWidth="1"/>
    <col min="3586" max="3586" width="11.77734375" style="17" bestFit="1" customWidth="1"/>
    <col min="3587" max="3587" width="15.33203125" style="17" customWidth="1"/>
    <col min="3588" max="3588" width="11.44140625" style="17" customWidth="1"/>
    <col min="3589" max="3590" width="12.5546875" style="17" customWidth="1"/>
    <col min="3591" max="3591" width="14" style="17" customWidth="1"/>
    <col min="3592" max="3592" width="11.44140625" style="17" customWidth="1"/>
    <col min="3593" max="3593" width="14.33203125" style="17" customWidth="1"/>
    <col min="3594" max="3594" width="13" style="17" customWidth="1"/>
    <col min="3595" max="3595" width="13.5546875" style="17" customWidth="1"/>
    <col min="3596" max="3596" width="11.88671875" style="17" bestFit="1" customWidth="1"/>
    <col min="3597" max="3597" width="3.33203125" style="17" bestFit="1" customWidth="1"/>
    <col min="3598" max="3840" width="7.21875" style="17"/>
    <col min="3841" max="3841" width="3.33203125" style="17" bestFit="1" customWidth="1"/>
    <col min="3842" max="3842" width="11.77734375" style="17" bestFit="1" customWidth="1"/>
    <col min="3843" max="3843" width="15.33203125" style="17" customWidth="1"/>
    <col min="3844" max="3844" width="11.44140625" style="17" customWidth="1"/>
    <col min="3845" max="3846" width="12.5546875" style="17" customWidth="1"/>
    <col min="3847" max="3847" width="14" style="17" customWidth="1"/>
    <col min="3848" max="3848" width="11.44140625" style="17" customWidth="1"/>
    <col min="3849" max="3849" width="14.33203125" style="17" customWidth="1"/>
    <col min="3850" max="3850" width="13" style="17" customWidth="1"/>
    <col min="3851" max="3851" width="13.5546875" style="17" customWidth="1"/>
    <col min="3852" max="3852" width="11.88671875" style="17" bestFit="1" customWidth="1"/>
    <col min="3853" max="3853" width="3.33203125" style="17" bestFit="1" customWidth="1"/>
    <col min="3854" max="4096" width="7.21875" style="17"/>
    <col min="4097" max="4097" width="3.33203125" style="17" bestFit="1" customWidth="1"/>
    <col min="4098" max="4098" width="11.77734375" style="17" bestFit="1" customWidth="1"/>
    <col min="4099" max="4099" width="15.33203125" style="17" customWidth="1"/>
    <col min="4100" max="4100" width="11.44140625" style="17" customWidth="1"/>
    <col min="4101" max="4102" width="12.5546875" style="17" customWidth="1"/>
    <col min="4103" max="4103" width="14" style="17" customWidth="1"/>
    <col min="4104" max="4104" width="11.44140625" style="17" customWidth="1"/>
    <col min="4105" max="4105" width="14.33203125" style="17" customWidth="1"/>
    <col min="4106" max="4106" width="13" style="17" customWidth="1"/>
    <col min="4107" max="4107" width="13.5546875" style="17" customWidth="1"/>
    <col min="4108" max="4108" width="11.88671875" style="17" bestFit="1" customWidth="1"/>
    <col min="4109" max="4109" width="3.33203125" style="17" bestFit="1" customWidth="1"/>
    <col min="4110" max="4352" width="7.21875" style="17"/>
    <col min="4353" max="4353" width="3.33203125" style="17" bestFit="1" customWidth="1"/>
    <col min="4354" max="4354" width="11.77734375" style="17" bestFit="1" customWidth="1"/>
    <col min="4355" max="4355" width="15.33203125" style="17" customWidth="1"/>
    <col min="4356" max="4356" width="11.44140625" style="17" customWidth="1"/>
    <col min="4357" max="4358" width="12.5546875" style="17" customWidth="1"/>
    <col min="4359" max="4359" width="14" style="17" customWidth="1"/>
    <col min="4360" max="4360" width="11.44140625" style="17" customWidth="1"/>
    <col min="4361" max="4361" width="14.33203125" style="17" customWidth="1"/>
    <col min="4362" max="4362" width="13" style="17" customWidth="1"/>
    <col min="4363" max="4363" width="13.5546875" style="17" customWidth="1"/>
    <col min="4364" max="4364" width="11.88671875" style="17" bestFit="1" customWidth="1"/>
    <col min="4365" max="4365" width="3.33203125" style="17" bestFit="1" customWidth="1"/>
    <col min="4366" max="4608" width="7.21875" style="17"/>
    <col min="4609" max="4609" width="3.33203125" style="17" bestFit="1" customWidth="1"/>
    <col min="4610" max="4610" width="11.77734375" style="17" bestFit="1" customWidth="1"/>
    <col min="4611" max="4611" width="15.33203125" style="17" customWidth="1"/>
    <col min="4612" max="4612" width="11.44140625" style="17" customWidth="1"/>
    <col min="4613" max="4614" width="12.5546875" style="17" customWidth="1"/>
    <col min="4615" max="4615" width="14" style="17" customWidth="1"/>
    <col min="4616" max="4616" width="11.44140625" style="17" customWidth="1"/>
    <col min="4617" max="4617" width="14.33203125" style="17" customWidth="1"/>
    <col min="4618" max="4618" width="13" style="17" customWidth="1"/>
    <col min="4619" max="4619" width="13.5546875" style="17" customWidth="1"/>
    <col min="4620" max="4620" width="11.88671875" style="17" bestFit="1" customWidth="1"/>
    <col min="4621" max="4621" width="3.33203125" style="17" bestFit="1" customWidth="1"/>
    <col min="4622" max="4864" width="7.21875" style="17"/>
    <col min="4865" max="4865" width="3.33203125" style="17" bestFit="1" customWidth="1"/>
    <col min="4866" max="4866" width="11.77734375" style="17" bestFit="1" customWidth="1"/>
    <col min="4867" max="4867" width="15.33203125" style="17" customWidth="1"/>
    <col min="4868" max="4868" width="11.44140625" style="17" customWidth="1"/>
    <col min="4869" max="4870" width="12.5546875" style="17" customWidth="1"/>
    <col min="4871" max="4871" width="14" style="17" customWidth="1"/>
    <col min="4872" max="4872" width="11.44140625" style="17" customWidth="1"/>
    <col min="4873" max="4873" width="14.33203125" style="17" customWidth="1"/>
    <col min="4874" max="4874" width="13" style="17" customWidth="1"/>
    <col min="4875" max="4875" width="13.5546875" style="17" customWidth="1"/>
    <col min="4876" max="4876" width="11.88671875" style="17" bestFit="1" customWidth="1"/>
    <col min="4877" max="4877" width="3.33203125" style="17" bestFit="1" customWidth="1"/>
    <col min="4878" max="5120" width="7.21875" style="17"/>
    <col min="5121" max="5121" width="3.33203125" style="17" bestFit="1" customWidth="1"/>
    <col min="5122" max="5122" width="11.77734375" style="17" bestFit="1" customWidth="1"/>
    <col min="5123" max="5123" width="15.33203125" style="17" customWidth="1"/>
    <col min="5124" max="5124" width="11.44140625" style="17" customWidth="1"/>
    <col min="5125" max="5126" width="12.5546875" style="17" customWidth="1"/>
    <col min="5127" max="5127" width="14" style="17" customWidth="1"/>
    <col min="5128" max="5128" width="11.44140625" style="17" customWidth="1"/>
    <col min="5129" max="5129" width="14.33203125" style="17" customWidth="1"/>
    <col min="5130" max="5130" width="13" style="17" customWidth="1"/>
    <col min="5131" max="5131" width="13.5546875" style="17" customWidth="1"/>
    <col min="5132" max="5132" width="11.88671875" style="17" bestFit="1" customWidth="1"/>
    <col min="5133" max="5133" width="3.33203125" style="17" bestFit="1" customWidth="1"/>
    <col min="5134" max="5376" width="7.21875" style="17"/>
    <col min="5377" max="5377" width="3.33203125" style="17" bestFit="1" customWidth="1"/>
    <col min="5378" max="5378" width="11.77734375" style="17" bestFit="1" customWidth="1"/>
    <col min="5379" max="5379" width="15.33203125" style="17" customWidth="1"/>
    <col min="5380" max="5380" width="11.44140625" style="17" customWidth="1"/>
    <col min="5381" max="5382" width="12.5546875" style="17" customWidth="1"/>
    <col min="5383" max="5383" width="14" style="17" customWidth="1"/>
    <col min="5384" max="5384" width="11.44140625" style="17" customWidth="1"/>
    <col min="5385" max="5385" width="14.33203125" style="17" customWidth="1"/>
    <col min="5386" max="5386" width="13" style="17" customWidth="1"/>
    <col min="5387" max="5387" width="13.5546875" style="17" customWidth="1"/>
    <col min="5388" max="5388" width="11.88671875" style="17" bestFit="1" customWidth="1"/>
    <col min="5389" max="5389" width="3.33203125" style="17" bestFit="1" customWidth="1"/>
    <col min="5390" max="5632" width="7.21875" style="17"/>
    <col min="5633" max="5633" width="3.33203125" style="17" bestFit="1" customWidth="1"/>
    <col min="5634" max="5634" width="11.77734375" style="17" bestFit="1" customWidth="1"/>
    <col min="5635" max="5635" width="15.33203125" style="17" customWidth="1"/>
    <col min="5636" max="5636" width="11.44140625" style="17" customWidth="1"/>
    <col min="5637" max="5638" width="12.5546875" style="17" customWidth="1"/>
    <col min="5639" max="5639" width="14" style="17" customWidth="1"/>
    <col min="5640" max="5640" width="11.44140625" style="17" customWidth="1"/>
    <col min="5641" max="5641" width="14.33203125" style="17" customWidth="1"/>
    <col min="5642" max="5642" width="13" style="17" customWidth="1"/>
    <col min="5643" max="5643" width="13.5546875" style="17" customWidth="1"/>
    <col min="5644" max="5644" width="11.88671875" style="17" bestFit="1" customWidth="1"/>
    <col min="5645" max="5645" width="3.33203125" style="17" bestFit="1" customWidth="1"/>
    <col min="5646" max="5888" width="7.21875" style="17"/>
    <col min="5889" max="5889" width="3.33203125" style="17" bestFit="1" customWidth="1"/>
    <col min="5890" max="5890" width="11.77734375" style="17" bestFit="1" customWidth="1"/>
    <col min="5891" max="5891" width="15.33203125" style="17" customWidth="1"/>
    <col min="5892" max="5892" width="11.44140625" style="17" customWidth="1"/>
    <col min="5893" max="5894" width="12.5546875" style="17" customWidth="1"/>
    <col min="5895" max="5895" width="14" style="17" customWidth="1"/>
    <col min="5896" max="5896" width="11.44140625" style="17" customWidth="1"/>
    <col min="5897" max="5897" width="14.33203125" style="17" customWidth="1"/>
    <col min="5898" max="5898" width="13" style="17" customWidth="1"/>
    <col min="5899" max="5899" width="13.5546875" style="17" customWidth="1"/>
    <col min="5900" max="5900" width="11.88671875" style="17" bestFit="1" customWidth="1"/>
    <col min="5901" max="5901" width="3.33203125" style="17" bestFit="1" customWidth="1"/>
    <col min="5902" max="6144" width="7.21875" style="17"/>
    <col min="6145" max="6145" width="3.33203125" style="17" bestFit="1" customWidth="1"/>
    <col min="6146" max="6146" width="11.77734375" style="17" bestFit="1" customWidth="1"/>
    <col min="6147" max="6147" width="15.33203125" style="17" customWidth="1"/>
    <col min="6148" max="6148" width="11.44140625" style="17" customWidth="1"/>
    <col min="6149" max="6150" width="12.5546875" style="17" customWidth="1"/>
    <col min="6151" max="6151" width="14" style="17" customWidth="1"/>
    <col min="6152" max="6152" width="11.44140625" style="17" customWidth="1"/>
    <col min="6153" max="6153" width="14.33203125" style="17" customWidth="1"/>
    <col min="6154" max="6154" width="13" style="17" customWidth="1"/>
    <col min="6155" max="6155" width="13.5546875" style="17" customWidth="1"/>
    <col min="6156" max="6156" width="11.88671875" style="17" bestFit="1" customWidth="1"/>
    <col min="6157" max="6157" width="3.33203125" style="17" bestFit="1" customWidth="1"/>
    <col min="6158" max="6400" width="7.21875" style="17"/>
    <col min="6401" max="6401" width="3.33203125" style="17" bestFit="1" customWidth="1"/>
    <col min="6402" max="6402" width="11.77734375" style="17" bestFit="1" customWidth="1"/>
    <col min="6403" max="6403" width="15.33203125" style="17" customWidth="1"/>
    <col min="6404" max="6404" width="11.44140625" style="17" customWidth="1"/>
    <col min="6405" max="6406" width="12.5546875" style="17" customWidth="1"/>
    <col min="6407" max="6407" width="14" style="17" customWidth="1"/>
    <col min="6408" max="6408" width="11.44140625" style="17" customWidth="1"/>
    <col min="6409" max="6409" width="14.33203125" style="17" customWidth="1"/>
    <col min="6410" max="6410" width="13" style="17" customWidth="1"/>
    <col min="6411" max="6411" width="13.5546875" style="17" customWidth="1"/>
    <col min="6412" max="6412" width="11.88671875" style="17" bestFit="1" customWidth="1"/>
    <col min="6413" max="6413" width="3.33203125" style="17" bestFit="1" customWidth="1"/>
    <col min="6414" max="6656" width="7.21875" style="17"/>
    <col min="6657" max="6657" width="3.33203125" style="17" bestFit="1" customWidth="1"/>
    <col min="6658" max="6658" width="11.77734375" style="17" bestFit="1" customWidth="1"/>
    <col min="6659" max="6659" width="15.33203125" style="17" customWidth="1"/>
    <col min="6660" max="6660" width="11.44140625" style="17" customWidth="1"/>
    <col min="6661" max="6662" width="12.5546875" style="17" customWidth="1"/>
    <col min="6663" max="6663" width="14" style="17" customWidth="1"/>
    <col min="6664" max="6664" width="11.44140625" style="17" customWidth="1"/>
    <col min="6665" max="6665" width="14.33203125" style="17" customWidth="1"/>
    <col min="6666" max="6666" width="13" style="17" customWidth="1"/>
    <col min="6667" max="6667" width="13.5546875" style="17" customWidth="1"/>
    <col min="6668" max="6668" width="11.88671875" style="17" bestFit="1" customWidth="1"/>
    <col min="6669" max="6669" width="3.33203125" style="17" bestFit="1" customWidth="1"/>
    <col min="6670" max="6912" width="7.21875" style="17"/>
    <col min="6913" max="6913" width="3.33203125" style="17" bestFit="1" customWidth="1"/>
    <col min="6914" max="6914" width="11.77734375" style="17" bestFit="1" customWidth="1"/>
    <col min="6915" max="6915" width="15.33203125" style="17" customWidth="1"/>
    <col min="6916" max="6916" width="11.44140625" style="17" customWidth="1"/>
    <col min="6917" max="6918" width="12.5546875" style="17" customWidth="1"/>
    <col min="6919" max="6919" width="14" style="17" customWidth="1"/>
    <col min="6920" max="6920" width="11.44140625" style="17" customWidth="1"/>
    <col min="6921" max="6921" width="14.33203125" style="17" customWidth="1"/>
    <col min="6922" max="6922" width="13" style="17" customWidth="1"/>
    <col min="6923" max="6923" width="13.5546875" style="17" customWidth="1"/>
    <col min="6924" max="6924" width="11.88671875" style="17" bestFit="1" customWidth="1"/>
    <col min="6925" max="6925" width="3.33203125" style="17" bestFit="1" customWidth="1"/>
    <col min="6926" max="7168" width="7.21875" style="17"/>
    <col min="7169" max="7169" width="3.33203125" style="17" bestFit="1" customWidth="1"/>
    <col min="7170" max="7170" width="11.77734375" style="17" bestFit="1" customWidth="1"/>
    <col min="7171" max="7171" width="15.33203125" style="17" customWidth="1"/>
    <col min="7172" max="7172" width="11.44140625" style="17" customWidth="1"/>
    <col min="7173" max="7174" width="12.5546875" style="17" customWidth="1"/>
    <col min="7175" max="7175" width="14" style="17" customWidth="1"/>
    <col min="7176" max="7176" width="11.44140625" style="17" customWidth="1"/>
    <col min="7177" max="7177" width="14.33203125" style="17" customWidth="1"/>
    <col min="7178" max="7178" width="13" style="17" customWidth="1"/>
    <col min="7179" max="7179" width="13.5546875" style="17" customWidth="1"/>
    <col min="7180" max="7180" width="11.88671875" style="17" bestFit="1" customWidth="1"/>
    <col min="7181" max="7181" width="3.33203125" style="17" bestFit="1" customWidth="1"/>
    <col min="7182" max="7424" width="7.21875" style="17"/>
    <col min="7425" max="7425" width="3.33203125" style="17" bestFit="1" customWidth="1"/>
    <col min="7426" max="7426" width="11.77734375" style="17" bestFit="1" customWidth="1"/>
    <col min="7427" max="7427" width="15.33203125" style="17" customWidth="1"/>
    <col min="7428" max="7428" width="11.44140625" style="17" customWidth="1"/>
    <col min="7429" max="7430" width="12.5546875" style="17" customWidth="1"/>
    <col min="7431" max="7431" width="14" style="17" customWidth="1"/>
    <col min="7432" max="7432" width="11.44140625" style="17" customWidth="1"/>
    <col min="7433" max="7433" width="14.33203125" style="17" customWidth="1"/>
    <col min="7434" max="7434" width="13" style="17" customWidth="1"/>
    <col min="7435" max="7435" width="13.5546875" style="17" customWidth="1"/>
    <col min="7436" max="7436" width="11.88671875" style="17" bestFit="1" customWidth="1"/>
    <col min="7437" max="7437" width="3.33203125" style="17" bestFit="1" customWidth="1"/>
    <col min="7438" max="7680" width="7.21875" style="17"/>
    <col min="7681" max="7681" width="3.33203125" style="17" bestFit="1" customWidth="1"/>
    <col min="7682" max="7682" width="11.77734375" style="17" bestFit="1" customWidth="1"/>
    <col min="7683" max="7683" width="15.33203125" style="17" customWidth="1"/>
    <col min="7684" max="7684" width="11.44140625" style="17" customWidth="1"/>
    <col min="7685" max="7686" width="12.5546875" style="17" customWidth="1"/>
    <col min="7687" max="7687" width="14" style="17" customWidth="1"/>
    <col min="7688" max="7688" width="11.44140625" style="17" customWidth="1"/>
    <col min="7689" max="7689" width="14.33203125" style="17" customWidth="1"/>
    <col min="7690" max="7690" width="13" style="17" customWidth="1"/>
    <col min="7691" max="7691" width="13.5546875" style="17" customWidth="1"/>
    <col min="7692" max="7692" width="11.88671875" style="17" bestFit="1" customWidth="1"/>
    <col min="7693" max="7693" width="3.33203125" style="17" bestFit="1" customWidth="1"/>
    <col min="7694" max="7936" width="7.21875" style="17"/>
    <col min="7937" max="7937" width="3.33203125" style="17" bestFit="1" customWidth="1"/>
    <col min="7938" max="7938" width="11.77734375" style="17" bestFit="1" customWidth="1"/>
    <col min="7939" max="7939" width="15.33203125" style="17" customWidth="1"/>
    <col min="7940" max="7940" width="11.44140625" style="17" customWidth="1"/>
    <col min="7941" max="7942" width="12.5546875" style="17" customWidth="1"/>
    <col min="7943" max="7943" width="14" style="17" customWidth="1"/>
    <col min="7944" max="7944" width="11.44140625" style="17" customWidth="1"/>
    <col min="7945" max="7945" width="14.33203125" style="17" customWidth="1"/>
    <col min="7946" max="7946" width="13" style="17" customWidth="1"/>
    <col min="7947" max="7947" width="13.5546875" style="17" customWidth="1"/>
    <col min="7948" max="7948" width="11.88671875" style="17" bestFit="1" customWidth="1"/>
    <col min="7949" max="7949" width="3.33203125" style="17" bestFit="1" customWidth="1"/>
    <col min="7950" max="8192" width="7.21875" style="17"/>
    <col min="8193" max="8193" width="3.33203125" style="17" bestFit="1" customWidth="1"/>
    <col min="8194" max="8194" width="11.77734375" style="17" bestFit="1" customWidth="1"/>
    <col min="8195" max="8195" width="15.33203125" style="17" customWidth="1"/>
    <col min="8196" max="8196" width="11.44140625" style="17" customWidth="1"/>
    <col min="8197" max="8198" width="12.5546875" style="17" customWidth="1"/>
    <col min="8199" max="8199" width="14" style="17" customWidth="1"/>
    <col min="8200" max="8200" width="11.44140625" style="17" customWidth="1"/>
    <col min="8201" max="8201" width="14.33203125" style="17" customWidth="1"/>
    <col min="8202" max="8202" width="13" style="17" customWidth="1"/>
    <col min="8203" max="8203" width="13.5546875" style="17" customWidth="1"/>
    <col min="8204" max="8204" width="11.88671875" style="17" bestFit="1" customWidth="1"/>
    <col min="8205" max="8205" width="3.33203125" style="17" bestFit="1" customWidth="1"/>
    <col min="8206" max="8448" width="7.21875" style="17"/>
    <col min="8449" max="8449" width="3.33203125" style="17" bestFit="1" customWidth="1"/>
    <col min="8450" max="8450" width="11.77734375" style="17" bestFit="1" customWidth="1"/>
    <col min="8451" max="8451" width="15.33203125" style="17" customWidth="1"/>
    <col min="8452" max="8452" width="11.44140625" style="17" customWidth="1"/>
    <col min="8453" max="8454" width="12.5546875" style="17" customWidth="1"/>
    <col min="8455" max="8455" width="14" style="17" customWidth="1"/>
    <col min="8456" max="8456" width="11.44140625" style="17" customWidth="1"/>
    <col min="8457" max="8457" width="14.33203125" style="17" customWidth="1"/>
    <col min="8458" max="8458" width="13" style="17" customWidth="1"/>
    <col min="8459" max="8459" width="13.5546875" style="17" customWidth="1"/>
    <col min="8460" max="8460" width="11.88671875" style="17" bestFit="1" customWidth="1"/>
    <col min="8461" max="8461" width="3.33203125" style="17" bestFit="1" customWidth="1"/>
    <col min="8462" max="8704" width="7.21875" style="17"/>
    <col min="8705" max="8705" width="3.33203125" style="17" bestFit="1" customWidth="1"/>
    <col min="8706" max="8706" width="11.77734375" style="17" bestFit="1" customWidth="1"/>
    <col min="8707" max="8707" width="15.33203125" style="17" customWidth="1"/>
    <col min="8708" max="8708" width="11.44140625" style="17" customWidth="1"/>
    <col min="8709" max="8710" width="12.5546875" style="17" customWidth="1"/>
    <col min="8711" max="8711" width="14" style="17" customWidth="1"/>
    <col min="8712" max="8712" width="11.44140625" style="17" customWidth="1"/>
    <col min="8713" max="8713" width="14.33203125" style="17" customWidth="1"/>
    <col min="8714" max="8714" width="13" style="17" customWidth="1"/>
    <col min="8715" max="8715" width="13.5546875" style="17" customWidth="1"/>
    <col min="8716" max="8716" width="11.88671875" style="17" bestFit="1" customWidth="1"/>
    <col min="8717" max="8717" width="3.33203125" style="17" bestFit="1" customWidth="1"/>
    <col min="8718" max="8960" width="7.21875" style="17"/>
    <col min="8961" max="8961" width="3.33203125" style="17" bestFit="1" customWidth="1"/>
    <col min="8962" max="8962" width="11.77734375" style="17" bestFit="1" customWidth="1"/>
    <col min="8963" max="8963" width="15.33203125" style="17" customWidth="1"/>
    <col min="8964" max="8964" width="11.44140625" style="17" customWidth="1"/>
    <col min="8965" max="8966" width="12.5546875" style="17" customWidth="1"/>
    <col min="8967" max="8967" width="14" style="17" customWidth="1"/>
    <col min="8968" max="8968" width="11.44140625" style="17" customWidth="1"/>
    <col min="8969" max="8969" width="14.33203125" style="17" customWidth="1"/>
    <col min="8970" max="8970" width="13" style="17" customWidth="1"/>
    <col min="8971" max="8971" width="13.5546875" style="17" customWidth="1"/>
    <col min="8972" max="8972" width="11.88671875" style="17" bestFit="1" customWidth="1"/>
    <col min="8973" max="8973" width="3.33203125" style="17" bestFit="1" customWidth="1"/>
    <col min="8974" max="9216" width="7.21875" style="17"/>
    <col min="9217" max="9217" width="3.33203125" style="17" bestFit="1" customWidth="1"/>
    <col min="9218" max="9218" width="11.77734375" style="17" bestFit="1" customWidth="1"/>
    <col min="9219" max="9219" width="15.33203125" style="17" customWidth="1"/>
    <col min="9220" max="9220" width="11.44140625" style="17" customWidth="1"/>
    <col min="9221" max="9222" width="12.5546875" style="17" customWidth="1"/>
    <col min="9223" max="9223" width="14" style="17" customWidth="1"/>
    <col min="9224" max="9224" width="11.44140625" style="17" customWidth="1"/>
    <col min="9225" max="9225" width="14.33203125" style="17" customWidth="1"/>
    <col min="9226" max="9226" width="13" style="17" customWidth="1"/>
    <col min="9227" max="9227" width="13.5546875" style="17" customWidth="1"/>
    <col min="9228" max="9228" width="11.88671875" style="17" bestFit="1" customWidth="1"/>
    <col min="9229" max="9229" width="3.33203125" style="17" bestFit="1" customWidth="1"/>
    <col min="9230" max="9472" width="7.21875" style="17"/>
    <col min="9473" max="9473" width="3.33203125" style="17" bestFit="1" customWidth="1"/>
    <col min="9474" max="9474" width="11.77734375" style="17" bestFit="1" customWidth="1"/>
    <col min="9475" max="9475" width="15.33203125" style="17" customWidth="1"/>
    <col min="9476" max="9476" width="11.44140625" style="17" customWidth="1"/>
    <col min="9477" max="9478" width="12.5546875" style="17" customWidth="1"/>
    <col min="9479" max="9479" width="14" style="17" customWidth="1"/>
    <col min="9480" max="9480" width="11.44140625" style="17" customWidth="1"/>
    <col min="9481" max="9481" width="14.33203125" style="17" customWidth="1"/>
    <col min="9482" max="9482" width="13" style="17" customWidth="1"/>
    <col min="9483" max="9483" width="13.5546875" style="17" customWidth="1"/>
    <col min="9484" max="9484" width="11.88671875" style="17" bestFit="1" customWidth="1"/>
    <col min="9485" max="9485" width="3.33203125" style="17" bestFit="1" customWidth="1"/>
    <col min="9486" max="9728" width="7.21875" style="17"/>
    <col min="9729" max="9729" width="3.33203125" style="17" bestFit="1" customWidth="1"/>
    <col min="9730" max="9730" width="11.77734375" style="17" bestFit="1" customWidth="1"/>
    <col min="9731" max="9731" width="15.33203125" style="17" customWidth="1"/>
    <col min="9732" max="9732" width="11.44140625" style="17" customWidth="1"/>
    <col min="9733" max="9734" width="12.5546875" style="17" customWidth="1"/>
    <col min="9735" max="9735" width="14" style="17" customWidth="1"/>
    <col min="9736" max="9736" width="11.44140625" style="17" customWidth="1"/>
    <col min="9737" max="9737" width="14.33203125" style="17" customWidth="1"/>
    <col min="9738" max="9738" width="13" style="17" customWidth="1"/>
    <col min="9739" max="9739" width="13.5546875" style="17" customWidth="1"/>
    <col min="9740" max="9740" width="11.88671875" style="17" bestFit="1" customWidth="1"/>
    <col min="9741" max="9741" width="3.33203125" style="17" bestFit="1" customWidth="1"/>
    <col min="9742" max="9984" width="7.21875" style="17"/>
    <col min="9985" max="9985" width="3.33203125" style="17" bestFit="1" customWidth="1"/>
    <col min="9986" max="9986" width="11.77734375" style="17" bestFit="1" customWidth="1"/>
    <col min="9987" max="9987" width="15.33203125" style="17" customWidth="1"/>
    <col min="9988" max="9988" width="11.44140625" style="17" customWidth="1"/>
    <col min="9989" max="9990" width="12.5546875" style="17" customWidth="1"/>
    <col min="9991" max="9991" width="14" style="17" customWidth="1"/>
    <col min="9992" max="9992" width="11.44140625" style="17" customWidth="1"/>
    <col min="9993" max="9993" width="14.33203125" style="17" customWidth="1"/>
    <col min="9994" max="9994" width="13" style="17" customWidth="1"/>
    <col min="9995" max="9995" width="13.5546875" style="17" customWidth="1"/>
    <col min="9996" max="9996" width="11.88671875" style="17" bestFit="1" customWidth="1"/>
    <col min="9997" max="9997" width="3.33203125" style="17" bestFit="1" customWidth="1"/>
    <col min="9998" max="10240" width="7.21875" style="17"/>
    <col min="10241" max="10241" width="3.33203125" style="17" bestFit="1" customWidth="1"/>
    <col min="10242" max="10242" width="11.77734375" style="17" bestFit="1" customWidth="1"/>
    <col min="10243" max="10243" width="15.33203125" style="17" customWidth="1"/>
    <col min="10244" max="10244" width="11.44140625" style="17" customWidth="1"/>
    <col min="10245" max="10246" width="12.5546875" style="17" customWidth="1"/>
    <col min="10247" max="10247" width="14" style="17" customWidth="1"/>
    <col min="10248" max="10248" width="11.44140625" style="17" customWidth="1"/>
    <col min="10249" max="10249" width="14.33203125" style="17" customWidth="1"/>
    <col min="10250" max="10250" width="13" style="17" customWidth="1"/>
    <col min="10251" max="10251" width="13.5546875" style="17" customWidth="1"/>
    <col min="10252" max="10252" width="11.88671875" style="17" bestFit="1" customWidth="1"/>
    <col min="10253" max="10253" width="3.33203125" style="17" bestFit="1" customWidth="1"/>
    <col min="10254" max="10496" width="7.21875" style="17"/>
    <col min="10497" max="10497" width="3.33203125" style="17" bestFit="1" customWidth="1"/>
    <col min="10498" max="10498" width="11.77734375" style="17" bestFit="1" customWidth="1"/>
    <col min="10499" max="10499" width="15.33203125" style="17" customWidth="1"/>
    <col min="10500" max="10500" width="11.44140625" style="17" customWidth="1"/>
    <col min="10501" max="10502" width="12.5546875" style="17" customWidth="1"/>
    <col min="10503" max="10503" width="14" style="17" customWidth="1"/>
    <col min="10504" max="10504" width="11.44140625" style="17" customWidth="1"/>
    <col min="10505" max="10505" width="14.33203125" style="17" customWidth="1"/>
    <col min="10506" max="10506" width="13" style="17" customWidth="1"/>
    <col min="10507" max="10507" width="13.5546875" style="17" customWidth="1"/>
    <col min="10508" max="10508" width="11.88671875" style="17" bestFit="1" customWidth="1"/>
    <col min="10509" max="10509" width="3.33203125" style="17" bestFit="1" customWidth="1"/>
    <col min="10510" max="10752" width="7.21875" style="17"/>
    <col min="10753" max="10753" width="3.33203125" style="17" bestFit="1" customWidth="1"/>
    <col min="10754" max="10754" width="11.77734375" style="17" bestFit="1" customWidth="1"/>
    <col min="10755" max="10755" width="15.33203125" style="17" customWidth="1"/>
    <col min="10756" max="10756" width="11.44140625" style="17" customWidth="1"/>
    <col min="10757" max="10758" width="12.5546875" style="17" customWidth="1"/>
    <col min="10759" max="10759" width="14" style="17" customWidth="1"/>
    <col min="10760" max="10760" width="11.44140625" style="17" customWidth="1"/>
    <col min="10761" max="10761" width="14.33203125" style="17" customWidth="1"/>
    <col min="10762" max="10762" width="13" style="17" customWidth="1"/>
    <col min="10763" max="10763" width="13.5546875" style="17" customWidth="1"/>
    <col min="10764" max="10764" width="11.88671875" style="17" bestFit="1" customWidth="1"/>
    <col min="10765" max="10765" width="3.33203125" style="17" bestFit="1" customWidth="1"/>
    <col min="10766" max="11008" width="7.21875" style="17"/>
    <col min="11009" max="11009" width="3.33203125" style="17" bestFit="1" customWidth="1"/>
    <col min="11010" max="11010" width="11.77734375" style="17" bestFit="1" customWidth="1"/>
    <col min="11011" max="11011" width="15.33203125" style="17" customWidth="1"/>
    <col min="11012" max="11012" width="11.44140625" style="17" customWidth="1"/>
    <col min="11013" max="11014" width="12.5546875" style="17" customWidth="1"/>
    <col min="11015" max="11015" width="14" style="17" customWidth="1"/>
    <col min="11016" max="11016" width="11.44140625" style="17" customWidth="1"/>
    <col min="11017" max="11017" width="14.33203125" style="17" customWidth="1"/>
    <col min="11018" max="11018" width="13" style="17" customWidth="1"/>
    <col min="11019" max="11019" width="13.5546875" style="17" customWidth="1"/>
    <col min="11020" max="11020" width="11.88671875" style="17" bestFit="1" customWidth="1"/>
    <col min="11021" max="11021" width="3.33203125" style="17" bestFit="1" customWidth="1"/>
    <col min="11022" max="11264" width="7.21875" style="17"/>
    <col min="11265" max="11265" width="3.33203125" style="17" bestFit="1" customWidth="1"/>
    <col min="11266" max="11266" width="11.77734375" style="17" bestFit="1" customWidth="1"/>
    <col min="11267" max="11267" width="15.33203125" style="17" customWidth="1"/>
    <col min="11268" max="11268" width="11.44140625" style="17" customWidth="1"/>
    <col min="11269" max="11270" width="12.5546875" style="17" customWidth="1"/>
    <col min="11271" max="11271" width="14" style="17" customWidth="1"/>
    <col min="11272" max="11272" width="11.44140625" style="17" customWidth="1"/>
    <col min="11273" max="11273" width="14.33203125" style="17" customWidth="1"/>
    <col min="11274" max="11274" width="13" style="17" customWidth="1"/>
    <col min="11275" max="11275" width="13.5546875" style="17" customWidth="1"/>
    <col min="11276" max="11276" width="11.88671875" style="17" bestFit="1" customWidth="1"/>
    <col min="11277" max="11277" width="3.33203125" style="17" bestFit="1" customWidth="1"/>
    <col min="11278" max="11520" width="7.21875" style="17"/>
    <col min="11521" max="11521" width="3.33203125" style="17" bestFit="1" customWidth="1"/>
    <col min="11522" max="11522" width="11.77734375" style="17" bestFit="1" customWidth="1"/>
    <col min="11523" max="11523" width="15.33203125" style="17" customWidth="1"/>
    <col min="11524" max="11524" width="11.44140625" style="17" customWidth="1"/>
    <col min="11525" max="11526" width="12.5546875" style="17" customWidth="1"/>
    <col min="11527" max="11527" width="14" style="17" customWidth="1"/>
    <col min="11528" max="11528" width="11.44140625" style="17" customWidth="1"/>
    <col min="11529" max="11529" width="14.33203125" style="17" customWidth="1"/>
    <col min="11530" max="11530" width="13" style="17" customWidth="1"/>
    <col min="11531" max="11531" width="13.5546875" style="17" customWidth="1"/>
    <col min="11532" max="11532" width="11.88671875" style="17" bestFit="1" customWidth="1"/>
    <col min="11533" max="11533" width="3.33203125" style="17" bestFit="1" customWidth="1"/>
    <col min="11534" max="11776" width="7.21875" style="17"/>
    <col min="11777" max="11777" width="3.33203125" style="17" bestFit="1" customWidth="1"/>
    <col min="11778" max="11778" width="11.77734375" style="17" bestFit="1" customWidth="1"/>
    <col min="11779" max="11779" width="15.33203125" style="17" customWidth="1"/>
    <col min="11780" max="11780" width="11.44140625" style="17" customWidth="1"/>
    <col min="11781" max="11782" width="12.5546875" style="17" customWidth="1"/>
    <col min="11783" max="11783" width="14" style="17" customWidth="1"/>
    <col min="11784" max="11784" width="11.44140625" style="17" customWidth="1"/>
    <col min="11785" max="11785" width="14.33203125" style="17" customWidth="1"/>
    <col min="11786" max="11786" width="13" style="17" customWidth="1"/>
    <col min="11787" max="11787" width="13.5546875" style="17" customWidth="1"/>
    <col min="11788" max="11788" width="11.88671875" style="17" bestFit="1" customWidth="1"/>
    <col min="11789" max="11789" width="3.33203125" style="17" bestFit="1" customWidth="1"/>
    <col min="11790" max="12032" width="7.21875" style="17"/>
    <col min="12033" max="12033" width="3.33203125" style="17" bestFit="1" customWidth="1"/>
    <col min="12034" max="12034" width="11.77734375" style="17" bestFit="1" customWidth="1"/>
    <col min="12035" max="12035" width="15.33203125" style="17" customWidth="1"/>
    <col min="12036" max="12036" width="11.44140625" style="17" customWidth="1"/>
    <col min="12037" max="12038" width="12.5546875" style="17" customWidth="1"/>
    <col min="12039" max="12039" width="14" style="17" customWidth="1"/>
    <col min="12040" max="12040" width="11.44140625" style="17" customWidth="1"/>
    <col min="12041" max="12041" width="14.33203125" style="17" customWidth="1"/>
    <col min="12042" max="12042" width="13" style="17" customWidth="1"/>
    <col min="12043" max="12043" width="13.5546875" style="17" customWidth="1"/>
    <col min="12044" max="12044" width="11.88671875" style="17" bestFit="1" customWidth="1"/>
    <col min="12045" max="12045" width="3.33203125" style="17" bestFit="1" customWidth="1"/>
    <col min="12046" max="12288" width="7.21875" style="17"/>
    <col min="12289" max="12289" width="3.33203125" style="17" bestFit="1" customWidth="1"/>
    <col min="12290" max="12290" width="11.77734375" style="17" bestFit="1" customWidth="1"/>
    <col min="12291" max="12291" width="15.33203125" style="17" customWidth="1"/>
    <col min="12292" max="12292" width="11.44140625" style="17" customWidth="1"/>
    <col min="12293" max="12294" width="12.5546875" style="17" customWidth="1"/>
    <col min="12295" max="12295" width="14" style="17" customWidth="1"/>
    <col min="12296" max="12296" width="11.44140625" style="17" customWidth="1"/>
    <col min="12297" max="12297" width="14.33203125" style="17" customWidth="1"/>
    <col min="12298" max="12298" width="13" style="17" customWidth="1"/>
    <col min="12299" max="12299" width="13.5546875" style="17" customWidth="1"/>
    <col min="12300" max="12300" width="11.88671875" style="17" bestFit="1" customWidth="1"/>
    <col min="12301" max="12301" width="3.33203125" style="17" bestFit="1" customWidth="1"/>
    <col min="12302" max="12544" width="7.21875" style="17"/>
    <col min="12545" max="12545" width="3.33203125" style="17" bestFit="1" customWidth="1"/>
    <col min="12546" max="12546" width="11.77734375" style="17" bestFit="1" customWidth="1"/>
    <col min="12547" max="12547" width="15.33203125" style="17" customWidth="1"/>
    <col min="12548" max="12548" width="11.44140625" style="17" customWidth="1"/>
    <col min="12549" max="12550" width="12.5546875" style="17" customWidth="1"/>
    <col min="12551" max="12551" width="14" style="17" customWidth="1"/>
    <col min="12552" max="12552" width="11.44140625" style="17" customWidth="1"/>
    <col min="12553" max="12553" width="14.33203125" style="17" customWidth="1"/>
    <col min="12554" max="12554" width="13" style="17" customWidth="1"/>
    <col min="12555" max="12555" width="13.5546875" style="17" customWidth="1"/>
    <col min="12556" max="12556" width="11.88671875" style="17" bestFit="1" customWidth="1"/>
    <col min="12557" max="12557" width="3.33203125" style="17" bestFit="1" customWidth="1"/>
    <col min="12558" max="12800" width="7.21875" style="17"/>
    <col min="12801" max="12801" width="3.33203125" style="17" bestFit="1" customWidth="1"/>
    <col min="12802" max="12802" width="11.77734375" style="17" bestFit="1" customWidth="1"/>
    <col min="12803" max="12803" width="15.33203125" style="17" customWidth="1"/>
    <col min="12804" max="12804" width="11.44140625" style="17" customWidth="1"/>
    <col min="12805" max="12806" width="12.5546875" style="17" customWidth="1"/>
    <col min="12807" max="12807" width="14" style="17" customWidth="1"/>
    <col min="12808" max="12808" width="11.44140625" style="17" customWidth="1"/>
    <col min="12809" max="12809" width="14.33203125" style="17" customWidth="1"/>
    <col min="12810" max="12810" width="13" style="17" customWidth="1"/>
    <col min="12811" max="12811" width="13.5546875" style="17" customWidth="1"/>
    <col min="12812" max="12812" width="11.88671875" style="17" bestFit="1" customWidth="1"/>
    <col min="12813" max="12813" width="3.33203125" style="17" bestFit="1" customWidth="1"/>
    <col min="12814" max="13056" width="7.21875" style="17"/>
    <col min="13057" max="13057" width="3.33203125" style="17" bestFit="1" customWidth="1"/>
    <col min="13058" max="13058" width="11.77734375" style="17" bestFit="1" customWidth="1"/>
    <col min="13059" max="13059" width="15.33203125" style="17" customWidth="1"/>
    <col min="13060" max="13060" width="11.44140625" style="17" customWidth="1"/>
    <col min="13061" max="13062" width="12.5546875" style="17" customWidth="1"/>
    <col min="13063" max="13063" width="14" style="17" customWidth="1"/>
    <col min="13064" max="13064" width="11.44140625" style="17" customWidth="1"/>
    <col min="13065" max="13065" width="14.33203125" style="17" customWidth="1"/>
    <col min="13066" max="13066" width="13" style="17" customWidth="1"/>
    <col min="13067" max="13067" width="13.5546875" style="17" customWidth="1"/>
    <col min="13068" max="13068" width="11.88671875" style="17" bestFit="1" customWidth="1"/>
    <col min="13069" max="13069" width="3.33203125" style="17" bestFit="1" customWidth="1"/>
    <col min="13070" max="13312" width="7.21875" style="17"/>
    <col min="13313" max="13313" width="3.33203125" style="17" bestFit="1" customWidth="1"/>
    <col min="13314" max="13314" width="11.77734375" style="17" bestFit="1" customWidth="1"/>
    <col min="13315" max="13315" width="15.33203125" style="17" customWidth="1"/>
    <col min="13316" max="13316" width="11.44140625" style="17" customWidth="1"/>
    <col min="13317" max="13318" width="12.5546875" style="17" customWidth="1"/>
    <col min="13319" max="13319" width="14" style="17" customWidth="1"/>
    <col min="13320" max="13320" width="11.44140625" style="17" customWidth="1"/>
    <col min="13321" max="13321" width="14.33203125" style="17" customWidth="1"/>
    <col min="13322" max="13322" width="13" style="17" customWidth="1"/>
    <col min="13323" max="13323" width="13.5546875" style="17" customWidth="1"/>
    <col min="13324" max="13324" width="11.88671875" style="17" bestFit="1" customWidth="1"/>
    <col min="13325" max="13325" width="3.33203125" style="17" bestFit="1" customWidth="1"/>
    <col min="13326" max="13568" width="7.21875" style="17"/>
    <col min="13569" max="13569" width="3.33203125" style="17" bestFit="1" customWidth="1"/>
    <col min="13570" max="13570" width="11.77734375" style="17" bestFit="1" customWidth="1"/>
    <col min="13571" max="13571" width="15.33203125" style="17" customWidth="1"/>
    <col min="13572" max="13572" width="11.44140625" style="17" customWidth="1"/>
    <col min="13573" max="13574" width="12.5546875" style="17" customWidth="1"/>
    <col min="13575" max="13575" width="14" style="17" customWidth="1"/>
    <col min="13576" max="13576" width="11.44140625" style="17" customWidth="1"/>
    <col min="13577" max="13577" width="14.33203125" style="17" customWidth="1"/>
    <col min="13578" max="13578" width="13" style="17" customWidth="1"/>
    <col min="13579" max="13579" width="13.5546875" style="17" customWidth="1"/>
    <col min="13580" max="13580" width="11.88671875" style="17" bestFit="1" customWidth="1"/>
    <col min="13581" max="13581" width="3.33203125" style="17" bestFit="1" customWidth="1"/>
    <col min="13582" max="13824" width="7.21875" style="17"/>
    <col min="13825" max="13825" width="3.33203125" style="17" bestFit="1" customWidth="1"/>
    <col min="13826" max="13826" width="11.77734375" style="17" bestFit="1" customWidth="1"/>
    <col min="13827" max="13827" width="15.33203125" style="17" customWidth="1"/>
    <col min="13828" max="13828" width="11.44140625" style="17" customWidth="1"/>
    <col min="13829" max="13830" width="12.5546875" style="17" customWidth="1"/>
    <col min="13831" max="13831" width="14" style="17" customWidth="1"/>
    <col min="13832" max="13832" width="11.44140625" style="17" customWidth="1"/>
    <col min="13833" max="13833" width="14.33203125" style="17" customWidth="1"/>
    <col min="13834" max="13834" width="13" style="17" customWidth="1"/>
    <col min="13835" max="13835" width="13.5546875" style="17" customWidth="1"/>
    <col min="13836" max="13836" width="11.88671875" style="17" bestFit="1" customWidth="1"/>
    <col min="13837" max="13837" width="3.33203125" style="17" bestFit="1" customWidth="1"/>
    <col min="13838" max="14080" width="7.21875" style="17"/>
    <col min="14081" max="14081" width="3.33203125" style="17" bestFit="1" customWidth="1"/>
    <col min="14082" max="14082" width="11.77734375" style="17" bestFit="1" customWidth="1"/>
    <col min="14083" max="14083" width="15.33203125" style="17" customWidth="1"/>
    <col min="14084" max="14084" width="11.44140625" style="17" customWidth="1"/>
    <col min="14085" max="14086" width="12.5546875" style="17" customWidth="1"/>
    <col min="14087" max="14087" width="14" style="17" customWidth="1"/>
    <col min="14088" max="14088" width="11.44140625" style="17" customWidth="1"/>
    <col min="14089" max="14089" width="14.33203125" style="17" customWidth="1"/>
    <col min="14090" max="14090" width="13" style="17" customWidth="1"/>
    <col min="14091" max="14091" width="13.5546875" style="17" customWidth="1"/>
    <col min="14092" max="14092" width="11.88671875" style="17" bestFit="1" customWidth="1"/>
    <col min="14093" max="14093" width="3.33203125" style="17" bestFit="1" customWidth="1"/>
    <col min="14094" max="14336" width="7.21875" style="17"/>
    <col min="14337" max="14337" width="3.33203125" style="17" bestFit="1" customWidth="1"/>
    <col min="14338" max="14338" width="11.77734375" style="17" bestFit="1" customWidth="1"/>
    <col min="14339" max="14339" width="15.33203125" style="17" customWidth="1"/>
    <col min="14340" max="14340" width="11.44140625" style="17" customWidth="1"/>
    <col min="14341" max="14342" width="12.5546875" style="17" customWidth="1"/>
    <col min="14343" max="14343" width="14" style="17" customWidth="1"/>
    <col min="14344" max="14344" width="11.44140625" style="17" customWidth="1"/>
    <col min="14345" max="14345" width="14.33203125" style="17" customWidth="1"/>
    <col min="14346" max="14346" width="13" style="17" customWidth="1"/>
    <col min="14347" max="14347" width="13.5546875" style="17" customWidth="1"/>
    <col min="14348" max="14348" width="11.88671875" style="17" bestFit="1" customWidth="1"/>
    <col min="14349" max="14349" width="3.33203125" style="17" bestFit="1" customWidth="1"/>
    <col min="14350" max="14592" width="7.21875" style="17"/>
    <col min="14593" max="14593" width="3.33203125" style="17" bestFit="1" customWidth="1"/>
    <col min="14594" max="14594" width="11.77734375" style="17" bestFit="1" customWidth="1"/>
    <col min="14595" max="14595" width="15.33203125" style="17" customWidth="1"/>
    <col min="14596" max="14596" width="11.44140625" style="17" customWidth="1"/>
    <col min="14597" max="14598" width="12.5546875" style="17" customWidth="1"/>
    <col min="14599" max="14599" width="14" style="17" customWidth="1"/>
    <col min="14600" max="14600" width="11.44140625" style="17" customWidth="1"/>
    <col min="14601" max="14601" width="14.33203125" style="17" customWidth="1"/>
    <col min="14602" max="14602" width="13" style="17" customWidth="1"/>
    <col min="14603" max="14603" width="13.5546875" style="17" customWidth="1"/>
    <col min="14604" max="14604" width="11.88671875" style="17" bestFit="1" customWidth="1"/>
    <col min="14605" max="14605" width="3.33203125" style="17" bestFit="1" customWidth="1"/>
    <col min="14606" max="14848" width="7.21875" style="17"/>
    <col min="14849" max="14849" width="3.33203125" style="17" bestFit="1" customWidth="1"/>
    <col min="14850" max="14850" width="11.77734375" style="17" bestFit="1" customWidth="1"/>
    <col min="14851" max="14851" width="15.33203125" style="17" customWidth="1"/>
    <col min="14852" max="14852" width="11.44140625" style="17" customWidth="1"/>
    <col min="14853" max="14854" width="12.5546875" style="17" customWidth="1"/>
    <col min="14855" max="14855" width="14" style="17" customWidth="1"/>
    <col min="14856" max="14856" width="11.44140625" style="17" customWidth="1"/>
    <col min="14857" max="14857" width="14.33203125" style="17" customWidth="1"/>
    <col min="14858" max="14858" width="13" style="17" customWidth="1"/>
    <col min="14859" max="14859" width="13.5546875" style="17" customWidth="1"/>
    <col min="14860" max="14860" width="11.88671875" style="17" bestFit="1" customWidth="1"/>
    <col min="14861" max="14861" width="3.33203125" style="17" bestFit="1" customWidth="1"/>
    <col min="14862" max="15104" width="7.21875" style="17"/>
    <col min="15105" max="15105" width="3.33203125" style="17" bestFit="1" customWidth="1"/>
    <col min="15106" max="15106" width="11.77734375" style="17" bestFit="1" customWidth="1"/>
    <col min="15107" max="15107" width="15.33203125" style="17" customWidth="1"/>
    <col min="15108" max="15108" width="11.44140625" style="17" customWidth="1"/>
    <col min="15109" max="15110" width="12.5546875" style="17" customWidth="1"/>
    <col min="15111" max="15111" width="14" style="17" customWidth="1"/>
    <col min="15112" max="15112" width="11.44140625" style="17" customWidth="1"/>
    <col min="15113" max="15113" width="14.33203125" style="17" customWidth="1"/>
    <col min="15114" max="15114" width="13" style="17" customWidth="1"/>
    <col min="15115" max="15115" width="13.5546875" style="17" customWidth="1"/>
    <col min="15116" max="15116" width="11.88671875" style="17" bestFit="1" customWidth="1"/>
    <col min="15117" max="15117" width="3.33203125" style="17" bestFit="1" customWidth="1"/>
    <col min="15118" max="15360" width="7.21875" style="17"/>
    <col min="15361" max="15361" width="3.33203125" style="17" bestFit="1" customWidth="1"/>
    <col min="15362" max="15362" width="11.77734375" style="17" bestFit="1" customWidth="1"/>
    <col min="15363" max="15363" width="15.33203125" style="17" customWidth="1"/>
    <col min="15364" max="15364" width="11.44140625" style="17" customWidth="1"/>
    <col min="15365" max="15366" width="12.5546875" style="17" customWidth="1"/>
    <col min="15367" max="15367" width="14" style="17" customWidth="1"/>
    <col min="15368" max="15368" width="11.44140625" style="17" customWidth="1"/>
    <col min="15369" max="15369" width="14.33203125" style="17" customWidth="1"/>
    <col min="15370" max="15370" width="13" style="17" customWidth="1"/>
    <col min="15371" max="15371" width="13.5546875" style="17" customWidth="1"/>
    <col min="15372" max="15372" width="11.88671875" style="17" bestFit="1" customWidth="1"/>
    <col min="15373" max="15373" width="3.33203125" style="17" bestFit="1" customWidth="1"/>
    <col min="15374" max="15616" width="7.21875" style="17"/>
    <col min="15617" max="15617" width="3.33203125" style="17" bestFit="1" customWidth="1"/>
    <col min="15618" max="15618" width="11.77734375" style="17" bestFit="1" customWidth="1"/>
    <col min="15619" max="15619" width="15.33203125" style="17" customWidth="1"/>
    <col min="15620" max="15620" width="11.44140625" style="17" customWidth="1"/>
    <col min="15621" max="15622" width="12.5546875" style="17" customWidth="1"/>
    <col min="15623" max="15623" width="14" style="17" customWidth="1"/>
    <col min="15624" max="15624" width="11.44140625" style="17" customWidth="1"/>
    <col min="15625" max="15625" width="14.33203125" style="17" customWidth="1"/>
    <col min="15626" max="15626" width="13" style="17" customWidth="1"/>
    <col min="15627" max="15627" width="13.5546875" style="17" customWidth="1"/>
    <col min="15628" max="15628" width="11.88671875" style="17" bestFit="1" customWidth="1"/>
    <col min="15629" max="15629" width="3.33203125" style="17" bestFit="1" customWidth="1"/>
    <col min="15630" max="15872" width="7.21875" style="17"/>
    <col min="15873" max="15873" width="3.33203125" style="17" bestFit="1" customWidth="1"/>
    <col min="15874" max="15874" width="11.77734375" style="17" bestFit="1" customWidth="1"/>
    <col min="15875" max="15875" width="15.33203125" style="17" customWidth="1"/>
    <col min="15876" max="15876" width="11.44140625" style="17" customWidth="1"/>
    <col min="15877" max="15878" width="12.5546875" style="17" customWidth="1"/>
    <col min="15879" max="15879" width="14" style="17" customWidth="1"/>
    <col min="15880" max="15880" width="11.44140625" style="17" customWidth="1"/>
    <col min="15881" max="15881" width="14.33203125" style="17" customWidth="1"/>
    <col min="15882" max="15882" width="13" style="17" customWidth="1"/>
    <col min="15883" max="15883" width="13.5546875" style="17" customWidth="1"/>
    <col min="15884" max="15884" width="11.88671875" style="17" bestFit="1" customWidth="1"/>
    <col min="15885" max="15885" width="3.33203125" style="17" bestFit="1" customWidth="1"/>
    <col min="15886" max="16128" width="7.21875" style="17"/>
    <col min="16129" max="16129" width="3.33203125" style="17" bestFit="1" customWidth="1"/>
    <col min="16130" max="16130" width="11.77734375" style="17" bestFit="1" customWidth="1"/>
    <col min="16131" max="16131" width="15.33203125" style="17" customWidth="1"/>
    <col min="16132" max="16132" width="11.44140625" style="17" customWidth="1"/>
    <col min="16133" max="16134" width="12.5546875" style="17" customWidth="1"/>
    <col min="16135" max="16135" width="14" style="17" customWidth="1"/>
    <col min="16136" max="16136" width="11.44140625" style="17" customWidth="1"/>
    <col min="16137" max="16137" width="14.33203125" style="17" customWidth="1"/>
    <col min="16138" max="16138" width="13" style="17" customWidth="1"/>
    <col min="16139" max="16139" width="13.5546875" style="17" customWidth="1"/>
    <col min="16140" max="16140" width="11.88671875" style="17" bestFit="1" customWidth="1"/>
    <col min="16141" max="16141" width="3.33203125" style="17" bestFit="1" customWidth="1"/>
    <col min="16142" max="16384" width="7.21875" style="17"/>
  </cols>
  <sheetData>
    <row r="1" spans="1:13" x14ac:dyDescent="0.3">
      <c r="A1" s="17" t="s">
        <v>45</v>
      </c>
    </row>
    <row r="2" spans="1:13" x14ac:dyDescent="0.3">
      <c r="A2" s="121" t="s">
        <v>277</v>
      </c>
      <c r="H2" s="122"/>
      <c r="M2" s="123"/>
    </row>
    <row r="3" spans="1:13" x14ac:dyDescent="0.3">
      <c r="A3" s="124" t="s">
        <v>47</v>
      </c>
      <c r="H3" s="122"/>
      <c r="M3" s="125"/>
    </row>
    <row r="4" spans="1:13" x14ac:dyDescent="0.3">
      <c r="A4" s="124"/>
      <c r="H4" s="122"/>
      <c r="M4" s="125"/>
    </row>
    <row r="6" spans="1:13" x14ac:dyDescent="0.3">
      <c r="L6" s="126"/>
    </row>
    <row r="7" spans="1:13" s="18" customFormat="1" ht="55.2" x14ac:dyDescent="0.3">
      <c r="A7" s="127" t="s">
        <v>54</v>
      </c>
      <c r="B7" s="127" t="s">
        <v>56</v>
      </c>
      <c r="C7" s="128" t="s">
        <v>278</v>
      </c>
      <c r="D7" s="128" t="s">
        <v>279</v>
      </c>
      <c r="E7" s="128" t="s">
        <v>280</v>
      </c>
      <c r="F7" s="128" t="s">
        <v>281</v>
      </c>
      <c r="G7" s="128" t="s">
        <v>282</v>
      </c>
      <c r="H7" s="128" t="s">
        <v>283</v>
      </c>
      <c r="I7" s="128" t="s">
        <v>284</v>
      </c>
      <c r="J7" s="128" t="s">
        <v>285</v>
      </c>
      <c r="K7" s="129" t="s">
        <v>286</v>
      </c>
      <c r="L7" s="130" t="s">
        <v>287</v>
      </c>
      <c r="M7" s="127" t="s">
        <v>54</v>
      </c>
    </row>
    <row r="8" spans="1:13" ht="12.75" customHeight="1" x14ac:dyDescent="0.3">
      <c r="A8" s="17">
        <v>1</v>
      </c>
      <c r="B8" s="17" t="s">
        <v>199</v>
      </c>
      <c r="C8" s="19">
        <v>2786416</v>
      </c>
      <c r="D8" s="19">
        <v>0</v>
      </c>
      <c r="E8" s="19">
        <v>2860493</v>
      </c>
      <c r="F8" s="19">
        <v>2791659</v>
      </c>
      <c r="G8" s="19">
        <v>5388</v>
      </c>
      <c r="H8" s="19">
        <v>0</v>
      </c>
      <c r="I8" s="19">
        <v>5466349</v>
      </c>
      <c r="J8" s="19">
        <v>1082168</v>
      </c>
      <c r="K8" s="19">
        <v>0</v>
      </c>
      <c r="L8" s="19">
        <f t="shared" ref="L8:L45" si="0">(C8+D8+E8+F8+G8+H8+I8+J8+K8)</f>
        <v>14992473</v>
      </c>
      <c r="M8" s="17">
        <v>1</v>
      </c>
    </row>
    <row r="9" spans="1:13" ht="12.75" customHeight="1" x14ac:dyDescent="0.3">
      <c r="A9" s="17">
        <v>2</v>
      </c>
      <c r="B9" s="17" t="s">
        <v>200</v>
      </c>
      <c r="C9" s="20">
        <v>1225556</v>
      </c>
      <c r="D9" s="20">
        <v>0</v>
      </c>
      <c r="E9" s="20">
        <v>2911622</v>
      </c>
      <c r="F9" s="20">
        <v>3362969</v>
      </c>
      <c r="G9" s="20">
        <v>0</v>
      </c>
      <c r="H9" s="20">
        <v>0</v>
      </c>
      <c r="I9" s="20">
        <v>153743</v>
      </c>
      <c r="J9" s="20">
        <v>700537</v>
      </c>
      <c r="K9" s="20">
        <v>0</v>
      </c>
      <c r="L9" s="20">
        <f t="shared" si="0"/>
        <v>8354427</v>
      </c>
      <c r="M9" s="17">
        <v>2</v>
      </c>
    </row>
    <row r="10" spans="1:13" ht="12.75" customHeight="1" x14ac:dyDescent="0.3">
      <c r="A10" s="17">
        <v>3</v>
      </c>
      <c r="B10" s="17" t="s">
        <v>117</v>
      </c>
      <c r="C10" s="20">
        <v>1010566</v>
      </c>
      <c r="D10" s="20">
        <v>3850</v>
      </c>
      <c r="E10" s="20">
        <v>2599766</v>
      </c>
      <c r="F10" s="20">
        <v>4580165</v>
      </c>
      <c r="G10" s="20">
        <v>19278</v>
      </c>
      <c r="H10" s="20">
        <v>32601</v>
      </c>
      <c r="I10" s="20">
        <v>112167</v>
      </c>
      <c r="J10" s="20">
        <v>148256</v>
      </c>
      <c r="K10" s="20">
        <v>0</v>
      </c>
      <c r="L10" s="20">
        <f t="shared" si="0"/>
        <v>8506649</v>
      </c>
      <c r="M10" s="17">
        <v>3</v>
      </c>
    </row>
    <row r="11" spans="1:13" ht="12.75" customHeight="1" x14ac:dyDescent="0.3">
      <c r="A11" s="17">
        <v>4</v>
      </c>
      <c r="B11" s="17" t="s">
        <v>201</v>
      </c>
      <c r="C11" s="20">
        <v>682357</v>
      </c>
      <c r="D11" s="20">
        <v>0</v>
      </c>
      <c r="E11" s="20">
        <v>792793</v>
      </c>
      <c r="F11" s="20">
        <v>1169126</v>
      </c>
      <c r="G11" s="20">
        <v>20095</v>
      </c>
      <c r="H11" s="20">
        <v>0</v>
      </c>
      <c r="I11" s="20">
        <v>11832</v>
      </c>
      <c r="J11" s="20">
        <v>149830</v>
      </c>
      <c r="K11" s="20">
        <v>0</v>
      </c>
      <c r="L11" s="20">
        <f t="shared" si="0"/>
        <v>2826033</v>
      </c>
      <c r="M11" s="17">
        <v>4</v>
      </c>
    </row>
    <row r="12" spans="1:13" ht="12.75" customHeight="1" x14ac:dyDescent="0.3">
      <c r="A12" s="17">
        <v>5</v>
      </c>
      <c r="B12" s="17" t="s">
        <v>202</v>
      </c>
      <c r="C12" s="20">
        <v>497680</v>
      </c>
      <c r="D12" s="20">
        <v>0</v>
      </c>
      <c r="E12" s="20">
        <v>1400035</v>
      </c>
      <c r="F12" s="20">
        <v>1285395</v>
      </c>
      <c r="G12" s="20">
        <v>33835</v>
      </c>
      <c r="H12" s="20">
        <v>0</v>
      </c>
      <c r="I12" s="20">
        <v>1678420</v>
      </c>
      <c r="J12" s="20">
        <v>143938</v>
      </c>
      <c r="K12" s="20">
        <v>0</v>
      </c>
      <c r="L12" s="20">
        <f t="shared" si="0"/>
        <v>5039303</v>
      </c>
      <c r="M12" s="17">
        <v>5</v>
      </c>
    </row>
    <row r="13" spans="1:13" ht="12.75" customHeight="1" x14ac:dyDescent="0.3">
      <c r="A13" s="17">
        <v>6</v>
      </c>
      <c r="B13" s="17" t="s">
        <v>203</v>
      </c>
      <c r="C13" s="20">
        <v>3993346</v>
      </c>
      <c r="D13" s="20">
        <v>0</v>
      </c>
      <c r="E13" s="20">
        <v>11111935</v>
      </c>
      <c r="F13" s="20">
        <v>8900628</v>
      </c>
      <c r="G13" s="20">
        <v>22188</v>
      </c>
      <c r="H13" s="20">
        <v>0</v>
      </c>
      <c r="I13" s="20">
        <v>3082269</v>
      </c>
      <c r="J13" s="20">
        <v>3541753</v>
      </c>
      <c r="K13" s="20">
        <v>0</v>
      </c>
      <c r="L13" s="20">
        <f t="shared" si="0"/>
        <v>30652119</v>
      </c>
      <c r="M13" s="17">
        <v>6</v>
      </c>
    </row>
    <row r="14" spans="1:13" ht="12.75" customHeight="1" x14ac:dyDescent="0.3">
      <c r="A14" s="17">
        <v>7</v>
      </c>
      <c r="B14" s="17" t="s">
        <v>204</v>
      </c>
      <c r="C14" s="20">
        <v>375569</v>
      </c>
      <c r="D14" s="20">
        <v>0</v>
      </c>
      <c r="E14" s="20">
        <v>1142417</v>
      </c>
      <c r="F14" s="20">
        <v>2118307</v>
      </c>
      <c r="G14" s="20">
        <v>0</v>
      </c>
      <c r="H14" s="20">
        <v>0</v>
      </c>
      <c r="I14" s="20">
        <v>22308</v>
      </c>
      <c r="J14" s="20">
        <v>437403</v>
      </c>
      <c r="K14" s="20">
        <v>0</v>
      </c>
      <c r="L14" s="20">
        <f t="shared" si="0"/>
        <v>4096004</v>
      </c>
      <c r="M14" s="17">
        <v>7</v>
      </c>
    </row>
    <row r="15" spans="1:13" ht="12.75" customHeight="1" x14ac:dyDescent="0.3">
      <c r="A15" s="17">
        <v>8</v>
      </c>
      <c r="B15" s="17" t="s">
        <v>205</v>
      </c>
      <c r="C15" s="20">
        <v>916335</v>
      </c>
      <c r="D15" s="20">
        <v>0</v>
      </c>
      <c r="E15" s="20">
        <v>2123563</v>
      </c>
      <c r="F15" s="20">
        <v>1743858</v>
      </c>
      <c r="G15" s="20">
        <v>3010</v>
      </c>
      <c r="H15" s="20">
        <v>0</v>
      </c>
      <c r="I15" s="20">
        <v>547782</v>
      </c>
      <c r="J15" s="20">
        <v>253020</v>
      </c>
      <c r="K15" s="20">
        <v>0</v>
      </c>
      <c r="L15" s="20">
        <f t="shared" si="0"/>
        <v>5587568</v>
      </c>
      <c r="M15" s="17">
        <v>8</v>
      </c>
    </row>
    <row r="16" spans="1:13" ht="12.75" customHeight="1" x14ac:dyDescent="0.3">
      <c r="A16" s="17">
        <v>9</v>
      </c>
      <c r="B16" s="17" t="s">
        <v>206</v>
      </c>
      <c r="C16" s="20">
        <v>727296</v>
      </c>
      <c r="D16" s="20">
        <v>0</v>
      </c>
      <c r="E16" s="20">
        <v>778356</v>
      </c>
      <c r="F16" s="20">
        <v>2699831</v>
      </c>
      <c r="G16" s="20">
        <v>0</v>
      </c>
      <c r="H16" s="20">
        <v>0</v>
      </c>
      <c r="I16" s="20">
        <v>822689</v>
      </c>
      <c r="J16" s="20">
        <v>265926</v>
      </c>
      <c r="K16" s="20">
        <v>0</v>
      </c>
      <c r="L16" s="20">
        <f t="shared" si="0"/>
        <v>5294098</v>
      </c>
      <c r="M16" s="17">
        <v>9</v>
      </c>
    </row>
    <row r="17" spans="1:13" ht="12.75" customHeight="1" x14ac:dyDescent="0.3">
      <c r="A17" s="17">
        <v>10</v>
      </c>
      <c r="B17" s="17" t="s">
        <v>207</v>
      </c>
      <c r="C17" s="20">
        <v>419582</v>
      </c>
      <c r="D17" s="20">
        <v>0</v>
      </c>
      <c r="E17" s="20">
        <v>490227</v>
      </c>
      <c r="F17" s="20">
        <v>999521</v>
      </c>
      <c r="G17" s="20">
        <v>939</v>
      </c>
      <c r="H17" s="20">
        <v>0</v>
      </c>
      <c r="I17" s="20">
        <v>174527</v>
      </c>
      <c r="J17" s="20">
        <v>33533</v>
      </c>
      <c r="K17" s="20">
        <v>0</v>
      </c>
      <c r="L17" s="20">
        <f t="shared" si="0"/>
        <v>2118329</v>
      </c>
      <c r="M17" s="17">
        <v>10</v>
      </c>
    </row>
    <row r="18" spans="1:13" ht="12.75" customHeight="1" x14ac:dyDescent="0.3">
      <c r="A18" s="17">
        <v>11</v>
      </c>
      <c r="B18" s="17" t="s">
        <v>208</v>
      </c>
      <c r="C18" s="20">
        <v>3070637</v>
      </c>
      <c r="D18" s="20">
        <v>0</v>
      </c>
      <c r="E18" s="20">
        <v>9889095</v>
      </c>
      <c r="F18" s="20">
        <v>7953234</v>
      </c>
      <c r="G18" s="20">
        <v>63396</v>
      </c>
      <c r="H18" s="20">
        <v>0</v>
      </c>
      <c r="I18" s="20">
        <v>4302727</v>
      </c>
      <c r="J18" s="20">
        <v>1318076</v>
      </c>
      <c r="K18" s="20">
        <v>0</v>
      </c>
      <c r="L18" s="20">
        <f t="shared" si="0"/>
        <v>26597165</v>
      </c>
      <c r="M18" s="17">
        <v>11</v>
      </c>
    </row>
    <row r="19" spans="1:13" ht="12.75" customHeight="1" x14ac:dyDescent="0.3">
      <c r="A19" s="17">
        <v>12</v>
      </c>
      <c r="B19" s="17" t="s">
        <v>209</v>
      </c>
      <c r="C19" s="20">
        <v>387357</v>
      </c>
      <c r="D19" s="20">
        <v>0</v>
      </c>
      <c r="E19" s="20">
        <v>1050389</v>
      </c>
      <c r="F19" s="20">
        <v>987940</v>
      </c>
      <c r="G19" s="20">
        <v>7762</v>
      </c>
      <c r="H19" s="20">
        <v>0</v>
      </c>
      <c r="I19" s="20">
        <v>393014</v>
      </c>
      <c r="J19" s="20">
        <v>243239</v>
      </c>
      <c r="K19" s="20">
        <v>0</v>
      </c>
      <c r="L19" s="20">
        <f t="shared" si="0"/>
        <v>3069701</v>
      </c>
      <c r="M19" s="17">
        <v>12</v>
      </c>
    </row>
    <row r="20" spans="1:13" ht="12.75" customHeight="1" x14ac:dyDescent="0.3">
      <c r="A20" s="17">
        <v>13</v>
      </c>
      <c r="B20" s="17" t="s">
        <v>210</v>
      </c>
      <c r="C20" s="20">
        <v>887654</v>
      </c>
      <c r="D20" s="20">
        <v>0</v>
      </c>
      <c r="E20" s="20">
        <v>1437912</v>
      </c>
      <c r="F20" s="20">
        <v>1797357</v>
      </c>
      <c r="G20" s="20">
        <v>22319</v>
      </c>
      <c r="H20" s="20">
        <v>7109907</v>
      </c>
      <c r="I20" s="20">
        <v>24200</v>
      </c>
      <c r="J20" s="20">
        <v>272290</v>
      </c>
      <c r="K20" s="20">
        <v>0</v>
      </c>
      <c r="L20" s="20">
        <f t="shared" si="0"/>
        <v>11551639</v>
      </c>
      <c r="M20" s="17">
        <v>13</v>
      </c>
    </row>
    <row r="21" spans="1:13" ht="12.75" customHeight="1" x14ac:dyDescent="0.3">
      <c r="A21" s="17">
        <v>14</v>
      </c>
      <c r="B21" s="17" t="s">
        <v>131</v>
      </c>
      <c r="C21" s="20">
        <v>2339504</v>
      </c>
      <c r="D21" s="20">
        <v>0</v>
      </c>
      <c r="E21" s="20">
        <v>4435349</v>
      </c>
      <c r="F21" s="20">
        <v>3070544</v>
      </c>
      <c r="G21" s="20">
        <v>15487</v>
      </c>
      <c r="H21" s="20">
        <v>0</v>
      </c>
      <c r="I21" s="20">
        <v>705618</v>
      </c>
      <c r="J21" s="20">
        <v>1477831</v>
      </c>
      <c r="K21" s="20">
        <v>0</v>
      </c>
      <c r="L21" s="20">
        <f t="shared" si="0"/>
        <v>12044333</v>
      </c>
      <c r="M21" s="17">
        <v>14</v>
      </c>
    </row>
    <row r="22" spans="1:13" ht="12.75" customHeight="1" x14ac:dyDescent="0.3">
      <c r="A22" s="17">
        <v>15</v>
      </c>
      <c r="B22" s="17" t="s">
        <v>211</v>
      </c>
      <c r="C22" s="20">
        <v>1133917</v>
      </c>
      <c r="D22" s="20">
        <v>0</v>
      </c>
      <c r="E22" s="20">
        <v>1547818</v>
      </c>
      <c r="F22" s="20">
        <v>1177787</v>
      </c>
      <c r="G22" s="20">
        <v>27054</v>
      </c>
      <c r="H22" s="20">
        <v>0</v>
      </c>
      <c r="I22" s="20">
        <v>0</v>
      </c>
      <c r="J22" s="20">
        <v>218306</v>
      </c>
      <c r="K22" s="20">
        <v>0</v>
      </c>
      <c r="L22" s="20">
        <f t="shared" si="0"/>
        <v>4104882</v>
      </c>
      <c r="M22" s="17">
        <v>15</v>
      </c>
    </row>
    <row r="23" spans="1:13" ht="12.75" customHeight="1" x14ac:dyDescent="0.3">
      <c r="A23" s="17">
        <v>16</v>
      </c>
      <c r="B23" s="17" t="s">
        <v>212</v>
      </c>
      <c r="C23" s="20">
        <v>1472134</v>
      </c>
      <c r="D23" s="20">
        <v>0</v>
      </c>
      <c r="E23" s="20">
        <v>4547875</v>
      </c>
      <c r="F23" s="20">
        <v>4269041</v>
      </c>
      <c r="G23" s="20">
        <v>0</v>
      </c>
      <c r="H23" s="20">
        <v>0</v>
      </c>
      <c r="I23" s="20">
        <v>1294552</v>
      </c>
      <c r="J23" s="20">
        <v>140886</v>
      </c>
      <c r="K23" s="20">
        <v>0</v>
      </c>
      <c r="L23" s="20">
        <f t="shared" si="0"/>
        <v>11724488</v>
      </c>
      <c r="M23" s="17">
        <v>16</v>
      </c>
    </row>
    <row r="24" spans="1:13" ht="12.75" customHeight="1" x14ac:dyDescent="0.3">
      <c r="A24" s="17">
        <v>17</v>
      </c>
      <c r="B24" s="17" t="s">
        <v>213</v>
      </c>
      <c r="C24" s="20">
        <v>3228561</v>
      </c>
      <c r="D24" s="20">
        <v>0</v>
      </c>
      <c r="E24" s="20">
        <v>8233349</v>
      </c>
      <c r="F24" s="20">
        <v>5169539</v>
      </c>
      <c r="G24" s="20">
        <v>11793</v>
      </c>
      <c r="H24" s="20">
        <v>0</v>
      </c>
      <c r="I24" s="20">
        <v>0</v>
      </c>
      <c r="J24" s="20">
        <v>1026284</v>
      </c>
      <c r="K24" s="20">
        <v>0</v>
      </c>
      <c r="L24" s="20">
        <f t="shared" si="0"/>
        <v>17669526</v>
      </c>
      <c r="M24" s="17">
        <v>17</v>
      </c>
    </row>
    <row r="25" spans="1:13" ht="12.75" customHeight="1" x14ac:dyDescent="0.3">
      <c r="A25" s="17">
        <v>18</v>
      </c>
      <c r="B25" s="17" t="s">
        <v>214</v>
      </c>
      <c r="C25" s="20">
        <v>4764363</v>
      </c>
      <c r="D25" s="20">
        <v>0</v>
      </c>
      <c r="E25" s="20">
        <v>11178337</v>
      </c>
      <c r="F25" s="20">
        <v>10915912</v>
      </c>
      <c r="G25" s="20">
        <v>0</v>
      </c>
      <c r="H25" s="20">
        <v>0</v>
      </c>
      <c r="I25" s="20">
        <v>6777603</v>
      </c>
      <c r="J25" s="20">
        <v>1825721</v>
      </c>
      <c r="K25" s="20">
        <v>0</v>
      </c>
      <c r="L25" s="20">
        <f t="shared" si="0"/>
        <v>35461936</v>
      </c>
      <c r="M25" s="17">
        <v>18</v>
      </c>
    </row>
    <row r="26" spans="1:13" ht="12.75" customHeight="1" x14ac:dyDescent="0.3">
      <c r="A26" s="17">
        <v>19</v>
      </c>
      <c r="B26" s="17" t="s">
        <v>215</v>
      </c>
      <c r="C26" s="20">
        <v>8096590</v>
      </c>
      <c r="D26" s="20">
        <v>0</v>
      </c>
      <c r="E26" s="20">
        <v>13734707</v>
      </c>
      <c r="F26" s="20">
        <v>14411727</v>
      </c>
      <c r="G26" s="20">
        <v>105372</v>
      </c>
      <c r="H26" s="20">
        <v>0</v>
      </c>
      <c r="I26" s="20">
        <v>8828444</v>
      </c>
      <c r="J26" s="20">
        <v>4231834</v>
      </c>
      <c r="K26" s="20">
        <v>0</v>
      </c>
      <c r="L26" s="20">
        <f t="shared" si="0"/>
        <v>49408674</v>
      </c>
      <c r="M26" s="17">
        <v>19</v>
      </c>
    </row>
    <row r="27" spans="1:13" ht="12.75" customHeight="1" x14ac:dyDescent="0.3">
      <c r="A27" s="17">
        <v>20</v>
      </c>
      <c r="B27" s="17" t="s">
        <v>216</v>
      </c>
      <c r="C27" s="20">
        <v>562217</v>
      </c>
      <c r="D27" s="20">
        <v>0</v>
      </c>
      <c r="E27" s="20">
        <v>1294311</v>
      </c>
      <c r="F27" s="20">
        <v>2376992</v>
      </c>
      <c r="G27" s="20">
        <v>17950</v>
      </c>
      <c r="H27" s="20">
        <v>0</v>
      </c>
      <c r="I27" s="20">
        <v>893347</v>
      </c>
      <c r="J27" s="20">
        <v>40466</v>
      </c>
      <c r="K27" s="20">
        <v>0</v>
      </c>
      <c r="L27" s="20">
        <f t="shared" si="0"/>
        <v>5185283</v>
      </c>
      <c r="M27" s="17">
        <v>20</v>
      </c>
    </row>
    <row r="28" spans="1:13" ht="12.75" customHeight="1" x14ac:dyDescent="0.3">
      <c r="A28" s="17">
        <v>21</v>
      </c>
      <c r="B28" s="17" t="s">
        <v>217</v>
      </c>
      <c r="C28" s="20">
        <v>1337779</v>
      </c>
      <c r="D28" s="20">
        <v>0</v>
      </c>
      <c r="E28" s="20">
        <v>2454480</v>
      </c>
      <c r="F28" s="20">
        <v>2611775</v>
      </c>
      <c r="G28" s="20">
        <v>0</v>
      </c>
      <c r="H28" s="20">
        <v>0</v>
      </c>
      <c r="I28" s="20">
        <v>1711333</v>
      </c>
      <c r="J28" s="20">
        <v>824054</v>
      </c>
      <c r="K28" s="20">
        <v>0</v>
      </c>
      <c r="L28" s="20">
        <f t="shared" si="0"/>
        <v>8939421</v>
      </c>
      <c r="M28" s="17">
        <v>21</v>
      </c>
    </row>
    <row r="29" spans="1:13" ht="12.75" customHeight="1" x14ac:dyDescent="0.3">
      <c r="A29" s="17">
        <v>22</v>
      </c>
      <c r="B29" s="17" t="s">
        <v>171</v>
      </c>
      <c r="C29" s="20">
        <v>585451</v>
      </c>
      <c r="D29" s="20">
        <v>0</v>
      </c>
      <c r="E29" s="20">
        <v>1577264</v>
      </c>
      <c r="F29" s="20">
        <v>1649389</v>
      </c>
      <c r="G29" s="20">
        <v>0</v>
      </c>
      <c r="H29" s="20">
        <v>0</v>
      </c>
      <c r="I29" s="20">
        <v>33224</v>
      </c>
      <c r="J29" s="20">
        <v>121418</v>
      </c>
      <c r="K29" s="20">
        <v>0</v>
      </c>
      <c r="L29" s="20">
        <f t="shared" si="0"/>
        <v>3966746</v>
      </c>
      <c r="M29" s="17">
        <v>22</v>
      </c>
    </row>
    <row r="30" spans="1:13" ht="12.75" customHeight="1" x14ac:dyDescent="0.3">
      <c r="A30" s="17">
        <v>23</v>
      </c>
      <c r="B30" s="17" t="s">
        <v>179</v>
      </c>
      <c r="C30" s="20">
        <v>1565209</v>
      </c>
      <c r="D30" s="20">
        <v>0</v>
      </c>
      <c r="E30" s="20">
        <v>3295459</v>
      </c>
      <c r="F30" s="20">
        <v>2352062</v>
      </c>
      <c r="G30" s="20">
        <v>32343</v>
      </c>
      <c r="H30" s="20">
        <v>0</v>
      </c>
      <c r="I30" s="20">
        <v>629437</v>
      </c>
      <c r="J30" s="20">
        <v>915756</v>
      </c>
      <c r="K30" s="20">
        <v>0</v>
      </c>
      <c r="L30" s="20">
        <f t="shared" si="0"/>
        <v>8790266</v>
      </c>
      <c r="M30" s="17">
        <v>23</v>
      </c>
    </row>
    <row r="31" spans="1:13" ht="12.75" customHeight="1" x14ac:dyDescent="0.3">
      <c r="A31" s="17">
        <v>24</v>
      </c>
      <c r="B31" s="26" t="s">
        <v>218</v>
      </c>
      <c r="C31" s="20">
        <v>3205477</v>
      </c>
      <c r="D31" s="20">
        <v>0</v>
      </c>
      <c r="E31" s="20">
        <v>2243805</v>
      </c>
      <c r="F31" s="20">
        <v>2045628</v>
      </c>
      <c r="G31" s="20">
        <v>61909</v>
      </c>
      <c r="H31" s="20">
        <v>0</v>
      </c>
      <c r="I31" s="20">
        <v>302641</v>
      </c>
      <c r="J31" s="20">
        <v>464558</v>
      </c>
      <c r="K31" s="20">
        <v>0</v>
      </c>
      <c r="L31" s="20">
        <f t="shared" si="0"/>
        <v>8324018</v>
      </c>
      <c r="M31" s="17">
        <v>24</v>
      </c>
    </row>
    <row r="32" spans="1:13" ht="12.75" customHeight="1" x14ac:dyDescent="0.3">
      <c r="A32" s="17">
        <v>25</v>
      </c>
      <c r="B32" s="17" t="s">
        <v>219</v>
      </c>
      <c r="C32" s="20">
        <v>272973</v>
      </c>
      <c r="D32" s="20">
        <v>0</v>
      </c>
      <c r="E32" s="20">
        <v>2634481</v>
      </c>
      <c r="F32" s="20">
        <v>1883504</v>
      </c>
      <c r="G32" s="20">
        <v>0</v>
      </c>
      <c r="H32" s="20">
        <v>0</v>
      </c>
      <c r="I32" s="20">
        <v>356127</v>
      </c>
      <c r="J32" s="20">
        <v>30235</v>
      </c>
      <c r="K32" s="20">
        <v>0</v>
      </c>
      <c r="L32" s="20">
        <f t="shared" si="0"/>
        <v>5177320</v>
      </c>
      <c r="M32" s="17">
        <v>25</v>
      </c>
    </row>
    <row r="33" spans="1:13" ht="12.75" customHeight="1" x14ac:dyDescent="0.3">
      <c r="A33" s="17">
        <v>26</v>
      </c>
      <c r="B33" s="17" t="s">
        <v>220</v>
      </c>
      <c r="C33" s="20">
        <v>829008</v>
      </c>
      <c r="D33" s="20">
        <v>0</v>
      </c>
      <c r="E33" s="20">
        <v>2277564</v>
      </c>
      <c r="F33" s="20">
        <v>2144584</v>
      </c>
      <c r="G33" s="20">
        <v>3120</v>
      </c>
      <c r="H33" s="20">
        <v>0</v>
      </c>
      <c r="I33" s="20">
        <v>3274860</v>
      </c>
      <c r="J33" s="20">
        <v>441676</v>
      </c>
      <c r="K33" s="20">
        <v>0</v>
      </c>
      <c r="L33" s="20">
        <f t="shared" si="0"/>
        <v>8970812</v>
      </c>
      <c r="M33" s="17">
        <v>26</v>
      </c>
    </row>
    <row r="34" spans="1:13" ht="12.75" customHeight="1" x14ac:dyDescent="0.3">
      <c r="A34" s="17">
        <v>27</v>
      </c>
      <c r="B34" s="17" t="s">
        <v>221</v>
      </c>
      <c r="C34" s="20">
        <v>1227327</v>
      </c>
      <c r="D34" s="20">
        <v>0</v>
      </c>
      <c r="E34" s="20">
        <v>2377393</v>
      </c>
      <c r="F34" s="20">
        <v>1957150</v>
      </c>
      <c r="G34" s="20">
        <v>31552</v>
      </c>
      <c r="H34" s="20">
        <v>0</v>
      </c>
      <c r="I34" s="20">
        <v>1716056</v>
      </c>
      <c r="J34" s="20">
        <v>710810</v>
      </c>
      <c r="K34" s="20">
        <v>0</v>
      </c>
      <c r="L34" s="20">
        <f t="shared" si="0"/>
        <v>8020288</v>
      </c>
      <c r="M34" s="17">
        <v>27</v>
      </c>
    </row>
    <row r="35" spans="1:13" ht="12.75" customHeight="1" x14ac:dyDescent="0.3">
      <c r="A35" s="17">
        <v>28</v>
      </c>
      <c r="B35" s="17" t="s">
        <v>222</v>
      </c>
      <c r="C35" s="20">
        <v>763767</v>
      </c>
      <c r="D35" s="20">
        <v>0</v>
      </c>
      <c r="E35" s="20">
        <v>3543934</v>
      </c>
      <c r="F35" s="20">
        <v>4246216</v>
      </c>
      <c r="G35" s="20">
        <v>0</v>
      </c>
      <c r="H35" s="20">
        <v>0</v>
      </c>
      <c r="I35" s="20">
        <v>597504</v>
      </c>
      <c r="J35" s="20">
        <v>439442</v>
      </c>
      <c r="K35" s="20">
        <v>0</v>
      </c>
      <c r="L35" s="20">
        <f t="shared" si="0"/>
        <v>9590863</v>
      </c>
      <c r="M35" s="17">
        <v>28</v>
      </c>
    </row>
    <row r="36" spans="1:13" ht="12.75" customHeight="1" x14ac:dyDescent="0.3">
      <c r="A36" s="17">
        <v>29</v>
      </c>
      <c r="B36" s="17" t="s">
        <v>223</v>
      </c>
      <c r="C36" s="20">
        <v>1221594</v>
      </c>
      <c r="D36" s="20">
        <v>0</v>
      </c>
      <c r="E36" s="20">
        <v>3985379</v>
      </c>
      <c r="F36" s="20">
        <v>4128251</v>
      </c>
      <c r="G36" s="20">
        <v>0</v>
      </c>
      <c r="H36" s="20">
        <v>0</v>
      </c>
      <c r="I36" s="20">
        <v>365238</v>
      </c>
      <c r="J36" s="20">
        <v>598600</v>
      </c>
      <c r="K36" s="20">
        <v>0</v>
      </c>
      <c r="L36" s="20">
        <f t="shared" si="0"/>
        <v>10299062</v>
      </c>
      <c r="M36" s="17">
        <v>29</v>
      </c>
    </row>
    <row r="37" spans="1:13" ht="12.75" customHeight="1" x14ac:dyDescent="0.3">
      <c r="A37" s="17">
        <v>30</v>
      </c>
      <c r="B37" s="17" t="s">
        <v>224</v>
      </c>
      <c r="C37" s="20">
        <v>556163</v>
      </c>
      <c r="D37" s="20">
        <v>0</v>
      </c>
      <c r="E37" s="20">
        <v>1733668</v>
      </c>
      <c r="F37" s="20">
        <v>2231343</v>
      </c>
      <c r="G37" s="20">
        <v>10569</v>
      </c>
      <c r="H37" s="20">
        <v>0</v>
      </c>
      <c r="I37" s="20">
        <v>156003</v>
      </c>
      <c r="J37" s="20">
        <v>136152</v>
      </c>
      <c r="K37" s="20">
        <v>0</v>
      </c>
      <c r="L37" s="20">
        <f t="shared" si="0"/>
        <v>4823898</v>
      </c>
      <c r="M37" s="17">
        <v>30</v>
      </c>
    </row>
    <row r="38" spans="1:13" ht="12.75" customHeight="1" x14ac:dyDescent="0.3">
      <c r="A38" s="17">
        <v>31</v>
      </c>
      <c r="B38" s="17" t="s">
        <v>192</v>
      </c>
      <c r="C38" s="20">
        <v>734404</v>
      </c>
      <c r="D38" s="20">
        <v>0</v>
      </c>
      <c r="E38" s="20">
        <v>1979222</v>
      </c>
      <c r="F38" s="20">
        <v>1668430</v>
      </c>
      <c r="G38" s="20">
        <v>0</v>
      </c>
      <c r="H38" s="20">
        <v>0</v>
      </c>
      <c r="I38" s="20">
        <v>424632</v>
      </c>
      <c r="J38" s="20">
        <v>728597</v>
      </c>
      <c r="K38" s="20">
        <v>0</v>
      </c>
      <c r="L38" s="20">
        <f t="shared" si="0"/>
        <v>5535285</v>
      </c>
      <c r="M38" s="17">
        <v>31</v>
      </c>
    </row>
    <row r="39" spans="1:13" ht="12.75" customHeight="1" x14ac:dyDescent="0.3">
      <c r="A39" s="17">
        <v>32</v>
      </c>
      <c r="B39" s="17" t="s">
        <v>225</v>
      </c>
      <c r="C39" s="20">
        <v>4849291</v>
      </c>
      <c r="D39" s="20">
        <v>0</v>
      </c>
      <c r="E39" s="20">
        <v>7238872</v>
      </c>
      <c r="F39" s="20">
        <v>10325202</v>
      </c>
      <c r="G39" s="20">
        <v>222844</v>
      </c>
      <c r="H39" s="20">
        <v>0</v>
      </c>
      <c r="I39" s="20">
        <v>3247183</v>
      </c>
      <c r="J39" s="20">
        <v>955082</v>
      </c>
      <c r="K39" s="20">
        <v>0</v>
      </c>
      <c r="L39" s="20">
        <f t="shared" si="0"/>
        <v>26838474</v>
      </c>
      <c r="M39" s="17">
        <v>32</v>
      </c>
    </row>
    <row r="40" spans="1:13" ht="12.75" customHeight="1" x14ac:dyDescent="0.3">
      <c r="A40" s="17">
        <v>33</v>
      </c>
      <c r="B40" s="17" t="s">
        <v>226</v>
      </c>
      <c r="C40" s="20">
        <v>561076</v>
      </c>
      <c r="D40" s="20">
        <v>0</v>
      </c>
      <c r="E40" s="20">
        <v>3760954</v>
      </c>
      <c r="F40" s="20">
        <v>2315697</v>
      </c>
      <c r="G40" s="20">
        <v>8249</v>
      </c>
      <c r="H40" s="20">
        <v>0</v>
      </c>
      <c r="I40" s="20">
        <v>550758</v>
      </c>
      <c r="J40" s="20">
        <v>503890</v>
      </c>
      <c r="K40" s="20">
        <v>0</v>
      </c>
      <c r="L40" s="20">
        <f t="shared" si="0"/>
        <v>7700624</v>
      </c>
      <c r="M40" s="17">
        <v>33</v>
      </c>
    </row>
    <row r="41" spans="1:13" ht="12.75" customHeight="1" x14ac:dyDescent="0.3">
      <c r="A41" s="17">
        <v>34</v>
      </c>
      <c r="B41" s="17" t="s">
        <v>227</v>
      </c>
      <c r="C41" s="20">
        <v>1242133</v>
      </c>
      <c r="D41" s="20">
        <v>0</v>
      </c>
      <c r="E41" s="20">
        <v>4236778</v>
      </c>
      <c r="F41" s="20">
        <v>4614573</v>
      </c>
      <c r="G41" s="20">
        <v>151894</v>
      </c>
      <c r="H41" s="20">
        <v>0</v>
      </c>
      <c r="I41" s="20">
        <v>2337125</v>
      </c>
      <c r="J41" s="20">
        <v>941537</v>
      </c>
      <c r="K41" s="20">
        <v>0</v>
      </c>
      <c r="L41" s="20">
        <f t="shared" si="0"/>
        <v>13524040</v>
      </c>
      <c r="M41" s="17">
        <v>34</v>
      </c>
    </row>
    <row r="42" spans="1:13" ht="12.75" customHeight="1" x14ac:dyDescent="0.3">
      <c r="A42" s="17">
        <v>35</v>
      </c>
      <c r="B42" s="17" t="s">
        <v>228</v>
      </c>
      <c r="C42" s="20">
        <v>647675</v>
      </c>
      <c r="D42" s="20">
        <v>0</v>
      </c>
      <c r="E42" s="20">
        <v>1036909</v>
      </c>
      <c r="F42" s="20">
        <v>1005890</v>
      </c>
      <c r="G42" s="20">
        <v>4573</v>
      </c>
      <c r="H42" s="20">
        <v>10212913</v>
      </c>
      <c r="I42" s="20">
        <v>126646</v>
      </c>
      <c r="J42" s="20">
        <v>346098</v>
      </c>
      <c r="K42" s="20">
        <v>0</v>
      </c>
      <c r="L42" s="20">
        <f t="shared" si="0"/>
        <v>13380704</v>
      </c>
      <c r="M42" s="17">
        <v>35</v>
      </c>
    </row>
    <row r="43" spans="1:13" ht="12.75" customHeight="1" x14ac:dyDescent="0.3">
      <c r="A43" s="17">
        <v>36</v>
      </c>
      <c r="B43" s="17" t="s">
        <v>196</v>
      </c>
      <c r="C43" s="20">
        <v>435726</v>
      </c>
      <c r="D43" s="20">
        <v>0</v>
      </c>
      <c r="E43" s="20">
        <v>1165206</v>
      </c>
      <c r="F43" s="20">
        <v>1188751</v>
      </c>
      <c r="G43" s="20">
        <v>4603</v>
      </c>
      <c r="H43" s="20">
        <v>0</v>
      </c>
      <c r="I43" s="20">
        <v>172571</v>
      </c>
      <c r="J43" s="20">
        <v>141315</v>
      </c>
      <c r="K43" s="20">
        <v>0</v>
      </c>
      <c r="L43" s="20">
        <f>(C43+D43+E43+F43+G43+H43+I43+J43+K43)</f>
        <v>3108172</v>
      </c>
      <c r="M43" s="17">
        <v>36</v>
      </c>
    </row>
    <row r="44" spans="1:13" ht="12.75" customHeight="1" x14ac:dyDescent="0.3">
      <c r="A44" s="17">
        <v>37</v>
      </c>
      <c r="B44" s="17" t="s">
        <v>229</v>
      </c>
      <c r="C44" s="20">
        <v>881687</v>
      </c>
      <c r="D44" s="20">
        <v>0</v>
      </c>
      <c r="E44" s="20">
        <v>1907037</v>
      </c>
      <c r="F44" s="20">
        <v>1629585</v>
      </c>
      <c r="G44" s="20">
        <v>7146</v>
      </c>
      <c r="H44" s="20">
        <v>0</v>
      </c>
      <c r="I44" s="20">
        <v>303084</v>
      </c>
      <c r="J44" s="20">
        <v>362992</v>
      </c>
      <c r="K44" s="20">
        <v>0</v>
      </c>
      <c r="L44" s="20">
        <f>(C44+D44+E44+F44+G44+H44+I44+J44+K44)</f>
        <v>5091531</v>
      </c>
      <c r="M44" s="17">
        <v>37</v>
      </c>
    </row>
    <row r="45" spans="1:13" ht="12.75" customHeight="1" x14ac:dyDescent="0.3">
      <c r="A45" s="131">
        <v>38</v>
      </c>
      <c r="B45" s="17" t="s">
        <v>230</v>
      </c>
      <c r="C45" s="21">
        <v>4658310</v>
      </c>
      <c r="D45" s="21">
        <v>0</v>
      </c>
      <c r="E45" s="21">
        <v>3351790</v>
      </c>
      <c r="F45" s="21">
        <v>5998085</v>
      </c>
      <c r="G45" s="21">
        <v>29813</v>
      </c>
      <c r="H45" s="21">
        <v>0</v>
      </c>
      <c r="I45" s="21">
        <v>2150119</v>
      </c>
      <c r="J45" s="21">
        <v>1976483</v>
      </c>
      <c r="K45" s="21">
        <v>0</v>
      </c>
      <c r="L45" s="21">
        <f t="shared" si="0"/>
        <v>18164600</v>
      </c>
      <c r="M45" s="17">
        <v>38</v>
      </c>
    </row>
    <row r="46" spans="1:13" ht="12.75" customHeight="1" x14ac:dyDescent="0.3">
      <c r="A46" s="131">
        <f>A45</f>
        <v>38</v>
      </c>
      <c r="B46" s="126" t="s">
        <v>107</v>
      </c>
      <c r="C46" s="22">
        <f t="shared" ref="C46:L46" si="1">SUM(C8:C45)</f>
        <v>64152687</v>
      </c>
      <c r="D46" s="22">
        <f t="shared" si="1"/>
        <v>3850</v>
      </c>
      <c r="E46" s="22">
        <f t="shared" si="1"/>
        <v>134360544</v>
      </c>
      <c r="F46" s="22">
        <f t="shared" si="1"/>
        <v>135777647</v>
      </c>
      <c r="G46" s="22">
        <f t="shared" si="1"/>
        <v>944481</v>
      </c>
      <c r="H46" s="22">
        <f t="shared" si="1"/>
        <v>17355421</v>
      </c>
      <c r="I46" s="22">
        <f t="shared" si="1"/>
        <v>53746132</v>
      </c>
      <c r="J46" s="22">
        <f t="shared" si="1"/>
        <v>28189992</v>
      </c>
      <c r="K46" s="22">
        <f t="shared" si="1"/>
        <v>0</v>
      </c>
      <c r="L46" s="22">
        <f t="shared" si="1"/>
        <v>434530754</v>
      </c>
      <c r="M46" s="131">
        <f>M45</f>
        <v>38</v>
      </c>
    </row>
    <row r="47" spans="1:13" x14ac:dyDescent="0.3">
      <c r="D47" s="132"/>
    </row>
  </sheetData>
  <printOptions gridLines="1"/>
  <pageMargins left="0.59" right="0.5" top="0.5" bottom="0.18" header="0.5" footer="0.17"/>
  <pageSetup paperSize="5" scale="92" fitToWidth="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2C17A-B773-409A-A30B-66C0E1AA51B6}">
  <sheetPr transitionEvaluation="1" transitionEntry="1">
    <pageSetUpPr fitToPage="1"/>
  </sheetPr>
  <dimension ref="A1:R238"/>
  <sheetViews>
    <sheetView zoomScaleNormal="100" workbookViewId="0"/>
  </sheetViews>
  <sheetFormatPr defaultColWidth="11.5546875" defaultRowHeight="9.75" customHeight="1" x14ac:dyDescent="0.3"/>
  <cols>
    <col min="1" max="1" width="4.5546875" style="9" customWidth="1"/>
    <col min="2" max="2" width="12.77734375" style="9" bestFit="1" customWidth="1"/>
    <col min="3" max="3" width="12" style="9" bestFit="1" customWidth="1"/>
    <col min="4" max="4" width="13.109375" style="9" bestFit="1" customWidth="1"/>
    <col min="5" max="5" width="12.5546875" style="9" customWidth="1"/>
    <col min="6" max="6" width="12" style="9" bestFit="1" customWidth="1"/>
    <col min="7" max="7" width="8.77734375" style="9" customWidth="1"/>
    <col min="8" max="8" width="9.33203125" style="9" customWidth="1"/>
    <col min="9" max="9" width="10" style="9" customWidth="1"/>
    <col min="10" max="10" width="7.5546875" style="9" customWidth="1"/>
    <col min="11" max="11" width="11.44140625" style="9" customWidth="1"/>
    <col min="12" max="12" width="12" style="9" bestFit="1" customWidth="1"/>
    <col min="13" max="13" width="13.109375" style="9" bestFit="1" customWidth="1"/>
    <col min="14" max="14" width="13.109375" style="9" customWidth="1"/>
    <col min="15" max="17" width="11" style="9" bestFit="1" customWidth="1"/>
    <col min="18" max="18" width="4.5546875" style="9" customWidth="1"/>
    <col min="19" max="256" width="11.5546875" style="9"/>
    <col min="257" max="257" width="4.5546875" style="9" customWidth="1"/>
    <col min="258" max="258" width="12.77734375" style="9" bestFit="1" customWidth="1"/>
    <col min="259" max="259" width="11" style="9" bestFit="1" customWidth="1"/>
    <col min="260" max="260" width="11.88671875" style="9" bestFit="1" customWidth="1"/>
    <col min="261" max="261" width="12.5546875" style="9" customWidth="1"/>
    <col min="262" max="262" width="11" style="9" bestFit="1" customWidth="1"/>
    <col min="263" max="263" width="8.77734375" style="9" customWidth="1"/>
    <col min="264" max="264" width="9.33203125" style="9" customWidth="1"/>
    <col min="265" max="265" width="10" style="9" customWidth="1"/>
    <col min="266" max="266" width="7.5546875" style="9" customWidth="1"/>
    <col min="267" max="267" width="11.44140625" style="9" customWidth="1"/>
    <col min="268" max="268" width="11" style="9" bestFit="1" customWidth="1"/>
    <col min="269" max="269" width="11.88671875" style="9" bestFit="1" customWidth="1"/>
    <col min="270" max="270" width="13.109375" style="9" customWidth="1"/>
    <col min="271" max="273" width="10" style="9" bestFit="1" customWidth="1"/>
    <col min="274" max="274" width="4.5546875" style="9" customWidth="1"/>
    <col min="275" max="512" width="11.5546875" style="9"/>
    <col min="513" max="513" width="4.5546875" style="9" customWidth="1"/>
    <col min="514" max="514" width="12.77734375" style="9" bestFit="1" customWidth="1"/>
    <col min="515" max="515" width="11" style="9" bestFit="1" customWidth="1"/>
    <col min="516" max="516" width="11.88671875" style="9" bestFit="1" customWidth="1"/>
    <col min="517" max="517" width="12.5546875" style="9" customWidth="1"/>
    <col min="518" max="518" width="11" style="9" bestFit="1" customWidth="1"/>
    <col min="519" max="519" width="8.77734375" style="9" customWidth="1"/>
    <col min="520" max="520" width="9.33203125" style="9" customWidth="1"/>
    <col min="521" max="521" width="10" style="9" customWidth="1"/>
    <col min="522" max="522" width="7.5546875" style="9" customWidth="1"/>
    <col min="523" max="523" width="11.44140625" style="9" customWidth="1"/>
    <col min="524" max="524" width="11" style="9" bestFit="1" customWidth="1"/>
    <col min="525" max="525" width="11.88671875" style="9" bestFit="1" customWidth="1"/>
    <col min="526" max="526" width="13.109375" style="9" customWidth="1"/>
    <col min="527" max="529" width="10" style="9" bestFit="1" customWidth="1"/>
    <col min="530" max="530" width="4.5546875" style="9" customWidth="1"/>
    <col min="531" max="768" width="11.5546875" style="9"/>
    <col min="769" max="769" width="4.5546875" style="9" customWidth="1"/>
    <col min="770" max="770" width="12.77734375" style="9" bestFit="1" customWidth="1"/>
    <col min="771" max="771" width="11" style="9" bestFit="1" customWidth="1"/>
    <col min="772" max="772" width="11.88671875" style="9" bestFit="1" customWidth="1"/>
    <col min="773" max="773" width="12.5546875" style="9" customWidth="1"/>
    <col min="774" max="774" width="11" style="9" bestFit="1" customWidth="1"/>
    <col min="775" max="775" width="8.77734375" style="9" customWidth="1"/>
    <col min="776" max="776" width="9.33203125" style="9" customWidth="1"/>
    <col min="777" max="777" width="10" style="9" customWidth="1"/>
    <col min="778" max="778" width="7.5546875" style="9" customWidth="1"/>
    <col min="779" max="779" width="11.44140625" style="9" customWidth="1"/>
    <col min="780" max="780" width="11" style="9" bestFit="1" customWidth="1"/>
    <col min="781" max="781" width="11.88671875" style="9" bestFit="1" customWidth="1"/>
    <col min="782" max="782" width="13.109375" style="9" customWidth="1"/>
    <col min="783" max="785" width="10" style="9" bestFit="1" customWidth="1"/>
    <col min="786" max="786" width="4.5546875" style="9" customWidth="1"/>
    <col min="787" max="1024" width="11.5546875" style="9"/>
    <col min="1025" max="1025" width="4.5546875" style="9" customWidth="1"/>
    <col min="1026" max="1026" width="12.77734375" style="9" bestFit="1" customWidth="1"/>
    <col min="1027" max="1027" width="11" style="9" bestFit="1" customWidth="1"/>
    <col min="1028" max="1028" width="11.88671875" style="9" bestFit="1" customWidth="1"/>
    <col min="1029" max="1029" width="12.5546875" style="9" customWidth="1"/>
    <col min="1030" max="1030" width="11" style="9" bestFit="1" customWidth="1"/>
    <col min="1031" max="1031" width="8.77734375" style="9" customWidth="1"/>
    <col min="1032" max="1032" width="9.33203125" style="9" customWidth="1"/>
    <col min="1033" max="1033" width="10" style="9" customWidth="1"/>
    <col min="1034" max="1034" width="7.5546875" style="9" customWidth="1"/>
    <col min="1035" max="1035" width="11.44140625" style="9" customWidth="1"/>
    <col min="1036" max="1036" width="11" style="9" bestFit="1" customWidth="1"/>
    <col min="1037" max="1037" width="11.88671875" style="9" bestFit="1" customWidth="1"/>
    <col min="1038" max="1038" width="13.109375" style="9" customWidth="1"/>
    <col min="1039" max="1041" width="10" style="9" bestFit="1" customWidth="1"/>
    <col min="1042" max="1042" width="4.5546875" style="9" customWidth="1"/>
    <col min="1043" max="1280" width="11.5546875" style="9"/>
    <col min="1281" max="1281" width="4.5546875" style="9" customWidth="1"/>
    <col min="1282" max="1282" width="12.77734375" style="9" bestFit="1" customWidth="1"/>
    <col min="1283" max="1283" width="11" style="9" bestFit="1" customWidth="1"/>
    <col min="1284" max="1284" width="11.88671875" style="9" bestFit="1" customWidth="1"/>
    <col min="1285" max="1285" width="12.5546875" style="9" customWidth="1"/>
    <col min="1286" max="1286" width="11" style="9" bestFit="1" customWidth="1"/>
    <col min="1287" max="1287" width="8.77734375" style="9" customWidth="1"/>
    <col min="1288" max="1288" width="9.33203125" style="9" customWidth="1"/>
    <col min="1289" max="1289" width="10" style="9" customWidth="1"/>
    <col min="1290" max="1290" width="7.5546875" style="9" customWidth="1"/>
    <col min="1291" max="1291" width="11.44140625" style="9" customWidth="1"/>
    <col min="1292" max="1292" width="11" style="9" bestFit="1" customWidth="1"/>
    <col min="1293" max="1293" width="11.88671875" style="9" bestFit="1" customWidth="1"/>
    <col min="1294" max="1294" width="13.109375" style="9" customWidth="1"/>
    <col min="1295" max="1297" width="10" style="9" bestFit="1" customWidth="1"/>
    <col min="1298" max="1298" width="4.5546875" style="9" customWidth="1"/>
    <col min="1299" max="1536" width="11.5546875" style="9"/>
    <col min="1537" max="1537" width="4.5546875" style="9" customWidth="1"/>
    <col min="1538" max="1538" width="12.77734375" style="9" bestFit="1" customWidth="1"/>
    <col min="1539" max="1539" width="11" style="9" bestFit="1" customWidth="1"/>
    <col min="1540" max="1540" width="11.88671875" style="9" bestFit="1" customWidth="1"/>
    <col min="1541" max="1541" width="12.5546875" style="9" customWidth="1"/>
    <col min="1542" max="1542" width="11" style="9" bestFit="1" customWidth="1"/>
    <col min="1543" max="1543" width="8.77734375" style="9" customWidth="1"/>
    <col min="1544" max="1544" width="9.33203125" style="9" customWidth="1"/>
    <col min="1545" max="1545" width="10" style="9" customWidth="1"/>
    <col min="1546" max="1546" width="7.5546875" style="9" customWidth="1"/>
    <col min="1547" max="1547" width="11.44140625" style="9" customWidth="1"/>
    <col min="1548" max="1548" width="11" style="9" bestFit="1" customWidth="1"/>
    <col min="1549" max="1549" width="11.88671875" style="9" bestFit="1" customWidth="1"/>
    <col min="1550" max="1550" width="13.109375" style="9" customWidth="1"/>
    <col min="1551" max="1553" width="10" style="9" bestFit="1" customWidth="1"/>
    <col min="1554" max="1554" width="4.5546875" style="9" customWidth="1"/>
    <col min="1555" max="1792" width="11.5546875" style="9"/>
    <col min="1793" max="1793" width="4.5546875" style="9" customWidth="1"/>
    <col min="1794" max="1794" width="12.77734375" style="9" bestFit="1" customWidth="1"/>
    <col min="1795" max="1795" width="11" style="9" bestFit="1" customWidth="1"/>
    <col min="1796" max="1796" width="11.88671875" style="9" bestFit="1" customWidth="1"/>
    <col min="1797" max="1797" width="12.5546875" style="9" customWidth="1"/>
    <col min="1798" max="1798" width="11" style="9" bestFit="1" customWidth="1"/>
    <col min="1799" max="1799" width="8.77734375" style="9" customWidth="1"/>
    <col min="1800" max="1800" width="9.33203125" style="9" customWidth="1"/>
    <col min="1801" max="1801" width="10" style="9" customWidth="1"/>
    <col min="1802" max="1802" width="7.5546875" style="9" customWidth="1"/>
    <col min="1803" max="1803" width="11.44140625" style="9" customWidth="1"/>
    <col min="1804" max="1804" width="11" style="9" bestFit="1" customWidth="1"/>
    <col min="1805" max="1805" width="11.88671875" style="9" bestFit="1" customWidth="1"/>
    <col min="1806" max="1806" width="13.109375" style="9" customWidth="1"/>
    <col min="1807" max="1809" width="10" style="9" bestFit="1" customWidth="1"/>
    <col min="1810" max="1810" width="4.5546875" style="9" customWidth="1"/>
    <col min="1811" max="2048" width="11.5546875" style="9"/>
    <col min="2049" max="2049" width="4.5546875" style="9" customWidth="1"/>
    <col min="2050" max="2050" width="12.77734375" style="9" bestFit="1" customWidth="1"/>
    <col min="2051" max="2051" width="11" style="9" bestFit="1" customWidth="1"/>
    <col min="2052" max="2052" width="11.88671875" style="9" bestFit="1" customWidth="1"/>
    <col min="2053" max="2053" width="12.5546875" style="9" customWidth="1"/>
    <col min="2054" max="2054" width="11" style="9" bestFit="1" customWidth="1"/>
    <col min="2055" max="2055" width="8.77734375" style="9" customWidth="1"/>
    <col min="2056" max="2056" width="9.33203125" style="9" customWidth="1"/>
    <col min="2057" max="2057" width="10" style="9" customWidth="1"/>
    <col min="2058" max="2058" width="7.5546875" style="9" customWidth="1"/>
    <col min="2059" max="2059" width="11.44140625" style="9" customWidth="1"/>
    <col min="2060" max="2060" width="11" style="9" bestFit="1" customWidth="1"/>
    <col min="2061" max="2061" width="11.88671875" style="9" bestFit="1" customWidth="1"/>
    <col min="2062" max="2062" width="13.109375" style="9" customWidth="1"/>
    <col min="2063" max="2065" width="10" style="9" bestFit="1" customWidth="1"/>
    <col min="2066" max="2066" width="4.5546875" style="9" customWidth="1"/>
    <col min="2067" max="2304" width="11.5546875" style="9"/>
    <col min="2305" max="2305" width="4.5546875" style="9" customWidth="1"/>
    <col min="2306" max="2306" width="12.77734375" style="9" bestFit="1" customWidth="1"/>
    <col min="2307" max="2307" width="11" style="9" bestFit="1" customWidth="1"/>
    <col min="2308" max="2308" width="11.88671875" style="9" bestFit="1" customWidth="1"/>
    <col min="2309" max="2309" width="12.5546875" style="9" customWidth="1"/>
    <col min="2310" max="2310" width="11" style="9" bestFit="1" customWidth="1"/>
    <col min="2311" max="2311" width="8.77734375" style="9" customWidth="1"/>
    <col min="2312" max="2312" width="9.33203125" style="9" customWidth="1"/>
    <col min="2313" max="2313" width="10" style="9" customWidth="1"/>
    <col min="2314" max="2314" width="7.5546875" style="9" customWidth="1"/>
    <col min="2315" max="2315" width="11.44140625" style="9" customWidth="1"/>
    <col min="2316" max="2316" width="11" style="9" bestFit="1" customWidth="1"/>
    <col min="2317" max="2317" width="11.88671875" style="9" bestFit="1" customWidth="1"/>
    <col min="2318" max="2318" width="13.109375" style="9" customWidth="1"/>
    <col min="2319" max="2321" width="10" style="9" bestFit="1" customWidth="1"/>
    <col min="2322" max="2322" width="4.5546875" style="9" customWidth="1"/>
    <col min="2323" max="2560" width="11.5546875" style="9"/>
    <col min="2561" max="2561" width="4.5546875" style="9" customWidth="1"/>
    <col min="2562" max="2562" width="12.77734375" style="9" bestFit="1" customWidth="1"/>
    <col min="2563" max="2563" width="11" style="9" bestFit="1" customWidth="1"/>
    <col min="2564" max="2564" width="11.88671875" style="9" bestFit="1" customWidth="1"/>
    <col min="2565" max="2565" width="12.5546875" style="9" customWidth="1"/>
    <col min="2566" max="2566" width="11" style="9" bestFit="1" customWidth="1"/>
    <col min="2567" max="2567" width="8.77734375" style="9" customWidth="1"/>
    <col min="2568" max="2568" width="9.33203125" style="9" customWidth="1"/>
    <col min="2569" max="2569" width="10" style="9" customWidth="1"/>
    <col min="2570" max="2570" width="7.5546875" style="9" customWidth="1"/>
    <col min="2571" max="2571" width="11.44140625" style="9" customWidth="1"/>
    <col min="2572" max="2572" width="11" style="9" bestFit="1" customWidth="1"/>
    <col min="2573" max="2573" width="11.88671875" style="9" bestFit="1" customWidth="1"/>
    <col min="2574" max="2574" width="13.109375" style="9" customWidth="1"/>
    <col min="2575" max="2577" width="10" style="9" bestFit="1" customWidth="1"/>
    <col min="2578" max="2578" width="4.5546875" style="9" customWidth="1"/>
    <col min="2579" max="2816" width="11.5546875" style="9"/>
    <col min="2817" max="2817" width="4.5546875" style="9" customWidth="1"/>
    <col min="2818" max="2818" width="12.77734375" style="9" bestFit="1" customWidth="1"/>
    <col min="2819" max="2819" width="11" style="9" bestFit="1" customWidth="1"/>
    <col min="2820" max="2820" width="11.88671875" style="9" bestFit="1" customWidth="1"/>
    <col min="2821" max="2821" width="12.5546875" style="9" customWidth="1"/>
    <col min="2822" max="2822" width="11" style="9" bestFit="1" customWidth="1"/>
    <col min="2823" max="2823" width="8.77734375" style="9" customWidth="1"/>
    <col min="2824" max="2824" width="9.33203125" style="9" customWidth="1"/>
    <col min="2825" max="2825" width="10" style="9" customWidth="1"/>
    <col min="2826" max="2826" width="7.5546875" style="9" customWidth="1"/>
    <col min="2827" max="2827" width="11.44140625" style="9" customWidth="1"/>
    <col min="2828" max="2828" width="11" style="9" bestFit="1" customWidth="1"/>
    <col min="2829" max="2829" width="11.88671875" style="9" bestFit="1" customWidth="1"/>
    <col min="2830" max="2830" width="13.109375" style="9" customWidth="1"/>
    <col min="2831" max="2833" width="10" style="9" bestFit="1" customWidth="1"/>
    <col min="2834" max="2834" width="4.5546875" style="9" customWidth="1"/>
    <col min="2835" max="3072" width="11.5546875" style="9"/>
    <col min="3073" max="3073" width="4.5546875" style="9" customWidth="1"/>
    <col min="3074" max="3074" width="12.77734375" style="9" bestFit="1" customWidth="1"/>
    <col min="3075" max="3075" width="11" style="9" bestFit="1" customWidth="1"/>
    <col min="3076" max="3076" width="11.88671875" style="9" bestFit="1" customWidth="1"/>
    <col min="3077" max="3077" width="12.5546875" style="9" customWidth="1"/>
    <col min="3078" max="3078" width="11" style="9" bestFit="1" customWidth="1"/>
    <col min="3079" max="3079" width="8.77734375" style="9" customWidth="1"/>
    <col min="3080" max="3080" width="9.33203125" style="9" customWidth="1"/>
    <col min="3081" max="3081" width="10" style="9" customWidth="1"/>
    <col min="3082" max="3082" width="7.5546875" style="9" customWidth="1"/>
    <col min="3083" max="3083" width="11.44140625" style="9" customWidth="1"/>
    <col min="3084" max="3084" width="11" style="9" bestFit="1" customWidth="1"/>
    <col min="3085" max="3085" width="11.88671875" style="9" bestFit="1" customWidth="1"/>
    <col min="3086" max="3086" width="13.109375" style="9" customWidth="1"/>
    <col min="3087" max="3089" width="10" style="9" bestFit="1" customWidth="1"/>
    <col min="3090" max="3090" width="4.5546875" style="9" customWidth="1"/>
    <col min="3091" max="3328" width="11.5546875" style="9"/>
    <col min="3329" max="3329" width="4.5546875" style="9" customWidth="1"/>
    <col min="3330" max="3330" width="12.77734375" style="9" bestFit="1" customWidth="1"/>
    <col min="3331" max="3331" width="11" style="9" bestFit="1" customWidth="1"/>
    <col min="3332" max="3332" width="11.88671875" style="9" bestFit="1" customWidth="1"/>
    <col min="3333" max="3333" width="12.5546875" style="9" customWidth="1"/>
    <col min="3334" max="3334" width="11" style="9" bestFit="1" customWidth="1"/>
    <col min="3335" max="3335" width="8.77734375" style="9" customWidth="1"/>
    <col min="3336" max="3336" width="9.33203125" style="9" customWidth="1"/>
    <col min="3337" max="3337" width="10" style="9" customWidth="1"/>
    <col min="3338" max="3338" width="7.5546875" style="9" customWidth="1"/>
    <col min="3339" max="3339" width="11.44140625" style="9" customWidth="1"/>
    <col min="3340" max="3340" width="11" style="9" bestFit="1" customWidth="1"/>
    <col min="3341" max="3341" width="11.88671875" style="9" bestFit="1" customWidth="1"/>
    <col min="3342" max="3342" width="13.109375" style="9" customWidth="1"/>
    <col min="3343" max="3345" width="10" style="9" bestFit="1" customWidth="1"/>
    <col min="3346" max="3346" width="4.5546875" style="9" customWidth="1"/>
    <col min="3347" max="3584" width="11.5546875" style="9"/>
    <col min="3585" max="3585" width="4.5546875" style="9" customWidth="1"/>
    <col min="3586" max="3586" width="12.77734375" style="9" bestFit="1" customWidth="1"/>
    <col min="3587" max="3587" width="11" style="9" bestFit="1" customWidth="1"/>
    <col min="3588" max="3588" width="11.88671875" style="9" bestFit="1" customWidth="1"/>
    <col min="3589" max="3589" width="12.5546875" style="9" customWidth="1"/>
    <col min="3590" max="3590" width="11" style="9" bestFit="1" customWidth="1"/>
    <col min="3591" max="3591" width="8.77734375" style="9" customWidth="1"/>
    <col min="3592" max="3592" width="9.33203125" style="9" customWidth="1"/>
    <col min="3593" max="3593" width="10" style="9" customWidth="1"/>
    <col min="3594" max="3594" width="7.5546875" style="9" customWidth="1"/>
    <col min="3595" max="3595" width="11.44140625" style="9" customWidth="1"/>
    <col min="3596" max="3596" width="11" style="9" bestFit="1" customWidth="1"/>
    <col min="3597" max="3597" width="11.88671875" style="9" bestFit="1" customWidth="1"/>
    <col min="3598" max="3598" width="13.109375" style="9" customWidth="1"/>
    <col min="3599" max="3601" width="10" style="9" bestFit="1" customWidth="1"/>
    <col min="3602" max="3602" width="4.5546875" style="9" customWidth="1"/>
    <col min="3603" max="3840" width="11.5546875" style="9"/>
    <col min="3841" max="3841" width="4.5546875" style="9" customWidth="1"/>
    <col min="3842" max="3842" width="12.77734375" style="9" bestFit="1" customWidth="1"/>
    <col min="3843" max="3843" width="11" style="9" bestFit="1" customWidth="1"/>
    <col min="3844" max="3844" width="11.88671875" style="9" bestFit="1" customWidth="1"/>
    <col min="3845" max="3845" width="12.5546875" style="9" customWidth="1"/>
    <col min="3846" max="3846" width="11" style="9" bestFit="1" customWidth="1"/>
    <col min="3847" max="3847" width="8.77734375" style="9" customWidth="1"/>
    <col min="3848" max="3848" width="9.33203125" style="9" customWidth="1"/>
    <col min="3849" max="3849" width="10" style="9" customWidth="1"/>
    <col min="3850" max="3850" width="7.5546875" style="9" customWidth="1"/>
    <col min="3851" max="3851" width="11.44140625" style="9" customWidth="1"/>
    <col min="3852" max="3852" width="11" style="9" bestFit="1" customWidth="1"/>
    <col min="3853" max="3853" width="11.88671875" style="9" bestFit="1" customWidth="1"/>
    <col min="3854" max="3854" width="13.109375" style="9" customWidth="1"/>
    <col min="3855" max="3857" width="10" style="9" bestFit="1" customWidth="1"/>
    <col min="3858" max="3858" width="4.5546875" style="9" customWidth="1"/>
    <col min="3859" max="4096" width="11.5546875" style="9"/>
    <col min="4097" max="4097" width="4.5546875" style="9" customWidth="1"/>
    <col min="4098" max="4098" width="12.77734375" style="9" bestFit="1" customWidth="1"/>
    <col min="4099" max="4099" width="11" style="9" bestFit="1" customWidth="1"/>
    <col min="4100" max="4100" width="11.88671875" style="9" bestFit="1" customWidth="1"/>
    <col min="4101" max="4101" width="12.5546875" style="9" customWidth="1"/>
    <col min="4102" max="4102" width="11" style="9" bestFit="1" customWidth="1"/>
    <col min="4103" max="4103" width="8.77734375" style="9" customWidth="1"/>
    <col min="4104" max="4104" width="9.33203125" style="9" customWidth="1"/>
    <col min="4105" max="4105" width="10" style="9" customWidth="1"/>
    <col min="4106" max="4106" width="7.5546875" style="9" customWidth="1"/>
    <col min="4107" max="4107" width="11.44140625" style="9" customWidth="1"/>
    <col min="4108" max="4108" width="11" style="9" bestFit="1" customWidth="1"/>
    <col min="4109" max="4109" width="11.88671875" style="9" bestFit="1" customWidth="1"/>
    <col min="4110" max="4110" width="13.109375" style="9" customWidth="1"/>
    <col min="4111" max="4113" width="10" style="9" bestFit="1" customWidth="1"/>
    <col min="4114" max="4114" width="4.5546875" style="9" customWidth="1"/>
    <col min="4115" max="4352" width="11.5546875" style="9"/>
    <col min="4353" max="4353" width="4.5546875" style="9" customWidth="1"/>
    <col min="4354" max="4354" width="12.77734375" style="9" bestFit="1" customWidth="1"/>
    <col min="4355" max="4355" width="11" style="9" bestFit="1" customWidth="1"/>
    <col min="4356" max="4356" width="11.88671875" style="9" bestFit="1" customWidth="1"/>
    <col min="4357" max="4357" width="12.5546875" style="9" customWidth="1"/>
    <col min="4358" max="4358" width="11" style="9" bestFit="1" customWidth="1"/>
    <col min="4359" max="4359" width="8.77734375" style="9" customWidth="1"/>
    <col min="4360" max="4360" width="9.33203125" style="9" customWidth="1"/>
    <col min="4361" max="4361" width="10" style="9" customWidth="1"/>
    <col min="4362" max="4362" width="7.5546875" style="9" customWidth="1"/>
    <col min="4363" max="4363" width="11.44140625" style="9" customWidth="1"/>
    <col min="4364" max="4364" width="11" style="9" bestFit="1" customWidth="1"/>
    <col min="4365" max="4365" width="11.88671875" style="9" bestFit="1" customWidth="1"/>
    <col min="4366" max="4366" width="13.109375" style="9" customWidth="1"/>
    <col min="4367" max="4369" width="10" style="9" bestFit="1" customWidth="1"/>
    <col min="4370" max="4370" width="4.5546875" style="9" customWidth="1"/>
    <col min="4371" max="4608" width="11.5546875" style="9"/>
    <col min="4609" max="4609" width="4.5546875" style="9" customWidth="1"/>
    <col min="4610" max="4610" width="12.77734375" style="9" bestFit="1" customWidth="1"/>
    <col min="4611" max="4611" width="11" style="9" bestFit="1" customWidth="1"/>
    <col min="4612" max="4612" width="11.88671875" style="9" bestFit="1" customWidth="1"/>
    <col min="4613" max="4613" width="12.5546875" style="9" customWidth="1"/>
    <col min="4614" max="4614" width="11" style="9" bestFit="1" customWidth="1"/>
    <col min="4615" max="4615" width="8.77734375" style="9" customWidth="1"/>
    <col min="4616" max="4616" width="9.33203125" style="9" customWidth="1"/>
    <col min="4617" max="4617" width="10" style="9" customWidth="1"/>
    <col min="4618" max="4618" width="7.5546875" style="9" customWidth="1"/>
    <col min="4619" max="4619" width="11.44140625" style="9" customWidth="1"/>
    <col min="4620" max="4620" width="11" style="9" bestFit="1" customWidth="1"/>
    <col min="4621" max="4621" width="11.88671875" style="9" bestFit="1" customWidth="1"/>
    <col min="4622" max="4622" width="13.109375" style="9" customWidth="1"/>
    <col min="4623" max="4625" width="10" style="9" bestFit="1" customWidth="1"/>
    <col min="4626" max="4626" width="4.5546875" style="9" customWidth="1"/>
    <col min="4627" max="4864" width="11.5546875" style="9"/>
    <col min="4865" max="4865" width="4.5546875" style="9" customWidth="1"/>
    <col min="4866" max="4866" width="12.77734375" style="9" bestFit="1" customWidth="1"/>
    <col min="4867" max="4867" width="11" style="9" bestFit="1" customWidth="1"/>
    <col min="4868" max="4868" width="11.88671875" style="9" bestFit="1" customWidth="1"/>
    <col min="4869" max="4869" width="12.5546875" style="9" customWidth="1"/>
    <col min="4870" max="4870" width="11" style="9" bestFit="1" customWidth="1"/>
    <col min="4871" max="4871" width="8.77734375" style="9" customWidth="1"/>
    <col min="4872" max="4872" width="9.33203125" style="9" customWidth="1"/>
    <col min="4873" max="4873" width="10" style="9" customWidth="1"/>
    <col min="4874" max="4874" width="7.5546875" style="9" customWidth="1"/>
    <col min="4875" max="4875" width="11.44140625" style="9" customWidth="1"/>
    <col min="4876" max="4876" width="11" style="9" bestFit="1" customWidth="1"/>
    <col min="4877" max="4877" width="11.88671875" style="9" bestFit="1" customWidth="1"/>
    <col min="4878" max="4878" width="13.109375" style="9" customWidth="1"/>
    <col min="4879" max="4881" width="10" style="9" bestFit="1" customWidth="1"/>
    <col min="4882" max="4882" width="4.5546875" style="9" customWidth="1"/>
    <col min="4883" max="5120" width="11.5546875" style="9"/>
    <col min="5121" max="5121" width="4.5546875" style="9" customWidth="1"/>
    <col min="5122" max="5122" width="12.77734375" style="9" bestFit="1" customWidth="1"/>
    <col min="5123" max="5123" width="11" style="9" bestFit="1" customWidth="1"/>
    <col min="5124" max="5124" width="11.88671875" style="9" bestFit="1" customWidth="1"/>
    <col min="5125" max="5125" width="12.5546875" style="9" customWidth="1"/>
    <col min="5126" max="5126" width="11" style="9" bestFit="1" customWidth="1"/>
    <col min="5127" max="5127" width="8.77734375" style="9" customWidth="1"/>
    <col min="5128" max="5128" width="9.33203125" style="9" customWidth="1"/>
    <col min="5129" max="5129" width="10" style="9" customWidth="1"/>
    <col min="5130" max="5130" width="7.5546875" style="9" customWidth="1"/>
    <col min="5131" max="5131" width="11.44140625" style="9" customWidth="1"/>
    <col min="5132" max="5132" width="11" style="9" bestFit="1" customWidth="1"/>
    <col min="5133" max="5133" width="11.88671875" style="9" bestFit="1" customWidth="1"/>
    <col min="5134" max="5134" width="13.109375" style="9" customWidth="1"/>
    <col min="5135" max="5137" width="10" style="9" bestFit="1" customWidth="1"/>
    <col min="5138" max="5138" width="4.5546875" style="9" customWidth="1"/>
    <col min="5139" max="5376" width="11.5546875" style="9"/>
    <col min="5377" max="5377" width="4.5546875" style="9" customWidth="1"/>
    <col min="5378" max="5378" width="12.77734375" style="9" bestFit="1" customWidth="1"/>
    <col min="5379" max="5379" width="11" style="9" bestFit="1" customWidth="1"/>
    <col min="5380" max="5380" width="11.88671875" style="9" bestFit="1" customWidth="1"/>
    <col min="5381" max="5381" width="12.5546875" style="9" customWidth="1"/>
    <col min="5382" max="5382" width="11" style="9" bestFit="1" customWidth="1"/>
    <col min="5383" max="5383" width="8.77734375" style="9" customWidth="1"/>
    <col min="5384" max="5384" width="9.33203125" style="9" customWidth="1"/>
    <col min="5385" max="5385" width="10" style="9" customWidth="1"/>
    <col min="5386" max="5386" width="7.5546875" style="9" customWidth="1"/>
    <col min="5387" max="5387" width="11.44140625" style="9" customWidth="1"/>
    <col min="5388" max="5388" width="11" style="9" bestFit="1" customWidth="1"/>
    <col min="5389" max="5389" width="11.88671875" style="9" bestFit="1" customWidth="1"/>
    <col min="5390" max="5390" width="13.109375" style="9" customWidth="1"/>
    <col min="5391" max="5393" width="10" style="9" bestFit="1" customWidth="1"/>
    <col min="5394" max="5394" width="4.5546875" style="9" customWidth="1"/>
    <col min="5395" max="5632" width="11.5546875" style="9"/>
    <col min="5633" max="5633" width="4.5546875" style="9" customWidth="1"/>
    <col min="5634" max="5634" width="12.77734375" style="9" bestFit="1" customWidth="1"/>
    <col min="5635" max="5635" width="11" style="9" bestFit="1" customWidth="1"/>
    <col min="5636" max="5636" width="11.88671875" style="9" bestFit="1" customWidth="1"/>
    <col min="5637" max="5637" width="12.5546875" style="9" customWidth="1"/>
    <col min="5638" max="5638" width="11" style="9" bestFit="1" customWidth="1"/>
    <col min="5639" max="5639" width="8.77734375" style="9" customWidth="1"/>
    <col min="5640" max="5640" width="9.33203125" style="9" customWidth="1"/>
    <col min="5641" max="5641" width="10" style="9" customWidth="1"/>
    <col min="5642" max="5642" width="7.5546875" style="9" customWidth="1"/>
    <col min="5643" max="5643" width="11.44140625" style="9" customWidth="1"/>
    <col min="5644" max="5644" width="11" style="9" bestFit="1" customWidth="1"/>
    <col min="5645" max="5645" width="11.88671875" style="9" bestFit="1" customWidth="1"/>
    <col min="5646" max="5646" width="13.109375" style="9" customWidth="1"/>
    <col min="5647" max="5649" width="10" style="9" bestFit="1" customWidth="1"/>
    <col min="5650" max="5650" width="4.5546875" style="9" customWidth="1"/>
    <col min="5651" max="5888" width="11.5546875" style="9"/>
    <col min="5889" max="5889" width="4.5546875" style="9" customWidth="1"/>
    <col min="5890" max="5890" width="12.77734375" style="9" bestFit="1" customWidth="1"/>
    <col min="5891" max="5891" width="11" style="9" bestFit="1" customWidth="1"/>
    <col min="5892" max="5892" width="11.88671875" style="9" bestFit="1" customWidth="1"/>
    <col min="5893" max="5893" width="12.5546875" style="9" customWidth="1"/>
    <col min="5894" max="5894" width="11" style="9" bestFit="1" customWidth="1"/>
    <col min="5895" max="5895" width="8.77734375" style="9" customWidth="1"/>
    <col min="5896" max="5896" width="9.33203125" style="9" customWidth="1"/>
    <col min="5897" max="5897" width="10" style="9" customWidth="1"/>
    <col min="5898" max="5898" width="7.5546875" style="9" customWidth="1"/>
    <col min="5899" max="5899" width="11.44140625" style="9" customWidth="1"/>
    <col min="5900" max="5900" width="11" style="9" bestFit="1" customWidth="1"/>
    <col min="5901" max="5901" width="11.88671875" style="9" bestFit="1" customWidth="1"/>
    <col min="5902" max="5902" width="13.109375" style="9" customWidth="1"/>
    <col min="5903" max="5905" width="10" style="9" bestFit="1" customWidth="1"/>
    <col min="5906" max="5906" width="4.5546875" style="9" customWidth="1"/>
    <col min="5907" max="6144" width="11.5546875" style="9"/>
    <col min="6145" max="6145" width="4.5546875" style="9" customWidth="1"/>
    <col min="6146" max="6146" width="12.77734375" style="9" bestFit="1" customWidth="1"/>
    <col min="6147" max="6147" width="11" style="9" bestFit="1" customWidth="1"/>
    <col min="6148" max="6148" width="11.88671875" style="9" bestFit="1" customWidth="1"/>
    <col min="6149" max="6149" width="12.5546875" style="9" customWidth="1"/>
    <col min="6150" max="6150" width="11" style="9" bestFit="1" customWidth="1"/>
    <col min="6151" max="6151" width="8.77734375" style="9" customWidth="1"/>
    <col min="6152" max="6152" width="9.33203125" style="9" customWidth="1"/>
    <col min="6153" max="6153" width="10" style="9" customWidth="1"/>
    <col min="6154" max="6154" width="7.5546875" style="9" customWidth="1"/>
    <col min="6155" max="6155" width="11.44140625" style="9" customWidth="1"/>
    <col min="6156" max="6156" width="11" style="9" bestFit="1" customWidth="1"/>
    <col min="6157" max="6157" width="11.88671875" style="9" bestFit="1" customWidth="1"/>
    <col min="6158" max="6158" width="13.109375" style="9" customWidth="1"/>
    <col min="6159" max="6161" width="10" style="9" bestFit="1" customWidth="1"/>
    <col min="6162" max="6162" width="4.5546875" style="9" customWidth="1"/>
    <col min="6163" max="6400" width="11.5546875" style="9"/>
    <col min="6401" max="6401" width="4.5546875" style="9" customWidth="1"/>
    <col min="6402" max="6402" width="12.77734375" style="9" bestFit="1" customWidth="1"/>
    <col min="6403" max="6403" width="11" style="9" bestFit="1" customWidth="1"/>
    <col min="6404" max="6404" width="11.88671875" style="9" bestFit="1" customWidth="1"/>
    <col min="6405" max="6405" width="12.5546875" style="9" customWidth="1"/>
    <col min="6406" max="6406" width="11" style="9" bestFit="1" customWidth="1"/>
    <col min="6407" max="6407" width="8.77734375" style="9" customWidth="1"/>
    <col min="6408" max="6408" width="9.33203125" style="9" customWidth="1"/>
    <col min="6409" max="6409" width="10" style="9" customWidth="1"/>
    <col min="6410" max="6410" width="7.5546875" style="9" customWidth="1"/>
    <col min="6411" max="6411" width="11.44140625" style="9" customWidth="1"/>
    <col min="6412" max="6412" width="11" style="9" bestFit="1" customWidth="1"/>
    <col min="6413" max="6413" width="11.88671875" style="9" bestFit="1" customWidth="1"/>
    <col min="6414" max="6414" width="13.109375" style="9" customWidth="1"/>
    <col min="6415" max="6417" width="10" style="9" bestFit="1" customWidth="1"/>
    <col min="6418" max="6418" width="4.5546875" style="9" customWidth="1"/>
    <col min="6419" max="6656" width="11.5546875" style="9"/>
    <col min="6657" max="6657" width="4.5546875" style="9" customWidth="1"/>
    <col min="6658" max="6658" width="12.77734375" style="9" bestFit="1" customWidth="1"/>
    <col min="6659" max="6659" width="11" style="9" bestFit="1" customWidth="1"/>
    <col min="6660" max="6660" width="11.88671875" style="9" bestFit="1" customWidth="1"/>
    <col min="6661" max="6661" width="12.5546875" style="9" customWidth="1"/>
    <col min="6662" max="6662" width="11" style="9" bestFit="1" customWidth="1"/>
    <col min="6663" max="6663" width="8.77734375" style="9" customWidth="1"/>
    <col min="6664" max="6664" width="9.33203125" style="9" customWidth="1"/>
    <col min="6665" max="6665" width="10" style="9" customWidth="1"/>
    <col min="6666" max="6666" width="7.5546875" style="9" customWidth="1"/>
    <col min="6667" max="6667" width="11.44140625" style="9" customWidth="1"/>
    <col min="6668" max="6668" width="11" style="9" bestFit="1" customWidth="1"/>
    <col min="6669" max="6669" width="11.88671875" style="9" bestFit="1" customWidth="1"/>
    <col min="6670" max="6670" width="13.109375" style="9" customWidth="1"/>
    <col min="6671" max="6673" width="10" style="9" bestFit="1" customWidth="1"/>
    <col min="6674" max="6674" width="4.5546875" style="9" customWidth="1"/>
    <col min="6675" max="6912" width="11.5546875" style="9"/>
    <col min="6913" max="6913" width="4.5546875" style="9" customWidth="1"/>
    <col min="6914" max="6914" width="12.77734375" style="9" bestFit="1" customWidth="1"/>
    <col min="6915" max="6915" width="11" style="9" bestFit="1" customWidth="1"/>
    <col min="6916" max="6916" width="11.88671875" style="9" bestFit="1" customWidth="1"/>
    <col min="6917" max="6917" width="12.5546875" style="9" customWidth="1"/>
    <col min="6918" max="6918" width="11" style="9" bestFit="1" customWidth="1"/>
    <col min="6919" max="6919" width="8.77734375" style="9" customWidth="1"/>
    <col min="6920" max="6920" width="9.33203125" style="9" customWidth="1"/>
    <col min="6921" max="6921" width="10" style="9" customWidth="1"/>
    <col min="6922" max="6922" width="7.5546875" style="9" customWidth="1"/>
    <col min="6923" max="6923" width="11.44140625" style="9" customWidth="1"/>
    <col min="6924" max="6924" width="11" style="9" bestFit="1" customWidth="1"/>
    <col min="6925" max="6925" width="11.88671875" style="9" bestFit="1" customWidth="1"/>
    <col min="6926" max="6926" width="13.109375" style="9" customWidth="1"/>
    <col min="6927" max="6929" width="10" style="9" bestFit="1" customWidth="1"/>
    <col min="6930" max="6930" width="4.5546875" style="9" customWidth="1"/>
    <col min="6931" max="7168" width="11.5546875" style="9"/>
    <col min="7169" max="7169" width="4.5546875" style="9" customWidth="1"/>
    <col min="7170" max="7170" width="12.77734375" style="9" bestFit="1" customWidth="1"/>
    <col min="7171" max="7171" width="11" style="9" bestFit="1" customWidth="1"/>
    <col min="7172" max="7172" width="11.88671875" style="9" bestFit="1" customWidth="1"/>
    <col min="7173" max="7173" width="12.5546875" style="9" customWidth="1"/>
    <col min="7174" max="7174" width="11" style="9" bestFit="1" customWidth="1"/>
    <col min="7175" max="7175" width="8.77734375" style="9" customWidth="1"/>
    <col min="7176" max="7176" width="9.33203125" style="9" customWidth="1"/>
    <col min="7177" max="7177" width="10" style="9" customWidth="1"/>
    <col min="7178" max="7178" width="7.5546875" style="9" customWidth="1"/>
    <col min="7179" max="7179" width="11.44140625" style="9" customWidth="1"/>
    <col min="7180" max="7180" width="11" style="9" bestFit="1" customWidth="1"/>
    <col min="7181" max="7181" width="11.88671875" style="9" bestFit="1" customWidth="1"/>
    <col min="7182" max="7182" width="13.109375" style="9" customWidth="1"/>
    <col min="7183" max="7185" width="10" style="9" bestFit="1" customWidth="1"/>
    <col min="7186" max="7186" width="4.5546875" style="9" customWidth="1"/>
    <col min="7187" max="7424" width="11.5546875" style="9"/>
    <col min="7425" max="7425" width="4.5546875" style="9" customWidth="1"/>
    <col min="7426" max="7426" width="12.77734375" style="9" bestFit="1" customWidth="1"/>
    <col min="7427" max="7427" width="11" style="9" bestFit="1" customWidth="1"/>
    <col min="7428" max="7428" width="11.88671875" style="9" bestFit="1" customWidth="1"/>
    <col min="7429" max="7429" width="12.5546875" style="9" customWidth="1"/>
    <col min="7430" max="7430" width="11" style="9" bestFit="1" customWidth="1"/>
    <col min="7431" max="7431" width="8.77734375" style="9" customWidth="1"/>
    <col min="7432" max="7432" width="9.33203125" style="9" customWidth="1"/>
    <col min="7433" max="7433" width="10" style="9" customWidth="1"/>
    <col min="7434" max="7434" width="7.5546875" style="9" customWidth="1"/>
    <col min="7435" max="7435" width="11.44140625" style="9" customWidth="1"/>
    <col min="7436" max="7436" width="11" style="9" bestFit="1" customWidth="1"/>
    <col min="7437" max="7437" width="11.88671875" style="9" bestFit="1" customWidth="1"/>
    <col min="7438" max="7438" width="13.109375" style="9" customWidth="1"/>
    <col min="7439" max="7441" width="10" style="9" bestFit="1" customWidth="1"/>
    <col min="7442" max="7442" width="4.5546875" style="9" customWidth="1"/>
    <col min="7443" max="7680" width="11.5546875" style="9"/>
    <col min="7681" max="7681" width="4.5546875" style="9" customWidth="1"/>
    <col min="7682" max="7682" width="12.77734375" style="9" bestFit="1" customWidth="1"/>
    <col min="7683" max="7683" width="11" style="9" bestFit="1" customWidth="1"/>
    <col min="7684" max="7684" width="11.88671875" style="9" bestFit="1" customWidth="1"/>
    <col min="7685" max="7685" width="12.5546875" style="9" customWidth="1"/>
    <col min="7686" max="7686" width="11" style="9" bestFit="1" customWidth="1"/>
    <col min="7687" max="7687" width="8.77734375" style="9" customWidth="1"/>
    <col min="7688" max="7688" width="9.33203125" style="9" customWidth="1"/>
    <col min="7689" max="7689" width="10" style="9" customWidth="1"/>
    <col min="7690" max="7690" width="7.5546875" style="9" customWidth="1"/>
    <col min="7691" max="7691" width="11.44140625" style="9" customWidth="1"/>
    <col min="7692" max="7692" width="11" style="9" bestFit="1" customWidth="1"/>
    <col min="7693" max="7693" width="11.88671875" style="9" bestFit="1" customWidth="1"/>
    <col min="7694" max="7694" width="13.109375" style="9" customWidth="1"/>
    <col min="7695" max="7697" width="10" style="9" bestFit="1" customWidth="1"/>
    <col min="7698" max="7698" width="4.5546875" style="9" customWidth="1"/>
    <col min="7699" max="7936" width="11.5546875" style="9"/>
    <col min="7937" max="7937" width="4.5546875" style="9" customWidth="1"/>
    <col min="7938" max="7938" width="12.77734375" style="9" bestFit="1" customWidth="1"/>
    <col min="7939" max="7939" width="11" style="9" bestFit="1" customWidth="1"/>
    <col min="7940" max="7940" width="11.88671875" style="9" bestFit="1" customWidth="1"/>
    <col min="7941" max="7941" width="12.5546875" style="9" customWidth="1"/>
    <col min="7942" max="7942" width="11" style="9" bestFit="1" customWidth="1"/>
    <col min="7943" max="7943" width="8.77734375" style="9" customWidth="1"/>
    <col min="7944" max="7944" width="9.33203125" style="9" customWidth="1"/>
    <col min="7945" max="7945" width="10" style="9" customWidth="1"/>
    <col min="7946" max="7946" width="7.5546875" style="9" customWidth="1"/>
    <col min="7947" max="7947" width="11.44140625" style="9" customWidth="1"/>
    <col min="7948" max="7948" width="11" style="9" bestFit="1" customWidth="1"/>
    <col min="7949" max="7949" width="11.88671875" style="9" bestFit="1" customWidth="1"/>
    <col min="7950" max="7950" width="13.109375" style="9" customWidth="1"/>
    <col min="7951" max="7953" width="10" style="9" bestFit="1" customWidth="1"/>
    <col min="7954" max="7954" width="4.5546875" style="9" customWidth="1"/>
    <col min="7955" max="8192" width="11.5546875" style="9"/>
    <col min="8193" max="8193" width="4.5546875" style="9" customWidth="1"/>
    <col min="8194" max="8194" width="12.77734375" style="9" bestFit="1" customWidth="1"/>
    <col min="8195" max="8195" width="11" style="9" bestFit="1" customWidth="1"/>
    <col min="8196" max="8196" width="11.88671875" style="9" bestFit="1" customWidth="1"/>
    <col min="8197" max="8197" width="12.5546875" style="9" customWidth="1"/>
    <col min="8198" max="8198" width="11" style="9" bestFit="1" customWidth="1"/>
    <col min="8199" max="8199" width="8.77734375" style="9" customWidth="1"/>
    <col min="8200" max="8200" width="9.33203125" style="9" customWidth="1"/>
    <col min="8201" max="8201" width="10" style="9" customWidth="1"/>
    <col min="8202" max="8202" width="7.5546875" style="9" customWidth="1"/>
    <col min="8203" max="8203" width="11.44140625" style="9" customWidth="1"/>
    <col min="8204" max="8204" width="11" style="9" bestFit="1" customWidth="1"/>
    <col min="8205" max="8205" width="11.88671875" style="9" bestFit="1" customWidth="1"/>
    <col min="8206" max="8206" width="13.109375" style="9" customWidth="1"/>
    <col min="8207" max="8209" width="10" style="9" bestFit="1" customWidth="1"/>
    <col min="8210" max="8210" width="4.5546875" style="9" customWidth="1"/>
    <col min="8211" max="8448" width="11.5546875" style="9"/>
    <col min="8449" max="8449" width="4.5546875" style="9" customWidth="1"/>
    <col min="8450" max="8450" width="12.77734375" style="9" bestFit="1" customWidth="1"/>
    <col min="8451" max="8451" width="11" style="9" bestFit="1" customWidth="1"/>
    <col min="8452" max="8452" width="11.88671875" style="9" bestFit="1" customWidth="1"/>
    <col min="8453" max="8453" width="12.5546875" style="9" customWidth="1"/>
    <col min="8454" max="8454" width="11" style="9" bestFit="1" customWidth="1"/>
    <col min="8455" max="8455" width="8.77734375" style="9" customWidth="1"/>
    <col min="8456" max="8456" width="9.33203125" style="9" customWidth="1"/>
    <col min="8457" max="8457" width="10" style="9" customWidth="1"/>
    <col min="8458" max="8458" width="7.5546875" style="9" customWidth="1"/>
    <col min="8459" max="8459" width="11.44140625" style="9" customWidth="1"/>
    <col min="8460" max="8460" width="11" style="9" bestFit="1" customWidth="1"/>
    <col min="8461" max="8461" width="11.88671875" style="9" bestFit="1" customWidth="1"/>
    <col min="8462" max="8462" width="13.109375" style="9" customWidth="1"/>
    <col min="8463" max="8465" width="10" style="9" bestFit="1" customWidth="1"/>
    <col min="8466" max="8466" width="4.5546875" style="9" customWidth="1"/>
    <col min="8467" max="8704" width="11.5546875" style="9"/>
    <col min="8705" max="8705" width="4.5546875" style="9" customWidth="1"/>
    <col min="8706" max="8706" width="12.77734375" style="9" bestFit="1" customWidth="1"/>
    <col min="8707" max="8707" width="11" style="9" bestFit="1" customWidth="1"/>
    <col min="8708" max="8708" width="11.88671875" style="9" bestFit="1" customWidth="1"/>
    <col min="8709" max="8709" width="12.5546875" style="9" customWidth="1"/>
    <col min="8710" max="8710" width="11" style="9" bestFit="1" customWidth="1"/>
    <col min="8711" max="8711" width="8.77734375" style="9" customWidth="1"/>
    <col min="8712" max="8712" width="9.33203125" style="9" customWidth="1"/>
    <col min="8713" max="8713" width="10" style="9" customWidth="1"/>
    <col min="8714" max="8714" width="7.5546875" style="9" customWidth="1"/>
    <col min="8715" max="8715" width="11.44140625" style="9" customWidth="1"/>
    <col min="8716" max="8716" width="11" style="9" bestFit="1" customWidth="1"/>
    <col min="8717" max="8717" width="11.88671875" style="9" bestFit="1" customWidth="1"/>
    <col min="8718" max="8718" width="13.109375" style="9" customWidth="1"/>
    <col min="8719" max="8721" width="10" style="9" bestFit="1" customWidth="1"/>
    <col min="8722" max="8722" width="4.5546875" style="9" customWidth="1"/>
    <col min="8723" max="8960" width="11.5546875" style="9"/>
    <col min="8961" max="8961" width="4.5546875" style="9" customWidth="1"/>
    <col min="8962" max="8962" width="12.77734375" style="9" bestFit="1" customWidth="1"/>
    <col min="8963" max="8963" width="11" style="9" bestFit="1" customWidth="1"/>
    <col min="8964" max="8964" width="11.88671875" style="9" bestFit="1" customWidth="1"/>
    <col min="8965" max="8965" width="12.5546875" style="9" customWidth="1"/>
    <col min="8966" max="8966" width="11" style="9" bestFit="1" customWidth="1"/>
    <col min="8967" max="8967" width="8.77734375" style="9" customWidth="1"/>
    <col min="8968" max="8968" width="9.33203125" style="9" customWidth="1"/>
    <col min="8969" max="8969" width="10" style="9" customWidth="1"/>
    <col min="8970" max="8970" width="7.5546875" style="9" customWidth="1"/>
    <col min="8971" max="8971" width="11.44140625" style="9" customWidth="1"/>
    <col min="8972" max="8972" width="11" style="9" bestFit="1" customWidth="1"/>
    <col min="8973" max="8973" width="11.88671875" style="9" bestFit="1" customWidth="1"/>
    <col min="8974" max="8974" width="13.109375" style="9" customWidth="1"/>
    <col min="8975" max="8977" width="10" style="9" bestFit="1" customWidth="1"/>
    <col min="8978" max="8978" width="4.5546875" style="9" customWidth="1"/>
    <col min="8979" max="9216" width="11.5546875" style="9"/>
    <col min="9217" max="9217" width="4.5546875" style="9" customWidth="1"/>
    <col min="9218" max="9218" width="12.77734375" style="9" bestFit="1" customWidth="1"/>
    <col min="9219" max="9219" width="11" style="9" bestFit="1" customWidth="1"/>
    <col min="9220" max="9220" width="11.88671875" style="9" bestFit="1" customWidth="1"/>
    <col min="9221" max="9221" width="12.5546875" style="9" customWidth="1"/>
    <col min="9222" max="9222" width="11" style="9" bestFit="1" customWidth="1"/>
    <col min="9223" max="9223" width="8.77734375" style="9" customWidth="1"/>
    <col min="9224" max="9224" width="9.33203125" style="9" customWidth="1"/>
    <col min="9225" max="9225" width="10" style="9" customWidth="1"/>
    <col min="9226" max="9226" width="7.5546875" style="9" customWidth="1"/>
    <col min="9227" max="9227" width="11.44140625" style="9" customWidth="1"/>
    <col min="9228" max="9228" width="11" style="9" bestFit="1" customWidth="1"/>
    <col min="9229" max="9229" width="11.88671875" style="9" bestFit="1" customWidth="1"/>
    <col min="9230" max="9230" width="13.109375" style="9" customWidth="1"/>
    <col min="9231" max="9233" width="10" style="9" bestFit="1" customWidth="1"/>
    <col min="9234" max="9234" width="4.5546875" style="9" customWidth="1"/>
    <col min="9235" max="9472" width="11.5546875" style="9"/>
    <col min="9473" max="9473" width="4.5546875" style="9" customWidth="1"/>
    <col min="9474" max="9474" width="12.77734375" style="9" bestFit="1" customWidth="1"/>
    <col min="9475" max="9475" width="11" style="9" bestFit="1" customWidth="1"/>
    <col min="9476" max="9476" width="11.88671875" style="9" bestFit="1" customWidth="1"/>
    <col min="9477" max="9477" width="12.5546875" style="9" customWidth="1"/>
    <col min="9478" max="9478" width="11" style="9" bestFit="1" customWidth="1"/>
    <col min="9479" max="9479" width="8.77734375" style="9" customWidth="1"/>
    <col min="9480" max="9480" width="9.33203125" style="9" customWidth="1"/>
    <col min="9481" max="9481" width="10" style="9" customWidth="1"/>
    <col min="9482" max="9482" width="7.5546875" style="9" customWidth="1"/>
    <col min="9483" max="9483" width="11.44140625" style="9" customWidth="1"/>
    <col min="9484" max="9484" width="11" style="9" bestFit="1" customWidth="1"/>
    <col min="9485" max="9485" width="11.88671875" style="9" bestFit="1" customWidth="1"/>
    <col min="9486" max="9486" width="13.109375" style="9" customWidth="1"/>
    <col min="9487" max="9489" width="10" style="9" bestFit="1" customWidth="1"/>
    <col min="9490" max="9490" width="4.5546875" style="9" customWidth="1"/>
    <col min="9491" max="9728" width="11.5546875" style="9"/>
    <col min="9729" max="9729" width="4.5546875" style="9" customWidth="1"/>
    <col min="9730" max="9730" width="12.77734375" style="9" bestFit="1" customWidth="1"/>
    <col min="9731" max="9731" width="11" style="9" bestFit="1" customWidth="1"/>
    <col min="9732" max="9732" width="11.88671875" style="9" bestFit="1" customWidth="1"/>
    <col min="9733" max="9733" width="12.5546875" style="9" customWidth="1"/>
    <col min="9734" max="9734" width="11" style="9" bestFit="1" customWidth="1"/>
    <col min="9735" max="9735" width="8.77734375" style="9" customWidth="1"/>
    <col min="9736" max="9736" width="9.33203125" style="9" customWidth="1"/>
    <col min="9737" max="9737" width="10" style="9" customWidth="1"/>
    <col min="9738" max="9738" width="7.5546875" style="9" customWidth="1"/>
    <col min="9739" max="9739" width="11.44140625" style="9" customWidth="1"/>
    <col min="9740" max="9740" width="11" style="9" bestFit="1" customWidth="1"/>
    <col min="9741" max="9741" width="11.88671875" style="9" bestFit="1" customWidth="1"/>
    <col min="9742" max="9742" width="13.109375" style="9" customWidth="1"/>
    <col min="9743" max="9745" width="10" style="9" bestFit="1" customWidth="1"/>
    <col min="9746" max="9746" width="4.5546875" style="9" customWidth="1"/>
    <col min="9747" max="9984" width="11.5546875" style="9"/>
    <col min="9985" max="9985" width="4.5546875" style="9" customWidth="1"/>
    <col min="9986" max="9986" width="12.77734375" style="9" bestFit="1" customWidth="1"/>
    <col min="9987" max="9987" width="11" style="9" bestFit="1" customWidth="1"/>
    <col min="9988" max="9988" width="11.88671875" style="9" bestFit="1" customWidth="1"/>
    <col min="9989" max="9989" width="12.5546875" style="9" customWidth="1"/>
    <col min="9990" max="9990" width="11" style="9" bestFit="1" customWidth="1"/>
    <col min="9991" max="9991" width="8.77734375" style="9" customWidth="1"/>
    <col min="9992" max="9992" width="9.33203125" style="9" customWidth="1"/>
    <col min="9993" max="9993" width="10" style="9" customWidth="1"/>
    <col min="9994" max="9994" width="7.5546875" style="9" customWidth="1"/>
    <col min="9995" max="9995" width="11.44140625" style="9" customWidth="1"/>
    <col min="9996" max="9996" width="11" style="9" bestFit="1" customWidth="1"/>
    <col min="9997" max="9997" width="11.88671875" style="9" bestFit="1" customWidth="1"/>
    <col min="9998" max="9998" width="13.109375" style="9" customWidth="1"/>
    <col min="9999" max="10001" width="10" style="9" bestFit="1" customWidth="1"/>
    <col min="10002" max="10002" width="4.5546875" style="9" customWidth="1"/>
    <col min="10003" max="10240" width="11.5546875" style="9"/>
    <col min="10241" max="10241" width="4.5546875" style="9" customWidth="1"/>
    <col min="10242" max="10242" width="12.77734375" style="9" bestFit="1" customWidth="1"/>
    <col min="10243" max="10243" width="11" style="9" bestFit="1" customWidth="1"/>
    <col min="10244" max="10244" width="11.88671875" style="9" bestFit="1" customWidth="1"/>
    <col min="10245" max="10245" width="12.5546875" style="9" customWidth="1"/>
    <col min="10246" max="10246" width="11" style="9" bestFit="1" customWidth="1"/>
    <col min="10247" max="10247" width="8.77734375" style="9" customWidth="1"/>
    <col min="10248" max="10248" width="9.33203125" style="9" customWidth="1"/>
    <col min="10249" max="10249" width="10" style="9" customWidth="1"/>
    <col min="10250" max="10250" width="7.5546875" style="9" customWidth="1"/>
    <col min="10251" max="10251" width="11.44140625" style="9" customWidth="1"/>
    <col min="10252" max="10252" width="11" style="9" bestFit="1" customWidth="1"/>
    <col min="10253" max="10253" width="11.88671875" style="9" bestFit="1" customWidth="1"/>
    <col min="10254" max="10254" width="13.109375" style="9" customWidth="1"/>
    <col min="10255" max="10257" width="10" style="9" bestFit="1" customWidth="1"/>
    <col min="10258" max="10258" width="4.5546875" style="9" customWidth="1"/>
    <col min="10259" max="10496" width="11.5546875" style="9"/>
    <col min="10497" max="10497" width="4.5546875" style="9" customWidth="1"/>
    <col min="10498" max="10498" width="12.77734375" style="9" bestFit="1" customWidth="1"/>
    <col min="10499" max="10499" width="11" style="9" bestFit="1" customWidth="1"/>
    <col min="10500" max="10500" width="11.88671875" style="9" bestFit="1" customWidth="1"/>
    <col min="10501" max="10501" width="12.5546875" style="9" customWidth="1"/>
    <col min="10502" max="10502" width="11" style="9" bestFit="1" customWidth="1"/>
    <col min="10503" max="10503" width="8.77734375" style="9" customWidth="1"/>
    <col min="10504" max="10504" width="9.33203125" style="9" customWidth="1"/>
    <col min="10505" max="10505" width="10" style="9" customWidth="1"/>
    <col min="10506" max="10506" width="7.5546875" style="9" customWidth="1"/>
    <col min="10507" max="10507" width="11.44140625" style="9" customWidth="1"/>
    <col min="10508" max="10508" width="11" style="9" bestFit="1" customWidth="1"/>
    <col min="10509" max="10509" width="11.88671875" style="9" bestFit="1" customWidth="1"/>
    <col min="10510" max="10510" width="13.109375" style="9" customWidth="1"/>
    <col min="10511" max="10513" width="10" style="9" bestFit="1" customWidth="1"/>
    <col min="10514" max="10514" width="4.5546875" style="9" customWidth="1"/>
    <col min="10515" max="10752" width="11.5546875" style="9"/>
    <col min="10753" max="10753" width="4.5546875" style="9" customWidth="1"/>
    <col min="10754" max="10754" width="12.77734375" style="9" bestFit="1" customWidth="1"/>
    <col min="10755" max="10755" width="11" style="9" bestFit="1" customWidth="1"/>
    <col min="10756" max="10756" width="11.88671875" style="9" bestFit="1" customWidth="1"/>
    <col min="10757" max="10757" width="12.5546875" style="9" customWidth="1"/>
    <col min="10758" max="10758" width="11" style="9" bestFit="1" customWidth="1"/>
    <col min="10759" max="10759" width="8.77734375" style="9" customWidth="1"/>
    <col min="10760" max="10760" width="9.33203125" style="9" customWidth="1"/>
    <col min="10761" max="10761" width="10" style="9" customWidth="1"/>
    <col min="10762" max="10762" width="7.5546875" style="9" customWidth="1"/>
    <col min="10763" max="10763" width="11.44140625" style="9" customWidth="1"/>
    <col min="10764" max="10764" width="11" style="9" bestFit="1" customWidth="1"/>
    <col min="10765" max="10765" width="11.88671875" style="9" bestFit="1" customWidth="1"/>
    <col min="10766" max="10766" width="13.109375" style="9" customWidth="1"/>
    <col min="10767" max="10769" width="10" style="9" bestFit="1" customWidth="1"/>
    <col min="10770" max="10770" width="4.5546875" style="9" customWidth="1"/>
    <col min="10771" max="11008" width="11.5546875" style="9"/>
    <col min="11009" max="11009" width="4.5546875" style="9" customWidth="1"/>
    <col min="11010" max="11010" width="12.77734375" style="9" bestFit="1" customWidth="1"/>
    <col min="11011" max="11011" width="11" style="9" bestFit="1" customWidth="1"/>
    <col min="11012" max="11012" width="11.88671875" style="9" bestFit="1" customWidth="1"/>
    <col min="11013" max="11013" width="12.5546875" style="9" customWidth="1"/>
    <col min="11014" max="11014" width="11" style="9" bestFit="1" customWidth="1"/>
    <col min="11015" max="11015" width="8.77734375" style="9" customWidth="1"/>
    <col min="11016" max="11016" width="9.33203125" style="9" customWidth="1"/>
    <col min="11017" max="11017" width="10" style="9" customWidth="1"/>
    <col min="11018" max="11018" width="7.5546875" style="9" customWidth="1"/>
    <col min="11019" max="11019" width="11.44140625" style="9" customWidth="1"/>
    <col min="11020" max="11020" width="11" style="9" bestFit="1" customWidth="1"/>
    <col min="11021" max="11021" width="11.88671875" style="9" bestFit="1" customWidth="1"/>
    <col min="11022" max="11022" width="13.109375" style="9" customWidth="1"/>
    <col min="11023" max="11025" width="10" style="9" bestFit="1" customWidth="1"/>
    <col min="11026" max="11026" width="4.5546875" style="9" customWidth="1"/>
    <col min="11027" max="11264" width="11.5546875" style="9"/>
    <col min="11265" max="11265" width="4.5546875" style="9" customWidth="1"/>
    <col min="11266" max="11266" width="12.77734375" style="9" bestFit="1" customWidth="1"/>
    <col min="11267" max="11267" width="11" style="9" bestFit="1" customWidth="1"/>
    <col min="11268" max="11268" width="11.88671875" style="9" bestFit="1" customWidth="1"/>
    <col min="11269" max="11269" width="12.5546875" style="9" customWidth="1"/>
    <col min="11270" max="11270" width="11" style="9" bestFit="1" customWidth="1"/>
    <col min="11271" max="11271" width="8.77734375" style="9" customWidth="1"/>
    <col min="11272" max="11272" width="9.33203125" style="9" customWidth="1"/>
    <col min="11273" max="11273" width="10" style="9" customWidth="1"/>
    <col min="11274" max="11274" width="7.5546875" style="9" customWidth="1"/>
    <col min="11275" max="11275" width="11.44140625" style="9" customWidth="1"/>
    <col min="11276" max="11276" width="11" style="9" bestFit="1" customWidth="1"/>
    <col min="11277" max="11277" width="11.88671875" style="9" bestFit="1" customWidth="1"/>
    <col min="11278" max="11278" width="13.109375" style="9" customWidth="1"/>
    <col min="11279" max="11281" width="10" style="9" bestFit="1" customWidth="1"/>
    <col min="11282" max="11282" width="4.5546875" style="9" customWidth="1"/>
    <col min="11283" max="11520" width="11.5546875" style="9"/>
    <col min="11521" max="11521" width="4.5546875" style="9" customWidth="1"/>
    <col min="11522" max="11522" width="12.77734375" style="9" bestFit="1" customWidth="1"/>
    <col min="11523" max="11523" width="11" style="9" bestFit="1" customWidth="1"/>
    <col min="11524" max="11524" width="11.88671875" style="9" bestFit="1" customWidth="1"/>
    <col min="11525" max="11525" width="12.5546875" style="9" customWidth="1"/>
    <col min="11526" max="11526" width="11" style="9" bestFit="1" customWidth="1"/>
    <col min="11527" max="11527" width="8.77734375" style="9" customWidth="1"/>
    <col min="11528" max="11528" width="9.33203125" style="9" customWidth="1"/>
    <col min="11529" max="11529" width="10" style="9" customWidth="1"/>
    <col min="11530" max="11530" width="7.5546875" style="9" customWidth="1"/>
    <col min="11531" max="11531" width="11.44140625" style="9" customWidth="1"/>
    <col min="11532" max="11532" width="11" style="9" bestFit="1" customWidth="1"/>
    <col min="11533" max="11533" width="11.88671875" style="9" bestFit="1" customWidth="1"/>
    <col min="11534" max="11534" width="13.109375" style="9" customWidth="1"/>
    <col min="11535" max="11537" width="10" style="9" bestFit="1" customWidth="1"/>
    <col min="11538" max="11538" width="4.5546875" style="9" customWidth="1"/>
    <col min="11539" max="11776" width="11.5546875" style="9"/>
    <col min="11777" max="11777" width="4.5546875" style="9" customWidth="1"/>
    <col min="11778" max="11778" width="12.77734375" style="9" bestFit="1" customWidth="1"/>
    <col min="11779" max="11779" width="11" style="9" bestFit="1" customWidth="1"/>
    <col min="11780" max="11780" width="11.88671875" style="9" bestFit="1" customWidth="1"/>
    <col min="11781" max="11781" width="12.5546875" style="9" customWidth="1"/>
    <col min="11782" max="11782" width="11" style="9" bestFit="1" customWidth="1"/>
    <col min="11783" max="11783" width="8.77734375" style="9" customWidth="1"/>
    <col min="11784" max="11784" width="9.33203125" style="9" customWidth="1"/>
    <col min="11785" max="11785" width="10" style="9" customWidth="1"/>
    <col min="11786" max="11786" width="7.5546875" style="9" customWidth="1"/>
    <col min="11787" max="11787" width="11.44140625" style="9" customWidth="1"/>
    <col min="11788" max="11788" width="11" style="9" bestFit="1" customWidth="1"/>
    <col min="11789" max="11789" width="11.88671875" style="9" bestFit="1" customWidth="1"/>
    <col min="11790" max="11790" width="13.109375" style="9" customWidth="1"/>
    <col min="11791" max="11793" width="10" style="9" bestFit="1" customWidth="1"/>
    <col min="11794" max="11794" width="4.5546875" style="9" customWidth="1"/>
    <col min="11795" max="12032" width="11.5546875" style="9"/>
    <col min="12033" max="12033" width="4.5546875" style="9" customWidth="1"/>
    <col min="12034" max="12034" width="12.77734375" style="9" bestFit="1" customWidth="1"/>
    <col min="12035" max="12035" width="11" style="9" bestFit="1" customWidth="1"/>
    <col min="12036" max="12036" width="11.88671875" style="9" bestFit="1" customWidth="1"/>
    <col min="12037" max="12037" width="12.5546875" style="9" customWidth="1"/>
    <col min="12038" max="12038" width="11" style="9" bestFit="1" customWidth="1"/>
    <col min="12039" max="12039" width="8.77734375" style="9" customWidth="1"/>
    <col min="12040" max="12040" width="9.33203125" style="9" customWidth="1"/>
    <col min="12041" max="12041" width="10" style="9" customWidth="1"/>
    <col min="12042" max="12042" width="7.5546875" style="9" customWidth="1"/>
    <col min="12043" max="12043" width="11.44140625" style="9" customWidth="1"/>
    <col min="12044" max="12044" width="11" style="9" bestFit="1" customWidth="1"/>
    <col min="12045" max="12045" width="11.88671875" style="9" bestFit="1" customWidth="1"/>
    <col min="12046" max="12046" width="13.109375" style="9" customWidth="1"/>
    <col min="12047" max="12049" width="10" style="9" bestFit="1" customWidth="1"/>
    <col min="12050" max="12050" width="4.5546875" style="9" customWidth="1"/>
    <col min="12051" max="12288" width="11.5546875" style="9"/>
    <col min="12289" max="12289" width="4.5546875" style="9" customWidth="1"/>
    <col min="12290" max="12290" width="12.77734375" style="9" bestFit="1" customWidth="1"/>
    <col min="12291" max="12291" width="11" style="9" bestFit="1" customWidth="1"/>
    <col min="12292" max="12292" width="11.88671875" style="9" bestFit="1" customWidth="1"/>
    <col min="12293" max="12293" width="12.5546875" style="9" customWidth="1"/>
    <col min="12294" max="12294" width="11" style="9" bestFit="1" customWidth="1"/>
    <col min="12295" max="12295" width="8.77734375" style="9" customWidth="1"/>
    <col min="12296" max="12296" width="9.33203125" style="9" customWidth="1"/>
    <col min="12297" max="12297" width="10" style="9" customWidth="1"/>
    <col min="12298" max="12298" width="7.5546875" style="9" customWidth="1"/>
    <col min="12299" max="12299" width="11.44140625" style="9" customWidth="1"/>
    <col min="12300" max="12300" width="11" style="9" bestFit="1" customWidth="1"/>
    <col min="12301" max="12301" width="11.88671875" style="9" bestFit="1" customWidth="1"/>
    <col min="12302" max="12302" width="13.109375" style="9" customWidth="1"/>
    <col min="12303" max="12305" width="10" style="9" bestFit="1" customWidth="1"/>
    <col min="12306" max="12306" width="4.5546875" style="9" customWidth="1"/>
    <col min="12307" max="12544" width="11.5546875" style="9"/>
    <col min="12545" max="12545" width="4.5546875" style="9" customWidth="1"/>
    <col min="12546" max="12546" width="12.77734375" style="9" bestFit="1" customWidth="1"/>
    <col min="12547" max="12547" width="11" style="9" bestFit="1" customWidth="1"/>
    <col min="12548" max="12548" width="11.88671875" style="9" bestFit="1" customWidth="1"/>
    <col min="12549" max="12549" width="12.5546875" style="9" customWidth="1"/>
    <col min="12550" max="12550" width="11" style="9" bestFit="1" customWidth="1"/>
    <col min="12551" max="12551" width="8.77734375" style="9" customWidth="1"/>
    <col min="12552" max="12552" width="9.33203125" style="9" customWidth="1"/>
    <col min="12553" max="12553" width="10" style="9" customWidth="1"/>
    <col min="12554" max="12554" width="7.5546875" style="9" customWidth="1"/>
    <col min="12555" max="12555" width="11.44140625" style="9" customWidth="1"/>
    <col min="12556" max="12556" width="11" style="9" bestFit="1" customWidth="1"/>
    <col min="12557" max="12557" width="11.88671875" style="9" bestFit="1" customWidth="1"/>
    <col min="12558" max="12558" width="13.109375" style="9" customWidth="1"/>
    <col min="12559" max="12561" width="10" style="9" bestFit="1" customWidth="1"/>
    <col min="12562" max="12562" width="4.5546875" style="9" customWidth="1"/>
    <col min="12563" max="12800" width="11.5546875" style="9"/>
    <col min="12801" max="12801" width="4.5546875" style="9" customWidth="1"/>
    <col min="12802" max="12802" width="12.77734375" style="9" bestFit="1" customWidth="1"/>
    <col min="12803" max="12803" width="11" style="9" bestFit="1" customWidth="1"/>
    <col min="12804" max="12804" width="11.88671875" style="9" bestFit="1" customWidth="1"/>
    <col min="12805" max="12805" width="12.5546875" style="9" customWidth="1"/>
    <col min="12806" max="12806" width="11" style="9" bestFit="1" customWidth="1"/>
    <col min="12807" max="12807" width="8.77734375" style="9" customWidth="1"/>
    <col min="12808" max="12808" width="9.33203125" style="9" customWidth="1"/>
    <col min="12809" max="12809" width="10" style="9" customWidth="1"/>
    <col min="12810" max="12810" width="7.5546875" style="9" customWidth="1"/>
    <col min="12811" max="12811" width="11.44140625" style="9" customWidth="1"/>
    <col min="12812" max="12812" width="11" style="9" bestFit="1" customWidth="1"/>
    <col min="12813" max="12813" width="11.88671875" style="9" bestFit="1" customWidth="1"/>
    <col min="12814" max="12814" width="13.109375" style="9" customWidth="1"/>
    <col min="12815" max="12817" width="10" style="9" bestFit="1" customWidth="1"/>
    <col min="12818" max="12818" width="4.5546875" style="9" customWidth="1"/>
    <col min="12819" max="13056" width="11.5546875" style="9"/>
    <col min="13057" max="13057" width="4.5546875" style="9" customWidth="1"/>
    <col min="13058" max="13058" width="12.77734375" style="9" bestFit="1" customWidth="1"/>
    <col min="13059" max="13059" width="11" style="9" bestFit="1" customWidth="1"/>
    <col min="13060" max="13060" width="11.88671875" style="9" bestFit="1" customWidth="1"/>
    <col min="13061" max="13061" width="12.5546875" style="9" customWidth="1"/>
    <col min="13062" max="13062" width="11" style="9" bestFit="1" customWidth="1"/>
    <col min="13063" max="13063" width="8.77734375" style="9" customWidth="1"/>
    <col min="13064" max="13064" width="9.33203125" style="9" customWidth="1"/>
    <col min="13065" max="13065" width="10" style="9" customWidth="1"/>
    <col min="13066" max="13066" width="7.5546875" style="9" customWidth="1"/>
    <col min="13067" max="13067" width="11.44140625" style="9" customWidth="1"/>
    <col min="13068" max="13068" width="11" style="9" bestFit="1" customWidth="1"/>
    <col min="13069" max="13069" width="11.88671875" style="9" bestFit="1" customWidth="1"/>
    <col min="13070" max="13070" width="13.109375" style="9" customWidth="1"/>
    <col min="13071" max="13073" width="10" style="9" bestFit="1" customWidth="1"/>
    <col min="13074" max="13074" width="4.5546875" style="9" customWidth="1"/>
    <col min="13075" max="13312" width="11.5546875" style="9"/>
    <col min="13313" max="13313" width="4.5546875" style="9" customWidth="1"/>
    <col min="13314" max="13314" width="12.77734375" style="9" bestFit="1" customWidth="1"/>
    <col min="13315" max="13315" width="11" style="9" bestFit="1" customWidth="1"/>
    <col min="13316" max="13316" width="11.88671875" style="9" bestFit="1" customWidth="1"/>
    <col min="13317" max="13317" width="12.5546875" style="9" customWidth="1"/>
    <col min="13318" max="13318" width="11" style="9" bestFit="1" customWidth="1"/>
    <col min="13319" max="13319" width="8.77734375" style="9" customWidth="1"/>
    <col min="13320" max="13320" width="9.33203125" style="9" customWidth="1"/>
    <col min="13321" max="13321" width="10" style="9" customWidth="1"/>
    <col min="13322" max="13322" width="7.5546875" style="9" customWidth="1"/>
    <col min="13323" max="13323" width="11.44140625" style="9" customWidth="1"/>
    <col min="13324" max="13324" width="11" style="9" bestFit="1" customWidth="1"/>
    <col min="13325" max="13325" width="11.88671875" style="9" bestFit="1" customWidth="1"/>
    <col min="13326" max="13326" width="13.109375" style="9" customWidth="1"/>
    <col min="13327" max="13329" width="10" style="9" bestFit="1" customWidth="1"/>
    <col min="13330" max="13330" width="4.5546875" style="9" customWidth="1"/>
    <col min="13331" max="13568" width="11.5546875" style="9"/>
    <col min="13569" max="13569" width="4.5546875" style="9" customWidth="1"/>
    <col min="13570" max="13570" width="12.77734375" style="9" bestFit="1" customWidth="1"/>
    <col min="13571" max="13571" width="11" style="9" bestFit="1" customWidth="1"/>
    <col min="13572" max="13572" width="11.88671875" style="9" bestFit="1" customWidth="1"/>
    <col min="13573" max="13573" width="12.5546875" style="9" customWidth="1"/>
    <col min="13574" max="13574" width="11" style="9" bestFit="1" customWidth="1"/>
    <col min="13575" max="13575" width="8.77734375" style="9" customWidth="1"/>
    <col min="13576" max="13576" width="9.33203125" style="9" customWidth="1"/>
    <col min="13577" max="13577" width="10" style="9" customWidth="1"/>
    <col min="13578" max="13578" width="7.5546875" style="9" customWidth="1"/>
    <col min="13579" max="13579" width="11.44140625" style="9" customWidth="1"/>
    <col min="13580" max="13580" width="11" style="9" bestFit="1" customWidth="1"/>
    <col min="13581" max="13581" width="11.88671875" style="9" bestFit="1" customWidth="1"/>
    <col min="13582" max="13582" width="13.109375" style="9" customWidth="1"/>
    <col min="13583" max="13585" width="10" style="9" bestFit="1" customWidth="1"/>
    <col min="13586" max="13586" width="4.5546875" style="9" customWidth="1"/>
    <col min="13587" max="13824" width="11.5546875" style="9"/>
    <col min="13825" max="13825" width="4.5546875" style="9" customWidth="1"/>
    <col min="13826" max="13826" width="12.77734375" style="9" bestFit="1" customWidth="1"/>
    <col min="13827" max="13827" width="11" style="9" bestFit="1" customWidth="1"/>
    <col min="13828" max="13828" width="11.88671875" style="9" bestFit="1" customWidth="1"/>
    <col min="13829" max="13829" width="12.5546875" style="9" customWidth="1"/>
    <col min="13830" max="13830" width="11" style="9" bestFit="1" customWidth="1"/>
    <col min="13831" max="13831" width="8.77734375" style="9" customWidth="1"/>
    <col min="13832" max="13832" width="9.33203125" style="9" customWidth="1"/>
    <col min="13833" max="13833" width="10" style="9" customWidth="1"/>
    <col min="13834" max="13834" width="7.5546875" style="9" customWidth="1"/>
    <col min="13835" max="13835" width="11.44140625" style="9" customWidth="1"/>
    <col min="13836" max="13836" width="11" style="9" bestFit="1" customWidth="1"/>
    <col min="13837" max="13837" width="11.88671875" style="9" bestFit="1" customWidth="1"/>
    <col min="13838" max="13838" width="13.109375" style="9" customWidth="1"/>
    <col min="13839" max="13841" width="10" style="9" bestFit="1" customWidth="1"/>
    <col min="13842" max="13842" width="4.5546875" style="9" customWidth="1"/>
    <col min="13843" max="14080" width="11.5546875" style="9"/>
    <col min="14081" max="14081" width="4.5546875" style="9" customWidth="1"/>
    <col min="14082" max="14082" width="12.77734375" style="9" bestFit="1" customWidth="1"/>
    <col min="14083" max="14083" width="11" style="9" bestFit="1" customWidth="1"/>
    <col min="14084" max="14084" width="11.88671875" style="9" bestFit="1" customWidth="1"/>
    <col min="14085" max="14085" width="12.5546875" style="9" customWidth="1"/>
    <col min="14086" max="14086" width="11" style="9" bestFit="1" customWidth="1"/>
    <col min="14087" max="14087" width="8.77734375" style="9" customWidth="1"/>
    <col min="14088" max="14088" width="9.33203125" style="9" customWidth="1"/>
    <col min="14089" max="14089" width="10" style="9" customWidth="1"/>
    <col min="14090" max="14090" width="7.5546875" style="9" customWidth="1"/>
    <col min="14091" max="14091" width="11.44140625" style="9" customWidth="1"/>
    <col min="14092" max="14092" width="11" style="9" bestFit="1" customWidth="1"/>
    <col min="14093" max="14093" width="11.88671875" style="9" bestFit="1" customWidth="1"/>
    <col min="14094" max="14094" width="13.109375" style="9" customWidth="1"/>
    <col min="14095" max="14097" width="10" style="9" bestFit="1" customWidth="1"/>
    <col min="14098" max="14098" width="4.5546875" style="9" customWidth="1"/>
    <col min="14099" max="14336" width="11.5546875" style="9"/>
    <col min="14337" max="14337" width="4.5546875" style="9" customWidth="1"/>
    <col min="14338" max="14338" width="12.77734375" style="9" bestFit="1" customWidth="1"/>
    <col min="14339" max="14339" width="11" style="9" bestFit="1" customWidth="1"/>
    <col min="14340" max="14340" width="11.88671875" style="9" bestFit="1" customWidth="1"/>
    <col min="14341" max="14341" width="12.5546875" style="9" customWidth="1"/>
    <col min="14342" max="14342" width="11" style="9" bestFit="1" customWidth="1"/>
    <col min="14343" max="14343" width="8.77734375" style="9" customWidth="1"/>
    <col min="14344" max="14344" width="9.33203125" style="9" customWidth="1"/>
    <col min="14345" max="14345" width="10" style="9" customWidth="1"/>
    <col min="14346" max="14346" width="7.5546875" style="9" customWidth="1"/>
    <col min="14347" max="14347" width="11.44140625" style="9" customWidth="1"/>
    <col min="14348" max="14348" width="11" style="9" bestFit="1" customWidth="1"/>
    <col min="14349" max="14349" width="11.88671875" style="9" bestFit="1" customWidth="1"/>
    <col min="14350" max="14350" width="13.109375" style="9" customWidth="1"/>
    <col min="14351" max="14353" width="10" style="9" bestFit="1" customWidth="1"/>
    <col min="14354" max="14354" width="4.5546875" style="9" customWidth="1"/>
    <col min="14355" max="14592" width="11.5546875" style="9"/>
    <col min="14593" max="14593" width="4.5546875" style="9" customWidth="1"/>
    <col min="14594" max="14594" width="12.77734375" style="9" bestFit="1" customWidth="1"/>
    <col min="14595" max="14595" width="11" style="9" bestFit="1" customWidth="1"/>
    <col min="14596" max="14596" width="11.88671875" style="9" bestFit="1" customWidth="1"/>
    <col min="14597" max="14597" width="12.5546875" style="9" customWidth="1"/>
    <col min="14598" max="14598" width="11" style="9" bestFit="1" customWidth="1"/>
    <col min="14599" max="14599" width="8.77734375" style="9" customWidth="1"/>
    <col min="14600" max="14600" width="9.33203125" style="9" customWidth="1"/>
    <col min="14601" max="14601" width="10" style="9" customWidth="1"/>
    <col min="14602" max="14602" width="7.5546875" style="9" customWidth="1"/>
    <col min="14603" max="14603" width="11.44140625" style="9" customWidth="1"/>
    <col min="14604" max="14604" width="11" style="9" bestFit="1" customWidth="1"/>
    <col min="14605" max="14605" width="11.88671875" style="9" bestFit="1" customWidth="1"/>
    <col min="14606" max="14606" width="13.109375" style="9" customWidth="1"/>
    <col min="14607" max="14609" width="10" style="9" bestFit="1" customWidth="1"/>
    <col min="14610" max="14610" width="4.5546875" style="9" customWidth="1"/>
    <col min="14611" max="14848" width="11.5546875" style="9"/>
    <col min="14849" max="14849" width="4.5546875" style="9" customWidth="1"/>
    <col min="14850" max="14850" width="12.77734375" style="9" bestFit="1" customWidth="1"/>
    <col min="14851" max="14851" width="11" style="9" bestFit="1" customWidth="1"/>
    <col min="14852" max="14852" width="11.88671875" style="9" bestFit="1" customWidth="1"/>
    <col min="14853" max="14853" width="12.5546875" style="9" customWidth="1"/>
    <col min="14854" max="14854" width="11" style="9" bestFit="1" customWidth="1"/>
    <col min="14855" max="14855" width="8.77734375" style="9" customWidth="1"/>
    <col min="14856" max="14856" width="9.33203125" style="9" customWidth="1"/>
    <col min="14857" max="14857" width="10" style="9" customWidth="1"/>
    <col min="14858" max="14858" width="7.5546875" style="9" customWidth="1"/>
    <col min="14859" max="14859" width="11.44140625" style="9" customWidth="1"/>
    <col min="14860" max="14860" width="11" style="9" bestFit="1" customWidth="1"/>
    <col min="14861" max="14861" width="11.88671875" style="9" bestFit="1" customWidth="1"/>
    <col min="14862" max="14862" width="13.109375" style="9" customWidth="1"/>
    <col min="14863" max="14865" width="10" style="9" bestFit="1" customWidth="1"/>
    <col min="14866" max="14866" width="4.5546875" style="9" customWidth="1"/>
    <col min="14867" max="15104" width="11.5546875" style="9"/>
    <col min="15105" max="15105" width="4.5546875" style="9" customWidth="1"/>
    <col min="15106" max="15106" width="12.77734375" style="9" bestFit="1" customWidth="1"/>
    <col min="15107" max="15107" width="11" style="9" bestFit="1" customWidth="1"/>
    <col min="15108" max="15108" width="11.88671875" style="9" bestFit="1" customWidth="1"/>
    <col min="15109" max="15109" width="12.5546875" style="9" customWidth="1"/>
    <col min="15110" max="15110" width="11" style="9" bestFit="1" customWidth="1"/>
    <col min="15111" max="15111" width="8.77734375" style="9" customWidth="1"/>
    <col min="15112" max="15112" width="9.33203125" style="9" customWidth="1"/>
    <col min="15113" max="15113" width="10" style="9" customWidth="1"/>
    <col min="15114" max="15114" width="7.5546875" style="9" customWidth="1"/>
    <col min="15115" max="15115" width="11.44140625" style="9" customWidth="1"/>
    <col min="15116" max="15116" width="11" style="9" bestFit="1" customWidth="1"/>
    <col min="15117" max="15117" width="11.88671875" style="9" bestFit="1" customWidth="1"/>
    <col min="15118" max="15118" width="13.109375" style="9" customWidth="1"/>
    <col min="15119" max="15121" width="10" style="9" bestFit="1" customWidth="1"/>
    <col min="15122" max="15122" width="4.5546875" style="9" customWidth="1"/>
    <col min="15123" max="15360" width="11.5546875" style="9"/>
    <col min="15361" max="15361" width="4.5546875" style="9" customWidth="1"/>
    <col min="15362" max="15362" width="12.77734375" style="9" bestFit="1" customWidth="1"/>
    <col min="15363" max="15363" width="11" style="9" bestFit="1" customWidth="1"/>
    <col min="15364" max="15364" width="11.88671875" style="9" bestFit="1" customWidth="1"/>
    <col min="15365" max="15365" width="12.5546875" style="9" customWidth="1"/>
    <col min="15366" max="15366" width="11" style="9" bestFit="1" customWidth="1"/>
    <col min="15367" max="15367" width="8.77734375" style="9" customWidth="1"/>
    <col min="15368" max="15368" width="9.33203125" style="9" customWidth="1"/>
    <col min="15369" max="15369" width="10" style="9" customWidth="1"/>
    <col min="15370" max="15370" width="7.5546875" style="9" customWidth="1"/>
    <col min="15371" max="15371" width="11.44140625" style="9" customWidth="1"/>
    <col min="15372" max="15372" width="11" style="9" bestFit="1" customWidth="1"/>
    <col min="15373" max="15373" width="11.88671875" style="9" bestFit="1" customWidth="1"/>
    <col min="15374" max="15374" width="13.109375" style="9" customWidth="1"/>
    <col min="15375" max="15377" width="10" style="9" bestFit="1" customWidth="1"/>
    <col min="15378" max="15378" width="4.5546875" style="9" customWidth="1"/>
    <col min="15379" max="15616" width="11.5546875" style="9"/>
    <col min="15617" max="15617" width="4.5546875" style="9" customWidth="1"/>
    <col min="15618" max="15618" width="12.77734375" style="9" bestFit="1" customWidth="1"/>
    <col min="15619" max="15619" width="11" style="9" bestFit="1" customWidth="1"/>
    <col min="15620" max="15620" width="11.88671875" style="9" bestFit="1" customWidth="1"/>
    <col min="15621" max="15621" width="12.5546875" style="9" customWidth="1"/>
    <col min="15622" max="15622" width="11" style="9" bestFit="1" customWidth="1"/>
    <col min="15623" max="15623" width="8.77734375" style="9" customWidth="1"/>
    <col min="15624" max="15624" width="9.33203125" style="9" customWidth="1"/>
    <col min="15625" max="15625" width="10" style="9" customWidth="1"/>
    <col min="15626" max="15626" width="7.5546875" style="9" customWidth="1"/>
    <col min="15627" max="15627" width="11.44140625" style="9" customWidth="1"/>
    <col min="15628" max="15628" width="11" style="9" bestFit="1" customWidth="1"/>
    <col min="15629" max="15629" width="11.88671875" style="9" bestFit="1" customWidth="1"/>
    <col min="15630" max="15630" width="13.109375" style="9" customWidth="1"/>
    <col min="15631" max="15633" width="10" style="9" bestFit="1" customWidth="1"/>
    <col min="15634" max="15634" width="4.5546875" style="9" customWidth="1"/>
    <col min="15635" max="15872" width="11.5546875" style="9"/>
    <col min="15873" max="15873" width="4.5546875" style="9" customWidth="1"/>
    <col min="15874" max="15874" width="12.77734375" style="9" bestFit="1" customWidth="1"/>
    <col min="15875" max="15875" width="11" style="9" bestFit="1" customWidth="1"/>
    <col min="15876" max="15876" width="11.88671875" style="9" bestFit="1" customWidth="1"/>
    <col min="15877" max="15877" width="12.5546875" style="9" customWidth="1"/>
    <col min="15878" max="15878" width="11" style="9" bestFit="1" customWidth="1"/>
    <col min="15879" max="15879" width="8.77734375" style="9" customWidth="1"/>
    <col min="15880" max="15880" width="9.33203125" style="9" customWidth="1"/>
    <col min="15881" max="15881" width="10" style="9" customWidth="1"/>
    <col min="15882" max="15882" width="7.5546875" style="9" customWidth="1"/>
    <col min="15883" max="15883" width="11.44140625" style="9" customWidth="1"/>
    <col min="15884" max="15884" width="11" style="9" bestFit="1" customWidth="1"/>
    <col min="15885" max="15885" width="11.88671875" style="9" bestFit="1" customWidth="1"/>
    <col min="15886" max="15886" width="13.109375" style="9" customWidth="1"/>
    <col min="15887" max="15889" width="10" style="9" bestFit="1" customWidth="1"/>
    <col min="15890" max="15890" width="4.5546875" style="9" customWidth="1"/>
    <col min="15891" max="16128" width="11.5546875" style="9"/>
    <col min="16129" max="16129" width="4.5546875" style="9" customWidth="1"/>
    <col min="16130" max="16130" width="12.77734375" style="9" bestFit="1" customWidth="1"/>
    <col min="16131" max="16131" width="11" style="9" bestFit="1" customWidth="1"/>
    <col min="16132" max="16132" width="11.88671875" style="9" bestFit="1" customWidth="1"/>
    <col min="16133" max="16133" width="12.5546875" style="9" customWidth="1"/>
    <col min="16134" max="16134" width="11" style="9" bestFit="1" customWidth="1"/>
    <col min="16135" max="16135" width="8.77734375" style="9" customWidth="1"/>
    <col min="16136" max="16136" width="9.33203125" style="9" customWidth="1"/>
    <col min="16137" max="16137" width="10" style="9" customWidth="1"/>
    <col min="16138" max="16138" width="7.5546875" style="9" customWidth="1"/>
    <col min="16139" max="16139" width="11.44140625" style="9" customWidth="1"/>
    <col min="16140" max="16140" width="11" style="9" bestFit="1" customWidth="1"/>
    <col min="16141" max="16141" width="11.88671875" style="9" bestFit="1" customWidth="1"/>
    <col min="16142" max="16142" width="13.109375" style="9" customWidth="1"/>
    <col min="16143" max="16145" width="10" style="9" bestFit="1" customWidth="1"/>
    <col min="16146" max="16146" width="4.5546875" style="9" customWidth="1"/>
    <col min="16147" max="16384" width="11.5546875" style="9"/>
  </cols>
  <sheetData>
    <row r="1" spans="1:18" ht="13.8" x14ac:dyDescent="0.3">
      <c r="A1" s="118" t="s">
        <v>45</v>
      </c>
    </row>
    <row r="2" spans="1:18" ht="13.8" x14ac:dyDescent="0.3">
      <c r="A2" s="9" t="s">
        <v>289</v>
      </c>
      <c r="J2" s="104"/>
      <c r="K2" s="105"/>
      <c r="R2" s="104"/>
    </row>
    <row r="3" spans="1:18" ht="13.8" x14ac:dyDescent="0.3">
      <c r="A3" s="119" t="s">
        <v>47</v>
      </c>
      <c r="J3" s="104"/>
      <c r="K3" s="105"/>
      <c r="R3" s="109"/>
    </row>
    <row r="4" spans="1:18" ht="13.8" x14ac:dyDescent="0.3">
      <c r="N4" s="99"/>
      <c r="O4" s="99"/>
      <c r="P4" s="99"/>
    </row>
    <row r="5" spans="1:18" ht="13.8" x14ac:dyDescent="0.3">
      <c r="D5" s="98" t="s">
        <v>290</v>
      </c>
      <c r="E5" s="98"/>
      <c r="F5" s="98"/>
      <c r="G5" s="98"/>
      <c r="H5" s="98"/>
      <c r="I5" s="98"/>
      <c r="J5" s="98"/>
      <c r="K5" s="98"/>
    </row>
    <row r="6" spans="1:18" ht="13.8" x14ac:dyDescent="0.3">
      <c r="E6" s="98" t="s">
        <v>291</v>
      </c>
      <c r="F6" s="98"/>
      <c r="G6" s="98"/>
      <c r="H6" s="98"/>
      <c r="I6" s="98"/>
      <c r="J6" s="98"/>
      <c r="K6" s="98"/>
      <c r="N6" s="98" t="s">
        <v>292</v>
      </c>
      <c r="O6" s="98"/>
      <c r="P6" s="98"/>
      <c r="Q6" s="98"/>
    </row>
    <row r="7" spans="1:18" s="27" customFormat="1" ht="53.25" customHeight="1" x14ac:dyDescent="0.3">
      <c r="A7" s="108" t="s">
        <v>54</v>
      </c>
      <c r="B7" s="108" t="s">
        <v>56</v>
      </c>
      <c r="C7" s="98" t="s">
        <v>293</v>
      </c>
      <c r="D7" s="108" t="s">
        <v>294</v>
      </c>
      <c r="E7" s="117" t="s">
        <v>295</v>
      </c>
      <c r="F7" s="108" t="s">
        <v>296</v>
      </c>
      <c r="G7" s="117" t="s">
        <v>297</v>
      </c>
      <c r="H7" s="117" t="s">
        <v>298</v>
      </c>
      <c r="I7" s="117" t="s">
        <v>299</v>
      </c>
      <c r="J7" s="108" t="s">
        <v>300</v>
      </c>
      <c r="K7" s="117" t="s">
        <v>301</v>
      </c>
      <c r="L7" s="117" t="s">
        <v>302</v>
      </c>
      <c r="M7" s="108" t="s">
        <v>107</v>
      </c>
      <c r="N7" s="107" t="s">
        <v>303</v>
      </c>
      <c r="O7" s="107" t="s">
        <v>58</v>
      </c>
      <c r="P7" s="107" t="s">
        <v>59</v>
      </c>
      <c r="Q7" s="107" t="s">
        <v>304</v>
      </c>
      <c r="R7" s="108" t="s">
        <v>54</v>
      </c>
    </row>
    <row r="8" spans="1:18" ht="12.75" customHeight="1" x14ac:dyDescent="0.3">
      <c r="A8" s="9">
        <v>1</v>
      </c>
      <c r="B8" s="9" t="s">
        <v>68</v>
      </c>
      <c r="C8" s="19">
        <v>971749</v>
      </c>
      <c r="D8" s="19">
        <v>40335145</v>
      </c>
      <c r="E8" s="19">
        <v>2830074</v>
      </c>
      <c r="F8" s="19">
        <v>2747728</v>
      </c>
      <c r="G8" s="19">
        <v>0</v>
      </c>
      <c r="H8" s="19">
        <v>0</v>
      </c>
      <c r="I8" s="19">
        <v>0</v>
      </c>
      <c r="J8" s="19">
        <v>0</v>
      </c>
      <c r="K8" s="19">
        <v>0</v>
      </c>
      <c r="L8" s="19">
        <v>1206251</v>
      </c>
      <c r="M8" s="19">
        <f t="shared" ref="M8:M46" si="0">(C8+D8+L8)</f>
        <v>42513145</v>
      </c>
      <c r="N8" s="19">
        <v>822224</v>
      </c>
      <c r="O8" s="19">
        <v>458598</v>
      </c>
      <c r="P8" s="19">
        <v>0</v>
      </c>
      <c r="Q8" s="19">
        <v>605354</v>
      </c>
      <c r="R8" s="9">
        <v>1</v>
      </c>
    </row>
    <row r="9" spans="1:18" ht="12.75" customHeight="1" x14ac:dyDescent="0.3">
      <c r="A9" s="9">
        <v>2</v>
      </c>
      <c r="B9" s="9" t="s">
        <v>69</v>
      </c>
      <c r="C9" s="20">
        <v>43404</v>
      </c>
      <c r="D9" s="20">
        <v>3023602</v>
      </c>
      <c r="E9" s="20">
        <v>302037</v>
      </c>
      <c r="F9" s="20">
        <v>370158</v>
      </c>
      <c r="G9" s="20">
        <v>0</v>
      </c>
      <c r="H9" s="20">
        <v>0</v>
      </c>
      <c r="I9" s="20">
        <v>0</v>
      </c>
      <c r="J9" s="20">
        <v>0</v>
      </c>
      <c r="K9" s="20">
        <v>0</v>
      </c>
      <c r="L9" s="20">
        <v>154911</v>
      </c>
      <c r="M9" s="20">
        <f t="shared" si="0"/>
        <v>3221917</v>
      </c>
      <c r="N9" s="20">
        <v>270990</v>
      </c>
      <c r="O9" s="20">
        <v>126429</v>
      </c>
      <c r="P9" s="20">
        <v>0</v>
      </c>
      <c r="Q9" s="20">
        <v>102909</v>
      </c>
      <c r="R9" s="9">
        <v>2</v>
      </c>
    </row>
    <row r="10" spans="1:18" ht="12.75" customHeight="1" x14ac:dyDescent="0.3">
      <c r="A10" s="9">
        <v>3</v>
      </c>
      <c r="B10" s="9" t="s">
        <v>70</v>
      </c>
      <c r="C10" s="20">
        <v>42052</v>
      </c>
      <c r="D10" s="20">
        <v>981498</v>
      </c>
      <c r="E10" s="20">
        <v>208074</v>
      </c>
      <c r="F10" s="20">
        <v>267131</v>
      </c>
      <c r="G10" s="20">
        <v>0</v>
      </c>
      <c r="H10" s="20">
        <v>0</v>
      </c>
      <c r="I10" s="20">
        <v>0</v>
      </c>
      <c r="J10" s="20">
        <v>0</v>
      </c>
      <c r="K10" s="20">
        <v>0</v>
      </c>
      <c r="L10" s="20">
        <v>88305</v>
      </c>
      <c r="M10" s="20">
        <f t="shared" si="0"/>
        <v>1111855</v>
      </c>
      <c r="N10" s="20">
        <v>174962</v>
      </c>
      <c r="O10" s="20">
        <v>0</v>
      </c>
      <c r="P10" s="20">
        <v>0</v>
      </c>
      <c r="Q10" s="20">
        <v>3507</v>
      </c>
      <c r="R10" s="9">
        <v>3</v>
      </c>
    </row>
    <row r="11" spans="1:18" ht="12.75" customHeight="1" x14ac:dyDescent="0.3">
      <c r="A11" s="9">
        <v>4</v>
      </c>
      <c r="B11" s="9" t="s">
        <v>71</v>
      </c>
      <c r="C11" s="20">
        <v>1004075</v>
      </c>
      <c r="D11" s="20">
        <v>13472182</v>
      </c>
      <c r="E11" s="20">
        <v>1292393</v>
      </c>
      <c r="F11" s="20">
        <v>1111098</v>
      </c>
      <c r="G11" s="20">
        <v>0</v>
      </c>
      <c r="H11" s="20">
        <v>0</v>
      </c>
      <c r="I11" s="20">
        <v>0</v>
      </c>
      <c r="J11" s="20">
        <v>0</v>
      </c>
      <c r="K11" s="20">
        <v>0</v>
      </c>
      <c r="L11" s="20">
        <v>566802</v>
      </c>
      <c r="M11" s="20">
        <f t="shared" si="0"/>
        <v>15043059</v>
      </c>
      <c r="N11" s="20">
        <v>363727</v>
      </c>
      <c r="O11" s="20">
        <v>0</v>
      </c>
      <c r="P11" s="20">
        <v>0</v>
      </c>
      <c r="Q11" s="20">
        <v>1850</v>
      </c>
      <c r="R11" s="9">
        <v>4</v>
      </c>
    </row>
    <row r="12" spans="1:18" ht="12.75" customHeight="1" x14ac:dyDescent="0.3">
      <c r="A12" s="9">
        <v>5</v>
      </c>
      <c r="B12" s="9" t="s">
        <v>72</v>
      </c>
      <c r="C12" s="20">
        <v>930526</v>
      </c>
      <c r="D12" s="20">
        <v>27172799</v>
      </c>
      <c r="E12" s="20">
        <v>3459299</v>
      </c>
      <c r="F12" s="20">
        <v>4519215</v>
      </c>
      <c r="G12" s="20">
        <v>0</v>
      </c>
      <c r="H12" s="20">
        <v>0</v>
      </c>
      <c r="I12" s="20">
        <v>0</v>
      </c>
      <c r="J12" s="20">
        <v>0</v>
      </c>
      <c r="K12" s="20">
        <v>0</v>
      </c>
      <c r="L12" s="20">
        <v>1266212</v>
      </c>
      <c r="M12" s="20">
        <f t="shared" si="0"/>
        <v>29369537</v>
      </c>
      <c r="N12" s="20">
        <v>1962205</v>
      </c>
      <c r="O12" s="20">
        <v>648207</v>
      </c>
      <c r="P12" s="20">
        <v>6845</v>
      </c>
      <c r="Q12" s="20">
        <v>1334600</v>
      </c>
      <c r="R12" s="9">
        <v>5</v>
      </c>
    </row>
    <row r="13" spans="1:18" ht="12.75" customHeight="1" x14ac:dyDescent="0.3">
      <c r="A13" s="9">
        <v>6</v>
      </c>
      <c r="B13" s="9" t="s">
        <v>73</v>
      </c>
      <c r="C13" s="20">
        <v>183051</v>
      </c>
      <c r="D13" s="20">
        <v>2990221</v>
      </c>
      <c r="E13" s="20">
        <v>323014</v>
      </c>
      <c r="F13" s="20">
        <v>236324</v>
      </c>
      <c r="G13" s="20">
        <v>0</v>
      </c>
      <c r="H13" s="20">
        <v>0</v>
      </c>
      <c r="I13" s="20">
        <v>0</v>
      </c>
      <c r="J13" s="20">
        <v>0</v>
      </c>
      <c r="K13" s="20">
        <v>0</v>
      </c>
      <c r="L13" s="20">
        <v>265122</v>
      </c>
      <c r="M13" s="20">
        <f t="shared" si="0"/>
        <v>3438394</v>
      </c>
      <c r="N13" s="20">
        <v>250799</v>
      </c>
      <c r="O13" s="20">
        <v>0</v>
      </c>
      <c r="P13" s="20">
        <v>0</v>
      </c>
      <c r="Q13" s="20">
        <v>320264</v>
      </c>
      <c r="R13" s="9">
        <v>6</v>
      </c>
    </row>
    <row r="14" spans="1:18" ht="12.75" customHeight="1" x14ac:dyDescent="0.3">
      <c r="A14" s="9">
        <v>7</v>
      </c>
      <c r="B14" s="9" t="s">
        <v>74</v>
      </c>
      <c r="C14" s="20">
        <v>69492</v>
      </c>
      <c r="D14" s="20">
        <v>1537996</v>
      </c>
      <c r="E14" s="20">
        <v>240345</v>
      </c>
      <c r="F14" s="20">
        <v>269468</v>
      </c>
      <c r="G14" s="20">
        <v>0</v>
      </c>
      <c r="H14" s="20">
        <v>0</v>
      </c>
      <c r="I14" s="20">
        <v>0</v>
      </c>
      <c r="J14" s="20">
        <v>0</v>
      </c>
      <c r="K14" s="20">
        <v>0</v>
      </c>
      <c r="L14" s="20">
        <v>92805</v>
      </c>
      <c r="M14" s="20">
        <f t="shared" si="0"/>
        <v>1700293</v>
      </c>
      <c r="N14" s="20">
        <v>182364</v>
      </c>
      <c r="O14" s="20">
        <v>0</v>
      </c>
      <c r="P14" s="20">
        <v>0</v>
      </c>
      <c r="Q14" s="20">
        <v>1063</v>
      </c>
      <c r="R14" s="9">
        <v>7</v>
      </c>
    </row>
    <row r="15" spans="1:18" ht="12.75" customHeight="1" x14ac:dyDescent="0.3">
      <c r="A15" s="9">
        <v>8</v>
      </c>
      <c r="B15" s="9" t="s">
        <v>75</v>
      </c>
      <c r="C15" s="20">
        <v>231932</v>
      </c>
      <c r="D15" s="20">
        <v>5516076</v>
      </c>
      <c r="E15" s="20">
        <v>595016</v>
      </c>
      <c r="F15" s="20">
        <v>249895</v>
      </c>
      <c r="G15" s="20">
        <v>0</v>
      </c>
      <c r="H15" s="20">
        <v>0</v>
      </c>
      <c r="I15" s="20">
        <v>0</v>
      </c>
      <c r="J15" s="20">
        <v>0</v>
      </c>
      <c r="K15" s="20">
        <v>0</v>
      </c>
      <c r="L15" s="20">
        <v>262015</v>
      </c>
      <c r="M15" s="20">
        <f t="shared" si="0"/>
        <v>6010023</v>
      </c>
      <c r="N15" s="20">
        <v>256905</v>
      </c>
      <c r="O15" s="20">
        <v>0</v>
      </c>
      <c r="P15" s="20">
        <v>0</v>
      </c>
      <c r="Q15" s="20">
        <v>260442</v>
      </c>
      <c r="R15" s="9">
        <v>8</v>
      </c>
    </row>
    <row r="16" spans="1:18" ht="12.75" customHeight="1" x14ac:dyDescent="0.3">
      <c r="A16" s="9">
        <v>9</v>
      </c>
      <c r="B16" s="9" t="s">
        <v>76</v>
      </c>
      <c r="C16" s="20">
        <v>202073</v>
      </c>
      <c r="D16" s="20">
        <v>879852</v>
      </c>
      <c r="E16" s="20">
        <v>277219</v>
      </c>
      <c r="F16" s="20">
        <v>108807</v>
      </c>
      <c r="G16" s="20">
        <v>0</v>
      </c>
      <c r="H16" s="20">
        <v>0</v>
      </c>
      <c r="I16" s="20">
        <v>0</v>
      </c>
      <c r="J16" s="20">
        <v>0</v>
      </c>
      <c r="K16" s="20">
        <v>0</v>
      </c>
      <c r="L16" s="20">
        <v>169488</v>
      </c>
      <c r="M16" s="20">
        <f t="shared" si="0"/>
        <v>1251413</v>
      </c>
      <c r="N16" s="20">
        <v>169567</v>
      </c>
      <c r="O16" s="20">
        <v>0</v>
      </c>
      <c r="P16" s="20">
        <v>0</v>
      </c>
      <c r="Q16" s="20">
        <v>0</v>
      </c>
      <c r="R16" s="9">
        <v>9</v>
      </c>
    </row>
    <row r="17" spans="1:18" ht="12.75" customHeight="1" x14ac:dyDescent="0.3">
      <c r="A17" s="9">
        <v>10</v>
      </c>
      <c r="B17" s="9" t="s">
        <v>77</v>
      </c>
      <c r="C17" s="20">
        <v>322223</v>
      </c>
      <c r="D17" s="20">
        <v>8194603</v>
      </c>
      <c r="E17" s="20">
        <v>1527148</v>
      </c>
      <c r="F17" s="20">
        <v>1510342</v>
      </c>
      <c r="G17" s="20">
        <v>0</v>
      </c>
      <c r="H17" s="20">
        <v>0</v>
      </c>
      <c r="I17" s="20">
        <v>0</v>
      </c>
      <c r="J17" s="20">
        <v>0</v>
      </c>
      <c r="K17" s="20">
        <v>0</v>
      </c>
      <c r="L17" s="20">
        <v>335645</v>
      </c>
      <c r="M17" s="20">
        <f t="shared" si="0"/>
        <v>8852471</v>
      </c>
      <c r="N17" s="20">
        <v>296059</v>
      </c>
      <c r="O17" s="20">
        <v>0</v>
      </c>
      <c r="P17" s="20">
        <v>0</v>
      </c>
      <c r="Q17" s="20">
        <v>30456</v>
      </c>
      <c r="R17" s="9">
        <v>10</v>
      </c>
    </row>
    <row r="18" spans="1:18" ht="12.75" customHeight="1" x14ac:dyDescent="0.3">
      <c r="A18" s="9">
        <v>11</v>
      </c>
      <c r="B18" s="9" t="s">
        <v>78</v>
      </c>
      <c r="C18" s="20">
        <v>350773</v>
      </c>
      <c r="D18" s="20">
        <v>4755898</v>
      </c>
      <c r="E18" s="20">
        <v>797538</v>
      </c>
      <c r="F18" s="20">
        <v>581559</v>
      </c>
      <c r="G18" s="20">
        <v>0</v>
      </c>
      <c r="H18" s="20">
        <v>0</v>
      </c>
      <c r="I18" s="20">
        <v>0</v>
      </c>
      <c r="J18" s="20">
        <v>0</v>
      </c>
      <c r="K18" s="20">
        <v>0</v>
      </c>
      <c r="L18" s="20">
        <v>314955</v>
      </c>
      <c r="M18" s="20">
        <f t="shared" si="0"/>
        <v>5421626</v>
      </c>
      <c r="N18" s="20">
        <v>211766</v>
      </c>
      <c r="O18" s="20">
        <v>0</v>
      </c>
      <c r="P18" s="20">
        <v>0</v>
      </c>
      <c r="Q18" s="20">
        <v>161285</v>
      </c>
      <c r="R18" s="9">
        <v>11</v>
      </c>
    </row>
    <row r="19" spans="1:18" ht="12.75" customHeight="1" x14ac:dyDescent="0.3">
      <c r="A19" s="9">
        <v>12</v>
      </c>
      <c r="B19" s="9" t="s">
        <v>79</v>
      </c>
      <c r="C19" s="20">
        <v>152519</v>
      </c>
      <c r="D19" s="20">
        <v>2284585</v>
      </c>
      <c r="E19" s="20">
        <v>267058</v>
      </c>
      <c r="F19" s="20">
        <v>291203</v>
      </c>
      <c r="G19" s="20">
        <v>0</v>
      </c>
      <c r="H19" s="20">
        <v>0</v>
      </c>
      <c r="I19" s="20">
        <v>59346</v>
      </c>
      <c r="J19" s="20">
        <v>0</v>
      </c>
      <c r="K19" s="20">
        <v>0</v>
      </c>
      <c r="L19" s="20">
        <v>168420</v>
      </c>
      <c r="M19" s="20">
        <f t="shared" si="0"/>
        <v>2605524</v>
      </c>
      <c r="N19" s="20">
        <v>189188</v>
      </c>
      <c r="O19" s="20">
        <v>0</v>
      </c>
      <c r="P19" s="20">
        <v>0</v>
      </c>
      <c r="Q19" s="20">
        <v>976087</v>
      </c>
      <c r="R19" s="9">
        <v>12</v>
      </c>
    </row>
    <row r="20" spans="1:18" ht="12.75" customHeight="1" x14ac:dyDescent="0.3">
      <c r="A20" s="9">
        <v>13</v>
      </c>
      <c r="B20" s="9" t="s">
        <v>80</v>
      </c>
      <c r="C20" s="20">
        <v>358296</v>
      </c>
      <c r="D20" s="20">
        <v>5899307</v>
      </c>
      <c r="E20" s="20">
        <v>854648</v>
      </c>
      <c r="F20" s="20">
        <v>767487</v>
      </c>
      <c r="G20" s="20">
        <v>0</v>
      </c>
      <c r="H20" s="20">
        <v>0</v>
      </c>
      <c r="I20" s="20">
        <v>0</v>
      </c>
      <c r="J20" s="20">
        <v>0</v>
      </c>
      <c r="K20" s="20">
        <v>0</v>
      </c>
      <c r="L20" s="20">
        <v>213752</v>
      </c>
      <c r="M20" s="20">
        <f t="shared" si="0"/>
        <v>6471355</v>
      </c>
      <c r="N20" s="20">
        <v>280198</v>
      </c>
      <c r="O20" s="20">
        <v>0</v>
      </c>
      <c r="P20" s="20">
        <v>0</v>
      </c>
      <c r="Q20" s="20">
        <v>144698</v>
      </c>
      <c r="R20" s="9">
        <v>13</v>
      </c>
    </row>
    <row r="21" spans="1:18" ht="12.75" customHeight="1" x14ac:dyDescent="0.3">
      <c r="A21" s="9">
        <v>14</v>
      </c>
      <c r="B21" s="9" t="s">
        <v>81</v>
      </c>
      <c r="C21" s="20">
        <v>43185</v>
      </c>
      <c r="D21" s="20">
        <v>1402790</v>
      </c>
      <c r="E21" s="20">
        <v>160715</v>
      </c>
      <c r="F21" s="20">
        <v>0</v>
      </c>
      <c r="G21" s="20">
        <v>0</v>
      </c>
      <c r="H21" s="20">
        <v>0</v>
      </c>
      <c r="I21" s="20">
        <v>0</v>
      </c>
      <c r="J21" s="20">
        <v>0</v>
      </c>
      <c r="K21" s="20">
        <v>0</v>
      </c>
      <c r="L21" s="20">
        <v>94069</v>
      </c>
      <c r="M21" s="20">
        <f t="shared" si="0"/>
        <v>1540044</v>
      </c>
      <c r="N21" s="20">
        <v>97878</v>
      </c>
      <c r="O21" s="20">
        <v>0</v>
      </c>
      <c r="P21" s="20">
        <v>0</v>
      </c>
      <c r="Q21" s="20">
        <v>18604</v>
      </c>
      <c r="R21" s="9">
        <v>14</v>
      </c>
    </row>
    <row r="22" spans="1:18" ht="12.75" customHeight="1" x14ac:dyDescent="0.3">
      <c r="A22" s="9">
        <v>15</v>
      </c>
      <c r="B22" s="9" t="s">
        <v>82</v>
      </c>
      <c r="C22" s="20">
        <v>864553</v>
      </c>
      <c r="D22" s="20">
        <v>28828168</v>
      </c>
      <c r="E22" s="20">
        <v>1892286</v>
      </c>
      <c r="F22" s="20">
        <v>2322563</v>
      </c>
      <c r="G22" s="20">
        <v>0</v>
      </c>
      <c r="H22" s="20">
        <v>0</v>
      </c>
      <c r="I22" s="20">
        <v>0</v>
      </c>
      <c r="J22" s="20">
        <v>0</v>
      </c>
      <c r="K22" s="20">
        <v>0</v>
      </c>
      <c r="L22" s="20">
        <v>615190</v>
      </c>
      <c r="M22" s="20">
        <f t="shared" si="0"/>
        <v>30307911</v>
      </c>
      <c r="N22" s="20">
        <v>623960</v>
      </c>
      <c r="O22" s="20">
        <v>0</v>
      </c>
      <c r="P22" s="20">
        <v>0</v>
      </c>
      <c r="Q22" s="20">
        <v>1513310</v>
      </c>
      <c r="R22" s="9">
        <v>15</v>
      </c>
    </row>
    <row r="23" spans="1:18" ht="12.75" customHeight="1" x14ac:dyDescent="0.3">
      <c r="A23" s="9">
        <v>16</v>
      </c>
      <c r="B23" s="9" t="s">
        <v>83</v>
      </c>
      <c r="C23" s="20">
        <v>271441</v>
      </c>
      <c r="D23" s="20">
        <v>3972506</v>
      </c>
      <c r="E23" s="20">
        <v>883690</v>
      </c>
      <c r="F23" s="20">
        <v>765731</v>
      </c>
      <c r="G23" s="20">
        <v>0</v>
      </c>
      <c r="H23" s="20">
        <v>0</v>
      </c>
      <c r="I23" s="20">
        <v>0</v>
      </c>
      <c r="J23" s="20">
        <v>0</v>
      </c>
      <c r="K23" s="20">
        <v>0</v>
      </c>
      <c r="L23" s="20">
        <v>254010</v>
      </c>
      <c r="M23" s="20">
        <f t="shared" si="0"/>
        <v>4497957</v>
      </c>
      <c r="N23" s="20">
        <v>319941</v>
      </c>
      <c r="O23" s="20">
        <v>0</v>
      </c>
      <c r="P23" s="20">
        <v>0</v>
      </c>
      <c r="Q23" s="20">
        <v>0</v>
      </c>
      <c r="R23" s="9">
        <v>16</v>
      </c>
    </row>
    <row r="24" spans="1:18" ht="12.75" customHeight="1" x14ac:dyDescent="0.3">
      <c r="A24" s="9">
        <v>17</v>
      </c>
      <c r="B24" s="9" t="s">
        <v>85</v>
      </c>
      <c r="C24" s="20">
        <v>558053</v>
      </c>
      <c r="D24" s="20">
        <v>5252992</v>
      </c>
      <c r="E24" s="20">
        <v>474759</v>
      </c>
      <c r="F24" s="20">
        <v>520396</v>
      </c>
      <c r="G24" s="20">
        <v>0</v>
      </c>
      <c r="H24" s="20">
        <v>0</v>
      </c>
      <c r="I24" s="20">
        <v>0</v>
      </c>
      <c r="J24" s="20">
        <v>0</v>
      </c>
      <c r="K24" s="20">
        <v>0</v>
      </c>
      <c r="L24" s="20">
        <v>208027</v>
      </c>
      <c r="M24" s="20">
        <f t="shared" si="0"/>
        <v>6019072</v>
      </c>
      <c r="N24" s="20">
        <v>248803</v>
      </c>
      <c r="O24" s="20">
        <v>0</v>
      </c>
      <c r="P24" s="20">
        <v>0</v>
      </c>
      <c r="Q24" s="20">
        <v>0</v>
      </c>
      <c r="R24" s="9">
        <v>17</v>
      </c>
    </row>
    <row r="25" spans="1:18" ht="12.75" customHeight="1" x14ac:dyDescent="0.3">
      <c r="A25" s="9">
        <v>18</v>
      </c>
      <c r="B25" s="9" t="s">
        <v>86</v>
      </c>
      <c r="C25" s="20">
        <v>62115</v>
      </c>
      <c r="D25" s="20">
        <v>1218114</v>
      </c>
      <c r="E25" s="20">
        <v>232978</v>
      </c>
      <c r="F25" s="20">
        <v>125302</v>
      </c>
      <c r="G25" s="20">
        <v>0</v>
      </c>
      <c r="H25" s="20">
        <v>0</v>
      </c>
      <c r="I25" s="20">
        <v>0</v>
      </c>
      <c r="J25" s="20">
        <v>0</v>
      </c>
      <c r="K25" s="20">
        <v>0</v>
      </c>
      <c r="L25" s="20">
        <v>83951</v>
      </c>
      <c r="M25" s="20">
        <f t="shared" si="0"/>
        <v>1364180</v>
      </c>
      <c r="N25" s="20">
        <v>196236</v>
      </c>
      <c r="O25" s="20">
        <v>0</v>
      </c>
      <c r="P25" s="20">
        <v>0</v>
      </c>
      <c r="Q25" s="20">
        <v>74962</v>
      </c>
      <c r="R25" s="9">
        <v>18</v>
      </c>
    </row>
    <row r="26" spans="1:18" ht="12.75" customHeight="1" x14ac:dyDescent="0.3">
      <c r="A26" s="9">
        <v>19</v>
      </c>
      <c r="B26" s="9" t="s">
        <v>87</v>
      </c>
      <c r="C26" s="20">
        <v>0</v>
      </c>
      <c r="D26" s="20">
        <v>11687333</v>
      </c>
      <c r="E26" s="20">
        <v>747240</v>
      </c>
      <c r="F26" s="20">
        <v>174717</v>
      </c>
      <c r="G26" s="20">
        <v>0</v>
      </c>
      <c r="H26" s="20">
        <v>0</v>
      </c>
      <c r="I26" s="20">
        <v>0</v>
      </c>
      <c r="J26" s="20">
        <v>0</v>
      </c>
      <c r="K26" s="20">
        <v>0</v>
      </c>
      <c r="L26" s="20">
        <v>315504</v>
      </c>
      <c r="M26" s="20">
        <f t="shared" si="0"/>
        <v>12002837</v>
      </c>
      <c r="N26" s="20">
        <v>328307</v>
      </c>
      <c r="O26" s="20">
        <v>0</v>
      </c>
      <c r="P26" s="20">
        <v>0</v>
      </c>
      <c r="Q26" s="20">
        <v>685486</v>
      </c>
      <c r="R26" s="9">
        <v>19</v>
      </c>
    </row>
    <row r="27" spans="1:18" ht="12.75" customHeight="1" x14ac:dyDescent="0.3">
      <c r="A27" s="9">
        <v>20</v>
      </c>
      <c r="B27" s="9" t="s">
        <v>88</v>
      </c>
      <c r="C27" s="20">
        <v>588453</v>
      </c>
      <c r="D27" s="20">
        <v>4629442</v>
      </c>
      <c r="E27" s="20">
        <v>1319597</v>
      </c>
      <c r="F27" s="20">
        <v>782282</v>
      </c>
      <c r="G27" s="20">
        <v>0</v>
      </c>
      <c r="H27" s="20">
        <v>0</v>
      </c>
      <c r="I27" s="20">
        <v>0</v>
      </c>
      <c r="J27" s="20">
        <v>0</v>
      </c>
      <c r="K27" s="20">
        <v>0</v>
      </c>
      <c r="L27" s="20">
        <v>316338</v>
      </c>
      <c r="M27" s="20">
        <f t="shared" si="0"/>
        <v>5534233</v>
      </c>
      <c r="N27" s="20">
        <v>284433</v>
      </c>
      <c r="O27" s="20">
        <v>0</v>
      </c>
      <c r="P27" s="20">
        <v>0</v>
      </c>
      <c r="Q27" s="20">
        <v>54663</v>
      </c>
      <c r="R27" s="9">
        <v>20</v>
      </c>
    </row>
    <row r="28" spans="1:18" ht="12.75" customHeight="1" x14ac:dyDescent="0.3">
      <c r="A28" s="9">
        <v>21</v>
      </c>
      <c r="B28" s="9" t="s">
        <v>89</v>
      </c>
      <c r="C28" s="20">
        <v>374920</v>
      </c>
      <c r="D28" s="20">
        <v>2801855</v>
      </c>
      <c r="E28" s="20">
        <v>324213</v>
      </c>
      <c r="F28" s="20">
        <v>389529</v>
      </c>
      <c r="G28" s="20">
        <v>0</v>
      </c>
      <c r="H28" s="20">
        <v>0</v>
      </c>
      <c r="I28" s="20">
        <v>0</v>
      </c>
      <c r="J28" s="20">
        <v>0</v>
      </c>
      <c r="K28" s="20">
        <v>0</v>
      </c>
      <c r="L28" s="20">
        <v>127193</v>
      </c>
      <c r="M28" s="20">
        <f t="shared" si="0"/>
        <v>3303968</v>
      </c>
      <c r="N28" s="20">
        <v>205728</v>
      </c>
      <c r="O28" s="20">
        <v>0</v>
      </c>
      <c r="P28" s="20">
        <v>0</v>
      </c>
      <c r="Q28" s="20">
        <v>0</v>
      </c>
      <c r="R28" s="9">
        <v>21</v>
      </c>
    </row>
    <row r="29" spans="1:18" ht="12.75" customHeight="1" x14ac:dyDescent="0.3">
      <c r="A29" s="9">
        <v>22</v>
      </c>
      <c r="B29" s="9" t="s">
        <v>90</v>
      </c>
      <c r="C29" s="20">
        <v>58692</v>
      </c>
      <c r="D29" s="20">
        <v>2335879</v>
      </c>
      <c r="E29" s="20">
        <v>452542</v>
      </c>
      <c r="F29" s="20">
        <v>271829</v>
      </c>
      <c r="G29" s="20">
        <v>0</v>
      </c>
      <c r="H29" s="20">
        <v>0</v>
      </c>
      <c r="I29" s="20">
        <v>0</v>
      </c>
      <c r="J29" s="20">
        <v>0</v>
      </c>
      <c r="K29" s="20">
        <v>0</v>
      </c>
      <c r="L29" s="20">
        <v>135666</v>
      </c>
      <c r="M29" s="20">
        <f t="shared" si="0"/>
        <v>2530237</v>
      </c>
      <c r="N29" s="20">
        <v>230181</v>
      </c>
      <c r="O29" s="20">
        <v>0</v>
      </c>
      <c r="P29" s="20">
        <v>0</v>
      </c>
      <c r="Q29" s="20">
        <v>46038</v>
      </c>
      <c r="R29" s="9">
        <v>22</v>
      </c>
    </row>
    <row r="30" spans="1:18" ht="12.75" customHeight="1" x14ac:dyDescent="0.3">
      <c r="A30" s="9">
        <v>23</v>
      </c>
      <c r="B30" s="9" t="s">
        <v>91</v>
      </c>
      <c r="C30" s="20">
        <v>832323</v>
      </c>
      <c r="D30" s="20">
        <v>24464965</v>
      </c>
      <c r="E30" s="20">
        <v>3971258</v>
      </c>
      <c r="F30" s="20">
        <v>3979725</v>
      </c>
      <c r="G30" s="20">
        <v>0</v>
      </c>
      <c r="H30" s="20">
        <v>0</v>
      </c>
      <c r="I30" s="20">
        <v>0</v>
      </c>
      <c r="J30" s="20">
        <v>0</v>
      </c>
      <c r="K30" s="20">
        <v>0</v>
      </c>
      <c r="L30" s="20">
        <v>714343</v>
      </c>
      <c r="M30" s="20">
        <f t="shared" si="0"/>
        <v>26011631</v>
      </c>
      <c r="N30" s="20">
        <v>806439</v>
      </c>
      <c r="O30" s="20">
        <v>114841</v>
      </c>
      <c r="P30" s="20">
        <v>0</v>
      </c>
      <c r="Q30" s="20">
        <v>0</v>
      </c>
      <c r="R30" s="9">
        <v>23</v>
      </c>
    </row>
    <row r="31" spans="1:18" ht="12.75" customHeight="1" x14ac:dyDescent="0.3">
      <c r="A31" s="9">
        <v>24</v>
      </c>
      <c r="B31" s="9" t="s">
        <v>92</v>
      </c>
      <c r="C31" s="20">
        <v>1945071</v>
      </c>
      <c r="D31" s="20">
        <v>38679835</v>
      </c>
      <c r="E31" s="20">
        <v>2984246</v>
      </c>
      <c r="F31" s="20">
        <v>2372657</v>
      </c>
      <c r="G31" s="20">
        <v>0</v>
      </c>
      <c r="H31" s="20">
        <v>0</v>
      </c>
      <c r="I31" s="20">
        <v>0</v>
      </c>
      <c r="J31" s="20">
        <v>0</v>
      </c>
      <c r="K31" s="20">
        <v>0</v>
      </c>
      <c r="L31" s="20">
        <v>853539</v>
      </c>
      <c r="M31" s="20">
        <f t="shared" si="0"/>
        <v>41478445</v>
      </c>
      <c r="N31" s="20">
        <v>1267429</v>
      </c>
      <c r="O31" s="20">
        <v>930994</v>
      </c>
      <c r="P31" s="20">
        <v>2496509</v>
      </c>
      <c r="Q31" s="20">
        <v>104850</v>
      </c>
      <c r="R31" s="9">
        <v>24</v>
      </c>
    </row>
    <row r="32" spans="1:18" ht="12.75" customHeight="1" x14ac:dyDescent="0.3">
      <c r="A32" s="9">
        <v>25</v>
      </c>
      <c r="B32" s="9" t="s">
        <v>93</v>
      </c>
      <c r="C32" s="20">
        <v>50341</v>
      </c>
      <c r="D32" s="20">
        <v>788137</v>
      </c>
      <c r="E32" s="20">
        <v>153246</v>
      </c>
      <c r="F32" s="20">
        <v>165487</v>
      </c>
      <c r="G32" s="20">
        <v>89964</v>
      </c>
      <c r="H32" s="20">
        <v>0</v>
      </c>
      <c r="I32" s="20">
        <v>0</v>
      </c>
      <c r="J32" s="20">
        <v>0</v>
      </c>
      <c r="K32" s="20">
        <v>0</v>
      </c>
      <c r="L32" s="20">
        <v>92849</v>
      </c>
      <c r="M32" s="20">
        <f t="shared" si="0"/>
        <v>931327</v>
      </c>
      <c r="N32" s="20">
        <v>167607</v>
      </c>
      <c r="O32" s="20">
        <v>0</v>
      </c>
      <c r="P32" s="20">
        <v>0</v>
      </c>
      <c r="Q32" s="20">
        <v>0</v>
      </c>
      <c r="R32" s="9">
        <v>25</v>
      </c>
    </row>
    <row r="33" spans="1:18" ht="12.75" customHeight="1" x14ac:dyDescent="0.3">
      <c r="A33" s="9">
        <v>26</v>
      </c>
      <c r="B33" s="9" t="s">
        <v>94</v>
      </c>
      <c r="C33" s="20">
        <v>219505</v>
      </c>
      <c r="D33" s="20">
        <v>5311463</v>
      </c>
      <c r="E33" s="20">
        <v>379127</v>
      </c>
      <c r="F33" s="20">
        <v>311105</v>
      </c>
      <c r="G33" s="20">
        <v>0</v>
      </c>
      <c r="H33" s="20">
        <v>0</v>
      </c>
      <c r="I33" s="20">
        <v>0</v>
      </c>
      <c r="J33" s="20">
        <v>0</v>
      </c>
      <c r="K33" s="20">
        <v>0</v>
      </c>
      <c r="L33" s="20">
        <v>341370</v>
      </c>
      <c r="M33" s="20">
        <f t="shared" si="0"/>
        <v>5872338</v>
      </c>
      <c r="N33" s="20">
        <v>289748</v>
      </c>
      <c r="O33" s="20">
        <v>0</v>
      </c>
      <c r="P33" s="20">
        <v>0</v>
      </c>
      <c r="Q33" s="20">
        <v>363981</v>
      </c>
      <c r="R33" s="9">
        <v>26</v>
      </c>
    </row>
    <row r="34" spans="1:18" ht="12.75" customHeight="1" x14ac:dyDescent="0.3">
      <c r="A34" s="9">
        <v>27</v>
      </c>
      <c r="B34" s="9" t="s">
        <v>95</v>
      </c>
      <c r="C34" s="20">
        <v>72564</v>
      </c>
      <c r="D34" s="20">
        <v>2155193</v>
      </c>
      <c r="E34" s="20">
        <v>282385</v>
      </c>
      <c r="F34" s="20">
        <v>337237</v>
      </c>
      <c r="G34" s="20">
        <v>0</v>
      </c>
      <c r="H34" s="20">
        <v>0</v>
      </c>
      <c r="I34" s="20">
        <v>0</v>
      </c>
      <c r="J34" s="20">
        <v>0</v>
      </c>
      <c r="K34" s="20">
        <v>0</v>
      </c>
      <c r="L34" s="20">
        <v>203247</v>
      </c>
      <c r="M34" s="20">
        <f t="shared" si="0"/>
        <v>2431004</v>
      </c>
      <c r="N34" s="20">
        <v>241806</v>
      </c>
      <c r="O34" s="20">
        <v>0</v>
      </c>
      <c r="P34" s="20">
        <v>0</v>
      </c>
      <c r="Q34" s="20">
        <v>54234</v>
      </c>
      <c r="R34" s="9">
        <v>27</v>
      </c>
    </row>
    <row r="35" spans="1:18" ht="12.75" customHeight="1" x14ac:dyDescent="0.3">
      <c r="A35" s="9">
        <v>28</v>
      </c>
      <c r="B35" s="9" t="s">
        <v>96</v>
      </c>
      <c r="C35" s="20">
        <v>1027959</v>
      </c>
      <c r="D35" s="20">
        <v>12675635</v>
      </c>
      <c r="E35" s="20">
        <v>2574883</v>
      </c>
      <c r="F35" s="20">
        <v>2197325</v>
      </c>
      <c r="G35" s="20">
        <v>0</v>
      </c>
      <c r="H35" s="20">
        <v>0</v>
      </c>
      <c r="I35" s="20">
        <v>0</v>
      </c>
      <c r="J35" s="20">
        <v>0</v>
      </c>
      <c r="K35" s="20">
        <v>0</v>
      </c>
      <c r="L35" s="20">
        <v>1280492</v>
      </c>
      <c r="M35" s="20">
        <f t="shared" si="0"/>
        <v>14984086</v>
      </c>
      <c r="N35" s="20">
        <v>1225172</v>
      </c>
      <c r="O35" s="20">
        <v>0</v>
      </c>
      <c r="P35" s="20">
        <v>0</v>
      </c>
      <c r="Q35" s="20">
        <v>19420</v>
      </c>
      <c r="R35" s="9">
        <v>28</v>
      </c>
    </row>
    <row r="36" spans="1:18" ht="12.75" customHeight="1" x14ac:dyDescent="0.3">
      <c r="A36" s="9">
        <v>29</v>
      </c>
      <c r="B36" s="9" t="s">
        <v>97</v>
      </c>
      <c r="C36" s="20">
        <v>49063</v>
      </c>
      <c r="D36" s="20">
        <v>2539163</v>
      </c>
      <c r="E36" s="20">
        <v>224843</v>
      </c>
      <c r="F36" s="20">
        <v>439298</v>
      </c>
      <c r="G36" s="20">
        <v>0</v>
      </c>
      <c r="H36" s="20">
        <v>0</v>
      </c>
      <c r="I36" s="20">
        <v>0</v>
      </c>
      <c r="J36" s="20">
        <v>0</v>
      </c>
      <c r="K36" s="20">
        <v>0</v>
      </c>
      <c r="L36" s="20">
        <v>125823</v>
      </c>
      <c r="M36" s="20">
        <f t="shared" si="0"/>
        <v>2714049</v>
      </c>
      <c r="N36" s="20">
        <v>218610</v>
      </c>
      <c r="O36" s="20">
        <v>0</v>
      </c>
      <c r="P36" s="20">
        <v>0</v>
      </c>
      <c r="Q36" s="20">
        <v>66315</v>
      </c>
      <c r="R36" s="9">
        <v>29</v>
      </c>
    </row>
    <row r="37" spans="1:18" ht="12.75" customHeight="1" x14ac:dyDescent="0.3">
      <c r="A37" s="9">
        <v>30</v>
      </c>
      <c r="B37" s="9" t="s">
        <v>98</v>
      </c>
      <c r="C37" s="20">
        <v>2390760</v>
      </c>
      <c r="D37" s="20">
        <v>56588115</v>
      </c>
      <c r="E37" s="20">
        <v>3176667</v>
      </c>
      <c r="F37" s="20">
        <v>186310</v>
      </c>
      <c r="G37" s="20">
        <v>0</v>
      </c>
      <c r="H37" s="20">
        <v>0</v>
      </c>
      <c r="I37" s="20">
        <v>0</v>
      </c>
      <c r="J37" s="20">
        <v>0</v>
      </c>
      <c r="K37" s="20">
        <v>0</v>
      </c>
      <c r="L37" s="20">
        <v>1451894</v>
      </c>
      <c r="M37" s="20">
        <f t="shared" si="0"/>
        <v>60430769</v>
      </c>
      <c r="N37" s="20">
        <v>932888</v>
      </c>
      <c r="O37" s="20">
        <v>181852</v>
      </c>
      <c r="P37" s="20">
        <v>-242218</v>
      </c>
      <c r="Q37" s="20">
        <v>292007</v>
      </c>
      <c r="R37" s="9">
        <v>30</v>
      </c>
    </row>
    <row r="38" spans="1:18" ht="12.75" customHeight="1" x14ac:dyDescent="0.3">
      <c r="A38" s="9">
        <v>31</v>
      </c>
      <c r="B38" s="9" t="s">
        <v>99</v>
      </c>
      <c r="C38" s="20">
        <v>779440</v>
      </c>
      <c r="D38" s="20">
        <v>13488733</v>
      </c>
      <c r="E38" s="20">
        <v>1441762</v>
      </c>
      <c r="F38" s="20">
        <v>1763505</v>
      </c>
      <c r="G38" s="20">
        <v>0</v>
      </c>
      <c r="H38" s="20">
        <v>0</v>
      </c>
      <c r="I38" s="20">
        <v>0</v>
      </c>
      <c r="J38" s="20">
        <v>0</v>
      </c>
      <c r="K38" s="20">
        <v>0</v>
      </c>
      <c r="L38" s="20">
        <v>558790</v>
      </c>
      <c r="M38" s="20">
        <f t="shared" si="0"/>
        <v>14826963</v>
      </c>
      <c r="N38" s="20">
        <v>1107702</v>
      </c>
      <c r="O38" s="20">
        <v>0</v>
      </c>
      <c r="P38" s="20">
        <v>0</v>
      </c>
      <c r="Q38" s="20">
        <v>1701019</v>
      </c>
      <c r="R38" s="9">
        <v>31</v>
      </c>
    </row>
    <row r="39" spans="1:18" ht="12.75" customHeight="1" x14ac:dyDescent="0.3">
      <c r="A39" s="9">
        <v>32</v>
      </c>
      <c r="B39" s="9" t="s">
        <v>100</v>
      </c>
      <c r="C39" s="20">
        <v>261179</v>
      </c>
      <c r="D39" s="20">
        <v>4173575</v>
      </c>
      <c r="E39" s="20">
        <v>459501</v>
      </c>
      <c r="F39" s="20">
        <v>574520</v>
      </c>
      <c r="G39" s="20">
        <v>0</v>
      </c>
      <c r="H39" s="20">
        <v>0</v>
      </c>
      <c r="I39" s="20">
        <v>0</v>
      </c>
      <c r="J39" s="20">
        <v>0</v>
      </c>
      <c r="K39" s="20">
        <v>0</v>
      </c>
      <c r="L39" s="20">
        <v>247097</v>
      </c>
      <c r="M39" s="20">
        <f t="shared" si="0"/>
        <v>4681851</v>
      </c>
      <c r="N39" s="20">
        <v>259955</v>
      </c>
      <c r="O39" s="20">
        <v>0</v>
      </c>
      <c r="P39" s="20">
        <v>0</v>
      </c>
      <c r="Q39" s="20">
        <v>14250</v>
      </c>
      <c r="R39" s="9">
        <v>32</v>
      </c>
    </row>
    <row r="40" spans="1:18" ht="12.75" customHeight="1" x14ac:dyDescent="0.3">
      <c r="A40" s="9">
        <v>33</v>
      </c>
      <c r="B40" s="9" t="s">
        <v>101</v>
      </c>
      <c r="C40" s="20">
        <v>184667</v>
      </c>
      <c r="D40" s="20">
        <v>3706367</v>
      </c>
      <c r="E40" s="20">
        <v>317726</v>
      </c>
      <c r="F40" s="20">
        <v>432255</v>
      </c>
      <c r="G40" s="20">
        <v>0</v>
      </c>
      <c r="H40" s="20">
        <v>0</v>
      </c>
      <c r="I40" s="20">
        <v>0</v>
      </c>
      <c r="J40" s="20">
        <v>0</v>
      </c>
      <c r="K40" s="20">
        <v>0</v>
      </c>
      <c r="L40" s="20">
        <v>131345</v>
      </c>
      <c r="M40" s="20">
        <f t="shared" si="0"/>
        <v>4022379</v>
      </c>
      <c r="N40" s="20">
        <v>268701</v>
      </c>
      <c r="O40" s="20">
        <v>0</v>
      </c>
      <c r="P40" s="20">
        <v>0</v>
      </c>
      <c r="Q40" s="20">
        <v>29907</v>
      </c>
      <c r="R40" s="9">
        <v>33</v>
      </c>
    </row>
    <row r="41" spans="1:18" ht="12.75" customHeight="1" x14ac:dyDescent="0.3">
      <c r="A41" s="9">
        <v>34</v>
      </c>
      <c r="B41" s="9" t="s">
        <v>102</v>
      </c>
      <c r="C41" s="20">
        <v>350393</v>
      </c>
      <c r="D41" s="20">
        <v>9619078</v>
      </c>
      <c r="E41" s="20">
        <v>1101354</v>
      </c>
      <c r="F41" s="20">
        <v>1522397</v>
      </c>
      <c r="G41" s="20">
        <v>0</v>
      </c>
      <c r="H41" s="20">
        <v>0</v>
      </c>
      <c r="I41" s="20">
        <v>0</v>
      </c>
      <c r="J41" s="20">
        <v>0</v>
      </c>
      <c r="K41" s="20">
        <v>0</v>
      </c>
      <c r="L41" s="20">
        <v>440629</v>
      </c>
      <c r="M41" s="20">
        <f t="shared" si="0"/>
        <v>10410100</v>
      </c>
      <c r="N41" s="20">
        <v>440008</v>
      </c>
      <c r="O41" s="20">
        <v>0</v>
      </c>
      <c r="P41" s="20">
        <v>0</v>
      </c>
      <c r="Q41" s="20">
        <v>0</v>
      </c>
      <c r="R41" s="9">
        <v>34</v>
      </c>
    </row>
    <row r="42" spans="1:18" ht="12.75" customHeight="1" x14ac:dyDescent="0.3">
      <c r="A42" s="9">
        <v>35</v>
      </c>
      <c r="B42" s="9" t="s">
        <v>103</v>
      </c>
      <c r="C42" s="20">
        <v>1248240</v>
      </c>
      <c r="D42" s="20">
        <v>68470100</v>
      </c>
      <c r="E42" s="20">
        <v>4746025</v>
      </c>
      <c r="F42" s="20">
        <v>5861051</v>
      </c>
      <c r="G42" s="20">
        <v>0</v>
      </c>
      <c r="H42" s="20">
        <v>0</v>
      </c>
      <c r="I42" s="20">
        <v>0</v>
      </c>
      <c r="J42" s="20">
        <v>0</v>
      </c>
      <c r="K42" s="20">
        <v>0</v>
      </c>
      <c r="L42" s="20">
        <v>2068347</v>
      </c>
      <c r="M42" s="20">
        <f t="shared" si="0"/>
        <v>71786687</v>
      </c>
      <c r="N42" s="20">
        <v>1588017</v>
      </c>
      <c r="O42" s="20">
        <v>0</v>
      </c>
      <c r="P42" s="20">
        <v>284133</v>
      </c>
      <c r="Q42" s="20">
        <v>33199</v>
      </c>
      <c r="R42" s="9">
        <v>35</v>
      </c>
    </row>
    <row r="43" spans="1:18" ht="12.75" customHeight="1" x14ac:dyDescent="0.3">
      <c r="A43" s="9">
        <v>36</v>
      </c>
      <c r="B43" s="9" t="s">
        <v>104</v>
      </c>
      <c r="C43" s="20">
        <v>144711</v>
      </c>
      <c r="D43" s="20">
        <v>3723341</v>
      </c>
      <c r="E43" s="20">
        <v>402061</v>
      </c>
      <c r="F43" s="20">
        <v>422582</v>
      </c>
      <c r="G43" s="20">
        <v>0</v>
      </c>
      <c r="H43" s="20">
        <v>0</v>
      </c>
      <c r="I43" s="20">
        <v>0</v>
      </c>
      <c r="J43" s="20">
        <v>0</v>
      </c>
      <c r="K43" s="20">
        <v>0</v>
      </c>
      <c r="L43" s="20">
        <v>137135</v>
      </c>
      <c r="M43" s="20">
        <f t="shared" si="0"/>
        <v>4005187</v>
      </c>
      <c r="N43" s="20">
        <v>216958</v>
      </c>
      <c r="O43" s="20">
        <v>0</v>
      </c>
      <c r="P43" s="20">
        <v>0</v>
      </c>
      <c r="Q43" s="20">
        <v>0</v>
      </c>
      <c r="R43" s="9">
        <v>36</v>
      </c>
    </row>
    <row r="44" spans="1:18" ht="12.75" customHeight="1" x14ac:dyDescent="0.3">
      <c r="A44" s="9">
        <v>37</v>
      </c>
      <c r="B44" s="9" t="s">
        <v>105</v>
      </c>
      <c r="C44" s="20">
        <v>247533</v>
      </c>
      <c r="D44" s="20">
        <v>2737437</v>
      </c>
      <c r="E44" s="20">
        <v>233026</v>
      </c>
      <c r="F44" s="20">
        <v>69719</v>
      </c>
      <c r="G44" s="20">
        <v>0</v>
      </c>
      <c r="H44" s="20">
        <v>0</v>
      </c>
      <c r="I44" s="20">
        <v>0</v>
      </c>
      <c r="J44" s="20">
        <v>0</v>
      </c>
      <c r="K44" s="20">
        <v>0</v>
      </c>
      <c r="L44" s="20">
        <v>179799</v>
      </c>
      <c r="M44" s="20">
        <f t="shared" si="0"/>
        <v>3164769</v>
      </c>
      <c r="N44" s="20">
        <v>181399</v>
      </c>
      <c r="O44" s="20">
        <v>0</v>
      </c>
      <c r="P44" s="20">
        <v>0</v>
      </c>
      <c r="Q44" s="20">
        <v>0</v>
      </c>
      <c r="R44" s="9">
        <v>37</v>
      </c>
    </row>
    <row r="45" spans="1:18" ht="12.75" customHeight="1" x14ac:dyDescent="0.3">
      <c r="A45" s="101">
        <v>38</v>
      </c>
      <c r="B45" s="9" t="s">
        <v>106</v>
      </c>
      <c r="C45" s="21">
        <v>255298</v>
      </c>
      <c r="D45" s="21">
        <v>3560435</v>
      </c>
      <c r="E45" s="21">
        <v>578376</v>
      </c>
      <c r="F45" s="21">
        <v>505786</v>
      </c>
      <c r="G45" s="21">
        <v>0</v>
      </c>
      <c r="H45" s="21">
        <v>0</v>
      </c>
      <c r="I45" s="21">
        <v>0</v>
      </c>
      <c r="J45" s="21">
        <v>0</v>
      </c>
      <c r="K45" s="21">
        <v>0</v>
      </c>
      <c r="L45" s="21">
        <v>201205</v>
      </c>
      <c r="M45" s="21">
        <f t="shared" si="0"/>
        <v>4016938</v>
      </c>
      <c r="N45" s="21">
        <v>252939</v>
      </c>
      <c r="O45" s="21">
        <v>0</v>
      </c>
      <c r="P45" s="21">
        <v>0</v>
      </c>
      <c r="Q45" s="21">
        <v>0</v>
      </c>
      <c r="R45" s="101">
        <v>38</v>
      </c>
    </row>
    <row r="46" spans="1:18" ht="12.75" customHeight="1" x14ac:dyDescent="0.3">
      <c r="A46" s="101">
        <f>A45</f>
        <v>38</v>
      </c>
      <c r="B46" s="39" t="s">
        <v>107</v>
      </c>
      <c r="C46" s="22">
        <f t="shared" ref="C46:L46" si="1">SUM(C8:C45)</f>
        <v>17742624</v>
      </c>
      <c r="D46" s="22">
        <f t="shared" si="1"/>
        <v>431854415</v>
      </c>
      <c r="E46" s="22">
        <f t="shared" si="1"/>
        <v>42488369</v>
      </c>
      <c r="F46" s="22">
        <f t="shared" si="1"/>
        <v>39523723</v>
      </c>
      <c r="G46" s="22">
        <f t="shared" si="1"/>
        <v>89964</v>
      </c>
      <c r="H46" s="22">
        <f t="shared" si="1"/>
        <v>0</v>
      </c>
      <c r="I46" s="22">
        <f t="shared" si="1"/>
        <v>59346</v>
      </c>
      <c r="J46" s="22">
        <f t="shared" si="1"/>
        <v>0</v>
      </c>
      <c r="K46" s="22">
        <f t="shared" si="1"/>
        <v>0</v>
      </c>
      <c r="L46" s="22">
        <f t="shared" si="1"/>
        <v>16282535</v>
      </c>
      <c r="M46" s="22">
        <f t="shared" si="0"/>
        <v>465879574</v>
      </c>
      <c r="N46" s="22">
        <f>SUM(N8:N45)</f>
        <v>17431799</v>
      </c>
      <c r="O46" s="22">
        <f>SUM(O8:O45)</f>
        <v>2460921</v>
      </c>
      <c r="P46" s="22">
        <f>SUM(P8:P45)</f>
        <v>2545269</v>
      </c>
      <c r="Q46" s="22">
        <f>SUM(Q8:Q45)</f>
        <v>9014760</v>
      </c>
      <c r="R46" s="101">
        <f>R45</f>
        <v>38</v>
      </c>
    </row>
    <row r="162" s="9" customFormat="1" ht="10.5" customHeight="1" x14ac:dyDescent="0.3"/>
    <row r="163" s="9" customFormat="1" ht="10.5" customHeight="1" x14ac:dyDescent="0.3"/>
    <row r="164" s="9" customFormat="1" ht="10.5" customHeight="1" x14ac:dyDescent="0.3"/>
    <row r="165" s="9" customFormat="1" ht="10.5" customHeight="1" x14ac:dyDescent="0.3"/>
    <row r="166" s="9" customFormat="1" ht="10.5" customHeight="1" x14ac:dyDescent="0.3"/>
    <row r="167" s="9" customFormat="1" ht="10.5" customHeight="1" x14ac:dyDescent="0.3"/>
    <row r="168" s="9" customFormat="1" ht="10.5" customHeight="1" x14ac:dyDescent="0.3"/>
    <row r="169" s="9" customFormat="1" ht="10.5" customHeight="1" x14ac:dyDescent="0.3"/>
    <row r="170" s="9" customFormat="1" ht="10.5" customHeight="1" x14ac:dyDescent="0.3"/>
    <row r="171" s="9" customFormat="1" ht="10.5" customHeight="1" x14ac:dyDescent="0.3"/>
    <row r="172" s="9" customFormat="1" ht="10.5" customHeight="1" x14ac:dyDescent="0.3"/>
    <row r="173" s="9" customFormat="1" ht="10.5" customHeight="1" x14ac:dyDescent="0.3"/>
    <row r="174" s="9" customFormat="1" ht="10.5" customHeight="1" x14ac:dyDescent="0.3"/>
    <row r="175" s="9" customFormat="1" ht="10.5" customHeight="1" x14ac:dyDescent="0.3"/>
    <row r="221" s="9" customFormat="1" ht="12" customHeight="1" x14ac:dyDescent="0.3"/>
    <row r="238" s="9" customFormat="1" ht="10.5" customHeight="1" x14ac:dyDescent="0.3"/>
  </sheetData>
  <printOptions gridLines="1" gridLinesSet="0"/>
  <pageMargins left="0.5" right="0.5" top="0.5" bottom="0.3" header="0.5" footer="0.5"/>
  <pageSetup paperSize="5" scale="90" fitToHeight="0" pageOrder="overThenDown" orientation="landscape" r:id="rId1"/>
  <headerFooter alignWithMargins="0"/>
  <rowBreaks count="1" manualBreakCount="1">
    <brk id="162" max="5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53604-87A8-439A-B236-9986BA9C146E}">
  <sheetPr>
    <pageSetUpPr fitToPage="1"/>
  </sheetPr>
  <dimension ref="A1:R103"/>
  <sheetViews>
    <sheetView topLeftCell="A91" zoomScaleNormal="100" workbookViewId="0"/>
  </sheetViews>
  <sheetFormatPr defaultColWidth="7.21875" defaultRowHeight="13.8" x14ac:dyDescent="0.3"/>
  <cols>
    <col min="1" max="1" width="4.21875" style="9" bestFit="1" customWidth="1"/>
    <col min="2" max="2" width="12.77734375" style="9" bestFit="1" customWidth="1"/>
    <col min="3" max="3" width="12" style="9" bestFit="1" customWidth="1"/>
    <col min="4" max="4" width="13.109375" style="9" bestFit="1" customWidth="1"/>
    <col min="5" max="5" width="12" style="9" customWidth="1"/>
    <col min="6" max="6" width="12" style="9" bestFit="1" customWidth="1"/>
    <col min="7" max="7" width="9.44140625" style="9" customWidth="1"/>
    <col min="8" max="8" width="9.109375" style="9" customWidth="1"/>
    <col min="9" max="9" width="9.5546875" style="9" customWidth="1"/>
    <col min="10" max="10" width="9.44140625" style="9" customWidth="1"/>
    <col min="11" max="11" width="10.77734375" style="9" customWidth="1"/>
    <col min="12" max="12" width="12" style="9" bestFit="1" customWidth="1"/>
    <col min="13" max="13" width="13.109375" style="9" bestFit="1" customWidth="1"/>
    <col min="14" max="14" width="12.6640625" style="9" customWidth="1"/>
    <col min="15" max="15" width="11" style="9" bestFit="1" customWidth="1"/>
    <col min="16" max="16" width="9.5546875" style="9" bestFit="1" customWidth="1"/>
    <col min="17" max="17" width="12" style="9" bestFit="1" customWidth="1"/>
    <col min="18" max="18" width="4.21875" style="9" bestFit="1" customWidth="1"/>
    <col min="19" max="256" width="7.21875" style="9"/>
    <col min="257" max="257" width="4.109375" style="9" bestFit="1" customWidth="1"/>
    <col min="258" max="258" width="12.77734375" style="9" bestFit="1" customWidth="1"/>
    <col min="259" max="259" width="11" style="9" bestFit="1" customWidth="1"/>
    <col min="260" max="260" width="11.88671875" style="9" bestFit="1" customWidth="1"/>
    <col min="261" max="261" width="12" style="9" customWidth="1"/>
    <col min="262" max="262" width="11" style="9" bestFit="1" customWidth="1"/>
    <col min="263" max="263" width="9.44140625" style="9" customWidth="1"/>
    <col min="264" max="264" width="9.109375" style="9" customWidth="1"/>
    <col min="265" max="265" width="9.5546875" style="9" customWidth="1"/>
    <col min="266" max="266" width="9.44140625" style="9" customWidth="1"/>
    <col min="267" max="267" width="10.77734375" style="9" customWidth="1"/>
    <col min="268" max="268" width="11" style="9" bestFit="1" customWidth="1"/>
    <col min="269" max="269" width="11.88671875" style="9" bestFit="1" customWidth="1"/>
    <col min="270" max="270" width="12.6640625" style="9" customWidth="1"/>
    <col min="271" max="271" width="10" style="9" bestFit="1" customWidth="1"/>
    <col min="272" max="272" width="9.44140625" style="9" bestFit="1" customWidth="1"/>
    <col min="273" max="273" width="11" style="9" bestFit="1" customWidth="1"/>
    <col min="274" max="274" width="4.109375" style="9" bestFit="1" customWidth="1"/>
    <col min="275" max="512" width="7.21875" style="9"/>
    <col min="513" max="513" width="4.109375" style="9" bestFit="1" customWidth="1"/>
    <col min="514" max="514" width="12.77734375" style="9" bestFit="1" customWidth="1"/>
    <col min="515" max="515" width="11" style="9" bestFit="1" customWidth="1"/>
    <col min="516" max="516" width="11.88671875" style="9" bestFit="1" customWidth="1"/>
    <col min="517" max="517" width="12" style="9" customWidth="1"/>
    <col min="518" max="518" width="11" style="9" bestFit="1" customWidth="1"/>
    <col min="519" max="519" width="9.44140625" style="9" customWidth="1"/>
    <col min="520" max="520" width="9.109375" style="9" customWidth="1"/>
    <col min="521" max="521" width="9.5546875" style="9" customWidth="1"/>
    <col min="522" max="522" width="9.44140625" style="9" customWidth="1"/>
    <col min="523" max="523" width="10.77734375" style="9" customWidth="1"/>
    <col min="524" max="524" width="11" style="9" bestFit="1" customWidth="1"/>
    <col min="525" max="525" width="11.88671875" style="9" bestFit="1" customWidth="1"/>
    <col min="526" max="526" width="12.6640625" style="9" customWidth="1"/>
    <col min="527" max="527" width="10" style="9" bestFit="1" customWidth="1"/>
    <col min="528" max="528" width="9.44140625" style="9" bestFit="1" customWidth="1"/>
    <col min="529" max="529" width="11" style="9" bestFit="1" customWidth="1"/>
    <col min="530" max="530" width="4.109375" style="9" bestFit="1" customWidth="1"/>
    <col min="531" max="768" width="7.21875" style="9"/>
    <col min="769" max="769" width="4.109375" style="9" bestFit="1" customWidth="1"/>
    <col min="770" max="770" width="12.77734375" style="9" bestFit="1" customWidth="1"/>
    <col min="771" max="771" width="11" style="9" bestFit="1" customWidth="1"/>
    <col min="772" max="772" width="11.88671875" style="9" bestFit="1" customWidth="1"/>
    <col min="773" max="773" width="12" style="9" customWidth="1"/>
    <col min="774" max="774" width="11" style="9" bestFit="1" customWidth="1"/>
    <col min="775" max="775" width="9.44140625" style="9" customWidth="1"/>
    <col min="776" max="776" width="9.109375" style="9" customWidth="1"/>
    <col min="777" max="777" width="9.5546875" style="9" customWidth="1"/>
    <col min="778" max="778" width="9.44140625" style="9" customWidth="1"/>
    <col min="779" max="779" width="10.77734375" style="9" customWidth="1"/>
    <col min="780" max="780" width="11" style="9" bestFit="1" customWidth="1"/>
    <col min="781" max="781" width="11.88671875" style="9" bestFit="1" customWidth="1"/>
    <col min="782" max="782" width="12.6640625" style="9" customWidth="1"/>
    <col min="783" max="783" width="10" style="9" bestFit="1" customWidth="1"/>
    <col min="784" max="784" width="9.44140625" style="9" bestFit="1" customWidth="1"/>
    <col min="785" max="785" width="11" style="9" bestFit="1" customWidth="1"/>
    <col min="786" max="786" width="4.109375" style="9" bestFit="1" customWidth="1"/>
    <col min="787" max="1024" width="7.21875" style="9"/>
    <col min="1025" max="1025" width="4.109375" style="9" bestFit="1" customWidth="1"/>
    <col min="1026" max="1026" width="12.77734375" style="9" bestFit="1" customWidth="1"/>
    <col min="1027" max="1027" width="11" style="9" bestFit="1" customWidth="1"/>
    <col min="1028" max="1028" width="11.88671875" style="9" bestFit="1" customWidth="1"/>
    <col min="1029" max="1029" width="12" style="9" customWidth="1"/>
    <col min="1030" max="1030" width="11" style="9" bestFit="1" customWidth="1"/>
    <col min="1031" max="1031" width="9.44140625" style="9" customWidth="1"/>
    <col min="1032" max="1032" width="9.109375" style="9" customWidth="1"/>
    <col min="1033" max="1033" width="9.5546875" style="9" customWidth="1"/>
    <col min="1034" max="1034" width="9.44140625" style="9" customWidth="1"/>
    <col min="1035" max="1035" width="10.77734375" style="9" customWidth="1"/>
    <col min="1036" max="1036" width="11" style="9" bestFit="1" customWidth="1"/>
    <col min="1037" max="1037" width="11.88671875" style="9" bestFit="1" customWidth="1"/>
    <col min="1038" max="1038" width="12.6640625" style="9" customWidth="1"/>
    <col min="1039" max="1039" width="10" style="9" bestFit="1" customWidth="1"/>
    <col min="1040" max="1040" width="9.44140625" style="9" bestFit="1" customWidth="1"/>
    <col min="1041" max="1041" width="11" style="9" bestFit="1" customWidth="1"/>
    <col min="1042" max="1042" width="4.109375" style="9" bestFit="1" customWidth="1"/>
    <col min="1043" max="1280" width="7.21875" style="9"/>
    <col min="1281" max="1281" width="4.109375" style="9" bestFit="1" customWidth="1"/>
    <col min="1282" max="1282" width="12.77734375" style="9" bestFit="1" customWidth="1"/>
    <col min="1283" max="1283" width="11" style="9" bestFit="1" customWidth="1"/>
    <col min="1284" max="1284" width="11.88671875" style="9" bestFit="1" customWidth="1"/>
    <col min="1285" max="1285" width="12" style="9" customWidth="1"/>
    <col min="1286" max="1286" width="11" style="9" bestFit="1" customWidth="1"/>
    <col min="1287" max="1287" width="9.44140625" style="9" customWidth="1"/>
    <col min="1288" max="1288" width="9.109375" style="9" customWidth="1"/>
    <col min="1289" max="1289" width="9.5546875" style="9" customWidth="1"/>
    <col min="1290" max="1290" width="9.44140625" style="9" customWidth="1"/>
    <col min="1291" max="1291" width="10.77734375" style="9" customWidth="1"/>
    <col min="1292" max="1292" width="11" style="9" bestFit="1" customWidth="1"/>
    <col min="1293" max="1293" width="11.88671875" style="9" bestFit="1" customWidth="1"/>
    <col min="1294" max="1294" width="12.6640625" style="9" customWidth="1"/>
    <col min="1295" max="1295" width="10" style="9" bestFit="1" customWidth="1"/>
    <col min="1296" max="1296" width="9.44140625" style="9" bestFit="1" customWidth="1"/>
    <col min="1297" max="1297" width="11" style="9" bestFit="1" customWidth="1"/>
    <col min="1298" max="1298" width="4.109375" style="9" bestFit="1" customWidth="1"/>
    <col min="1299" max="1536" width="7.21875" style="9"/>
    <col min="1537" max="1537" width="4.109375" style="9" bestFit="1" customWidth="1"/>
    <col min="1538" max="1538" width="12.77734375" style="9" bestFit="1" customWidth="1"/>
    <col min="1539" max="1539" width="11" style="9" bestFit="1" customWidth="1"/>
    <col min="1540" max="1540" width="11.88671875" style="9" bestFit="1" customWidth="1"/>
    <col min="1541" max="1541" width="12" style="9" customWidth="1"/>
    <col min="1542" max="1542" width="11" style="9" bestFit="1" customWidth="1"/>
    <col min="1543" max="1543" width="9.44140625" style="9" customWidth="1"/>
    <col min="1544" max="1544" width="9.109375" style="9" customWidth="1"/>
    <col min="1545" max="1545" width="9.5546875" style="9" customWidth="1"/>
    <col min="1546" max="1546" width="9.44140625" style="9" customWidth="1"/>
    <col min="1547" max="1547" width="10.77734375" style="9" customWidth="1"/>
    <col min="1548" max="1548" width="11" style="9" bestFit="1" customWidth="1"/>
    <col min="1549" max="1549" width="11.88671875" style="9" bestFit="1" customWidth="1"/>
    <col min="1550" max="1550" width="12.6640625" style="9" customWidth="1"/>
    <col min="1551" max="1551" width="10" style="9" bestFit="1" customWidth="1"/>
    <col min="1552" max="1552" width="9.44140625" style="9" bestFit="1" customWidth="1"/>
    <col min="1553" max="1553" width="11" style="9" bestFit="1" customWidth="1"/>
    <col min="1554" max="1554" width="4.109375" style="9" bestFit="1" customWidth="1"/>
    <col min="1555" max="1792" width="7.21875" style="9"/>
    <col min="1793" max="1793" width="4.109375" style="9" bestFit="1" customWidth="1"/>
    <col min="1794" max="1794" width="12.77734375" style="9" bestFit="1" customWidth="1"/>
    <col min="1795" max="1795" width="11" style="9" bestFit="1" customWidth="1"/>
    <col min="1796" max="1796" width="11.88671875" style="9" bestFit="1" customWidth="1"/>
    <col min="1797" max="1797" width="12" style="9" customWidth="1"/>
    <col min="1798" max="1798" width="11" style="9" bestFit="1" customWidth="1"/>
    <col min="1799" max="1799" width="9.44140625" style="9" customWidth="1"/>
    <col min="1800" max="1800" width="9.109375" style="9" customWidth="1"/>
    <col min="1801" max="1801" width="9.5546875" style="9" customWidth="1"/>
    <col min="1802" max="1802" width="9.44140625" style="9" customWidth="1"/>
    <col min="1803" max="1803" width="10.77734375" style="9" customWidth="1"/>
    <col min="1804" max="1804" width="11" style="9" bestFit="1" customWidth="1"/>
    <col min="1805" max="1805" width="11.88671875" style="9" bestFit="1" customWidth="1"/>
    <col min="1806" max="1806" width="12.6640625" style="9" customWidth="1"/>
    <col min="1807" max="1807" width="10" style="9" bestFit="1" customWidth="1"/>
    <col min="1808" max="1808" width="9.44140625" style="9" bestFit="1" customWidth="1"/>
    <col min="1809" max="1809" width="11" style="9" bestFit="1" customWidth="1"/>
    <col min="1810" max="1810" width="4.109375" style="9" bestFit="1" customWidth="1"/>
    <col min="1811" max="2048" width="7.21875" style="9"/>
    <col min="2049" max="2049" width="4.109375" style="9" bestFit="1" customWidth="1"/>
    <col min="2050" max="2050" width="12.77734375" style="9" bestFit="1" customWidth="1"/>
    <col min="2051" max="2051" width="11" style="9" bestFit="1" customWidth="1"/>
    <col min="2052" max="2052" width="11.88671875" style="9" bestFit="1" customWidth="1"/>
    <col min="2053" max="2053" width="12" style="9" customWidth="1"/>
    <col min="2054" max="2054" width="11" style="9" bestFit="1" customWidth="1"/>
    <col min="2055" max="2055" width="9.44140625" style="9" customWidth="1"/>
    <col min="2056" max="2056" width="9.109375" style="9" customWidth="1"/>
    <col min="2057" max="2057" width="9.5546875" style="9" customWidth="1"/>
    <col min="2058" max="2058" width="9.44140625" style="9" customWidth="1"/>
    <col min="2059" max="2059" width="10.77734375" style="9" customWidth="1"/>
    <col min="2060" max="2060" width="11" style="9" bestFit="1" customWidth="1"/>
    <col min="2061" max="2061" width="11.88671875" style="9" bestFit="1" customWidth="1"/>
    <col min="2062" max="2062" width="12.6640625" style="9" customWidth="1"/>
    <col min="2063" max="2063" width="10" style="9" bestFit="1" customWidth="1"/>
    <col min="2064" max="2064" width="9.44140625" style="9" bestFit="1" customWidth="1"/>
    <col min="2065" max="2065" width="11" style="9" bestFit="1" customWidth="1"/>
    <col min="2066" max="2066" width="4.109375" style="9" bestFit="1" customWidth="1"/>
    <col min="2067" max="2304" width="7.21875" style="9"/>
    <col min="2305" max="2305" width="4.109375" style="9" bestFit="1" customWidth="1"/>
    <col min="2306" max="2306" width="12.77734375" style="9" bestFit="1" customWidth="1"/>
    <col min="2307" max="2307" width="11" style="9" bestFit="1" customWidth="1"/>
    <col min="2308" max="2308" width="11.88671875" style="9" bestFit="1" customWidth="1"/>
    <col min="2309" max="2309" width="12" style="9" customWidth="1"/>
    <col min="2310" max="2310" width="11" style="9" bestFit="1" customWidth="1"/>
    <col min="2311" max="2311" width="9.44140625" style="9" customWidth="1"/>
    <col min="2312" max="2312" width="9.109375" style="9" customWidth="1"/>
    <col min="2313" max="2313" width="9.5546875" style="9" customWidth="1"/>
    <col min="2314" max="2314" width="9.44140625" style="9" customWidth="1"/>
    <col min="2315" max="2315" width="10.77734375" style="9" customWidth="1"/>
    <col min="2316" max="2316" width="11" style="9" bestFit="1" customWidth="1"/>
    <col min="2317" max="2317" width="11.88671875" style="9" bestFit="1" customWidth="1"/>
    <col min="2318" max="2318" width="12.6640625" style="9" customWidth="1"/>
    <col min="2319" max="2319" width="10" style="9" bestFit="1" customWidth="1"/>
    <col min="2320" max="2320" width="9.44140625" style="9" bestFit="1" customWidth="1"/>
    <col min="2321" max="2321" width="11" style="9" bestFit="1" customWidth="1"/>
    <col min="2322" max="2322" width="4.109375" style="9" bestFit="1" customWidth="1"/>
    <col min="2323" max="2560" width="7.21875" style="9"/>
    <col min="2561" max="2561" width="4.109375" style="9" bestFit="1" customWidth="1"/>
    <col min="2562" max="2562" width="12.77734375" style="9" bestFit="1" customWidth="1"/>
    <col min="2563" max="2563" width="11" style="9" bestFit="1" customWidth="1"/>
    <col min="2564" max="2564" width="11.88671875" style="9" bestFit="1" customWidth="1"/>
    <col min="2565" max="2565" width="12" style="9" customWidth="1"/>
    <col min="2566" max="2566" width="11" style="9" bestFit="1" customWidth="1"/>
    <col min="2567" max="2567" width="9.44140625" style="9" customWidth="1"/>
    <col min="2568" max="2568" width="9.109375" style="9" customWidth="1"/>
    <col min="2569" max="2569" width="9.5546875" style="9" customWidth="1"/>
    <col min="2570" max="2570" width="9.44140625" style="9" customWidth="1"/>
    <col min="2571" max="2571" width="10.77734375" style="9" customWidth="1"/>
    <col min="2572" max="2572" width="11" style="9" bestFit="1" customWidth="1"/>
    <col min="2573" max="2573" width="11.88671875" style="9" bestFit="1" customWidth="1"/>
    <col min="2574" max="2574" width="12.6640625" style="9" customWidth="1"/>
    <col min="2575" max="2575" width="10" style="9" bestFit="1" customWidth="1"/>
    <col min="2576" max="2576" width="9.44140625" style="9" bestFit="1" customWidth="1"/>
    <col min="2577" max="2577" width="11" style="9" bestFit="1" customWidth="1"/>
    <col min="2578" max="2578" width="4.109375" style="9" bestFit="1" customWidth="1"/>
    <col min="2579" max="2816" width="7.21875" style="9"/>
    <col min="2817" max="2817" width="4.109375" style="9" bestFit="1" customWidth="1"/>
    <col min="2818" max="2818" width="12.77734375" style="9" bestFit="1" customWidth="1"/>
    <col min="2819" max="2819" width="11" style="9" bestFit="1" customWidth="1"/>
    <col min="2820" max="2820" width="11.88671875" style="9" bestFit="1" customWidth="1"/>
    <col min="2821" max="2821" width="12" style="9" customWidth="1"/>
    <col min="2822" max="2822" width="11" style="9" bestFit="1" customWidth="1"/>
    <col min="2823" max="2823" width="9.44140625" style="9" customWidth="1"/>
    <col min="2824" max="2824" width="9.109375" style="9" customWidth="1"/>
    <col min="2825" max="2825" width="9.5546875" style="9" customWidth="1"/>
    <col min="2826" max="2826" width="9.44140625" style="9" customWidth="1"/>
    <col min="2827" max="2827" width="10.77734375" style="9" customWidth="1"/>
    <col min="2828" max="2828" width="11" style="9" bestFit="1" customWidth="1"/>
    <col min="2829" max="2829" width="11.88671875" style="9" bestFit="1" customWidth="1"/>
    <col min="2830" max="2830" width="12.6640625" style="9" customWidth="1"/>
    <col min="2831" max="2831" width="10" style="9" bestFit="1" customWidth="1"/>
    <col min="2832" max="2832" width="9.44140625" style="9" bestFit="1" customWidth="1"/>
    <col min="2833" max="2833" width="11" style="9" bestFit="1" customWidth="1"/>
    <col min="2834" max="2834" width="4.109375" style="9" bestFit="1" customWidth="1"/>
    <col min="2835" max="3072" width="7.21875" style="9"/>
    <col min="3073" max="3073" width="4.109375" style="9" bestFit="1" customWidth="1"/>
    <col min="3074" max="3074" width="12.77734375" style="9" bestFit="1" customWidth="1"/>
    <col min="3075" max="3075" width="11" style="9" bestFit="1" customWidth="1"/>
    <col min="3076" max="3076" width="11.88671875" style="9" bestFit="1" customWidth="1"/>
    <col min="3077" max="3077" width="12" style="9" customWidth="1"/>
    <col min="3078" max="3078" width="11" style="9" bestFit="1" customWidth="1"/>
    <col min="3079" max="3079" width="9.44140625" style="9" customWidth="1"/>
    <col min="3080" max="3080" width="9.109375" style="9" customWidth="1"/>
    <col min="3081" max="3081" width="9.5546875" style="9" customWidth="1"/>
    <col min="3082" max="3082" width="9.44140625" style="9" customWidth="1"/>
    <col min="3083" max="3083" width="10.77734375" style="9" customWidth="1"/>
    <col min="3084" max="3084" width="11" style="9" bestFit="1" customWidth="1"/>
    <col min="3085" max="3085" width="11.88671875" style="9" bestFit="1" customWidth="1"/>
    <col min="3086" max="3086" width="12.6640625" style="9" customWidth="1"/>
    <col min="3087" max="3087" width="10" style="9" bestFit="1" customWidth="1"/>
    <col min="3088" max="3088" width="9.44140625" style="9" bestFit="1" customWidth="1"/>
    <col min="3089" max="3089" width="11" style="9" bestFit="1" customWidth="1"/>
    <col min="3090" max="3090" width="4.109375" style="9" bestFit="1" customWidth="1"/>
    <col min="3091" max="3328" width="7.21875" style="9"/>
    <col min="3329" max="3329" width="4.109375" style="9" bestFit="1" customWidth="1"/>
    <col min="3330" max="3330" width="12.77734375" style="9" bestFit="1" customWidth="1"/>
    <col min="3331" max="3331" width="11" style="9" bestFit="1" customWidth="1"/>
    <col min="3332" max="3332" width="11.88671875" style="9" bestFit="1" customWidth="1"/>
    <col min="3333" max="3333" width="12" style="9" customWidth="1"/>
    <col min="3334" max="3334" width="11" style="9" bestFit="1" customWidth="1"/>
    <col min="3335" max="3335" width="9.44140625" style="9" customWidth="1"/>
    <col min="3336" max="3336" width="9.109375" style="9" customWidth="1"/>
    <col min="3337" max="3337" width="9.5546875" style="9" customWidth="1"/>
    <col min="3338" max="3338" width="9.44140625" style="9" customWidth="1"/>
    <col min="3339" max="3339" width="10.77734375" style="9" customWidth="1"/>
    <col min="3340" max="3340" width="11" style="9" bestFit="1" customWidth="1"/>
    <col min="3341" max="3341" width="11.88671875" style="9" bestFit="1" customWidth="1"/>
    <col min="3342" max="3342" width="12.6640625" style="9" customWidth="1"/>
    <col min="3343" max="3343" width="10" style="9" bestFit="1" customWidth="1"/>
    <col min="3344" max="3344" width="9.44140625" style="9" bestFit="1" customWidth="1"/>
    <col min="3345" max="3345" width="11" style="9" bestFit="1" customWidth="1"/>
    <col min="3346" max="3346" width="4.109375" style="9" bestFit="1" customWidth="1"/>
    <col min="3347" max="3584" width="7.21875" style="9"/>
    <col min="3585" max="3585" width="4.109375" style="9" bestFit="1" customWidth="1"/>
    <col min="3586" max="3586" width="12.77734375" style="9" bestFit="1" customWidth="1"/>
    <col min="3587" max="3587" width="11" style="9" bestFit="1" customWidth="1"/>
    <col min="3588" max="3588" width="11.88671875" style="9" bestFit="1" customWidth="1"/>
    <col min="3589" max="3589" width="12" style="9" customWidth="1"/>
    <col min="3590" max="3590" width="11" style="9" bestFit="1" customWidth="1"/>
    <col min="3591" max="3591" width="9.44140625" style="9" customWidth="1"/>
    <col min="3592" max="3592" width="9.109375" style="9" customWidth="1"/>
    <col min="3593" max="3593" width="9.5546875" style="9" customWidth="1"/>
    <col min="3594" max="3594" width="9.44140625" style="9" customWidth="1"/>
    <col min="3595" max="3595" width="10.77734375" style="9" customWidth="1"/>
    <col min="3596" max="3596" width="11" style="9" bestFit="1" customWidth="1"/>
    <col min="3597" max="3597" width="11.88671875" style="9" bestFit="1" customWidth="1"/>
    <col min="3598" max="3598" width="12.6640625" style="9" customWidth="1"/>
    <col min="3599" max="3599" width="10" style="9" bestFit="1" customWidth="1"/>
    <col min="3600" max="3600" width="9.44140625" style="9" bestFit="1" customWidth="1"/>
    <col min="3601" max="3601" width="11" style="9" bestFit="1" customWidth="1"/>
    <col min="3602" max="3602" width="4.109375" style="9" bestFit="1" customWidth="1"/>
    <col min="3603" max="3840" width="7.21875" style="9"/>
    <col min="3841" max="3841" width="4.109375" style="9" bestFit="1" customWidth="1"/>
    <col min="3842" max="3842" width="12.77734375" style="9" bestFit="1" customWidth="1"/>
    <col min="3843" max="3843" width="11" style="9" bestFit="1" customWidth="1"/>
    <col min="3844" max="3844" width="11.88671875" style="9" bestFit="1" customWidth="1"/>
    <col min="3845" max="3845" width="12" style="9" customWidth="1"/>
    <col min="3846" max="3846" width="11" style="9" bestFit="1" customWidth="1"/>
    <col min="3847" max="3847" width="9.44140625" style="9" customWidth="1"/>
    <col min="3848" max="3848" width="9.109375" style="9" customWidth="1"/>
    <col min="3849" max="3849" width="9.5546875" style="9" customWidth="1"/>
    <col min="3850" max="3850" width="9.44140625" style="9" customWidth="1"/>
    <col min="3851" max="3851" width="10.77734375" style="9" customWidth="1"/>
    <col min="3852" max="3852" width="11" style="9" bestFit="1" customWidth="1"/>
    <col min="3853" max="3853" width="11.88671875" style="9" bestFit="1" customWidth="1"/>
    <col min="3854" max="3854" width="12.6640625" style="9" customWidth="1"/>
    <col min="3855" max="3855" width="10" style="9" bestFit="1" customWidth="1"/>
    <col min="3856" max="3856" width="9.44140625" style="9" bestFit="1" customWidth="1"/>
    <col min="3857" max="3857" width="11" style="9" bestFit="1" customWidth="1"/>
    <col min="3858" max="3858" width="4.109375" style="9" bestFit="1" customWidth="1"/>
    <col min="3859" max="4096" width="7.21875" style="9"/>
    <col min="4097" max="4097" width="4.109375" style="9" bestFit="1" customWidth="1"/>
    <col min="4098" max="4098" width="12.77734375" style="9" bestFit="1" customWidth="1"/>
    <col min="4099" max="4099" width="11" style="9" bestFit="1" customWidth="1"/>
    <col min="4100" max="4100" width="11.88671875" style="9" bestFit="1" customWidth="1"/>
    <col min="4101" max="4101" width="12" style="9" customWidth="1"/>
    <col min="4102" max="4102" width="11" style="9" bestFit="1" customWidth="1"/>
    <col min="4103" max="4103" width="9.44140625" style="9" customWidth="1"/>
    <col min="4104" max="4104" width="9.109375" style="9" customWidth="1"/>
    <col min="4105" max="4105" width="9.5546875" style="9" customWidth="1"/>
    <col min="4106" max="4106" width="9.44140625" style="9" customWidth="1"/>
    <col min="4107" max="4107" width="10.77734375" style="9" customWidth="1"/>
    <col min="4108" max="4108" width="11" style="9" bestFit="1" customWidth="1"/>
    <col min="4109" max="4109" width="11.88671875" style="9" bestFit="1" customWidth="1"/>
    <col min="4110" max="4110" width="12.6640625" style="9" customWidth="1"/>
    <col min="4111" max="4111" width="10" style="9" bestFit="1" customWidth="1"/>
    <col min="4112" max="4112" width="9.44140625" style="9" bestFit="1" customWidth="1"/>
    <col min="4113" max="4113" width="11" style="9" bestFit="1" customWidth="1"/>
    <col min="4114" max="4114" width="4.109375" style="9" bestFit="1" customWidth="1"/>
    <col min="4115" max="4352" width="7.21875" style="9"/>
    <col min="4353" max="4353" width="4.109375" style="9" bestFit="1" customWidth="1"/>
    <col min="4354" max="4354" width="12.77734375" style="9" bestFit="1" customWidth="1"/>
    <col min="4355" max="4355" width="11" style="9" bestFit="1" customWidth="1"/>
    <col min="4356" max="4356" width="11.88671875" style="9" bestFit="1" customWidth="1"/>
    <col min="4357" max="4357" width="12" style="9" customWidth="1"/>
    <col min="4358" max="4358" width="11" style="9" bestFit="1" customWidth="1"/>
    <col min="4359" max="4359" width="9.44140625" style="9" customWidth="1"/>
    <col min="4360" max="4360" width="9.109375" style="9" customWidth="1"/>
    <col min="4361" max="4361" width="9.5546875" style="9" customWidth="1"/>
    <col min="4362" max="4362" width="9.44140625" style="9" customWidth="1"/>
    <col min="4363" max="4363" width="10.77734375" style="9" customWidth="1"/>
    <col min="4364" max="4364" width="11" style="9" bestFit="1" customWidth="1"/>
    <col min="4365" max="4365" width="11.88671875" style="9" bestFit="1" customWidth="1"/>
    <col min="4366" max="4366" width="12.6640625" style="9" customWidth="1"/>
    <col min="4367" max="4367" width="10" style="9" bestFit="1" customWidth="1"/>
    <col min="4368" max="4368" width="9.44140625" style="9" bestFit="1" customWidth="1"/>
    <col min="4369" max="4369" width="11" style="9" bestFit="1" customWidth="1"/>
    <col min="4370" max="4370" width="4.109375" style="9" bestFit="1" customWidth="1"/>
    <col min="4371" max="4608" width="7.21875" style="9"/>
    <col min="4609" max="4609" width="4.109375" style="9" bestFit="1" customWidth="1"/>
    <col min="4610" max="4610" width="12.77734375" style="9" bestFit="1" customWidth="1"/>
    <col min="4611" max="4611" width="11" style="9" bestFit="1" customWidth="1"/>
    <col min="4612" max="4612" width="11.88671875" style="9" bestFit="1" customWidth="1"/>
    <col min="4613" max="4613" width="12" style="9" customWidth="1"/>
    <col min="4614" max="4614" width="11" style="9" bestFit="1" customWidth="1"/>
    <col min="4615" max="4615" width="9.44140625" style="9" customWidth="1"/>
    <col min="4616" max="4616" width="9.109375" style="9" customWidth="1"/>
    <col min="4617" max="4617" width="9.5546875" style="9" customWidth="1"/>
    <col min="4618" max="4618" width="9.44140625" style="9" customWidth="1"/>
    <col min="4619" max="4619" width="10.77734375" style="9" customWidth="1"/>
    <col min="4620" max="4620" width="11" style="9" bestFit="1" customWidth="1"/>
    <col min="4621" max="4621" width="11.88671875" style="9" bestFit="1" customWidth="1"/>
    <col min="4622" max="4622" width="12.6640625" style="9" customWidth="1"/>
    <col min="4623" max="4623" width="10" style="9" bestFit="1" customWidth="1"/>
    <col min="4624" max="4624" width="9.44140625" style="9" bestFit="1" customWidth="1"/>
    <col min="4625" max="4625" width="11" style="9" bestFit="1" customWidth="1"/>
    <col min="4626" max="4626" width="4.109375" style="9" bestFit="1" customWidth="1"/>
    <col min="4627" max="4864" width="7.21875" style="9"/>
    <col min="4865" max="4865" width="4.109375" style="9" bestFit="1" customWidth="1"/>
    <col min="4866" max="4866" width="12.77734375" style="9" bestFit="1" customWidth="1"/>
    <col min="4867" max="4867" width="11" style="9" bestFit="1" customWidth="1"/>
    <col min="4868" max="4868" width="11.88671875" style="9" bestFit="1" customWidth="1"/>
    <col min="4869" max="4869" width="12" style="9" customWidth="1"/>
    <col min="4870" max="4870" width="11" style="9" bestFit="1" customWidth="1"/>
    <col min="4871" max="4871" width="9.44140625" style="9" customWidth="1"/>
    <col min="4872" max="4872" width="9.109375" style="9" customWidth="1"/>
    <col min="4873" max="4873" width="9.5546875" style="9" customWidth="1"/>
    <col min="4874" max="4874" width="9.44140625" style="9" customWidth="1"/>
    <col min="4875" max="4875" width="10.77734375" style="9" customWidth="1"/>
    <col min="4876" max="4876" width="11" style="9" bestFit="1" customWidth="1"/>
    <col min="4877" max="4877" width="11.88671875" style="9" bestFit="1" customWidth="1"/>
    <col min="4878" max="4878" width="12.6640625" style="9" customWidth="1"/>
    <col min="4879" max="4879" width="10" style="9" bestFit="1" customWidth="1"/>
    <col min="4880" max="4880" width="9.44140625" style="9" bestFit="1" customWidth="1"/>
    <col min="4881" max="4881" width="11" style="9" bestFit="1" customWidth="1"/>
    <col min="4882" max="4882" width="4.109375" style="9" bestFit="1" customWidth="1"/>
    <col min="4883" max="5120" width="7.21875" style="9"/>
    <col min="5121" max="5121" width="4.109375" style="9" bestFit="1" customWidth="1"/>
    <col min="5122" max="5122" width="12.77734375" style="9" bestFit="1" customWidth="1"/>
    <col min="5123" max="5123" width="11" style="9" bestFit="1" customWidth="1"/>
    <col min="5124" max="5124" width="11.88671875" style="9" bestFit="1" customWidth="1"/>
    <col min="5125" max="5125" width="12" style="9" customWidth="1"/>
    <col min="5126" max="5126" width="11" style="9" bestFit="1" customWidth="1"/>
    <col min="5127" max="5127" width="9.44140625" style="9" customWidth="1"/>
    <col min="5128" max="5128" width="9.109375" style="9" customWidth="1"/>
    <col min="5129" max="5129" width="9.5546875" style="9" customWidth="1"/>
    <col min="5130" max="5130" width="9.44140625" style="9" customWidth="1"/>
    <col min="5131" max="5131" width="10.77734375" style="9" customWidth="1"/>
    <col min="5132" max="5132" width="11" style="9" bestFit="1" customWidth="1"/>
    <col min="5133" max="5133" width="11.88671875" style="9" bestFit="1" customWidth="1"/>
    <col min="5134" max="5134" width="12.6640625" style="9" customWidth="1"/>
    <col min="5135" max="5135" width="10" style="9" bestFit="1" customWidth="1"/>
    <col min="5136" max="5136" width="9.44140625" style="9" bestFit="1" customWidth="1"/>
    <col min="5137" max="5137" width="11" style="9" bestFit="1" customWidth="1"/>
    <col min="5138" max="5138" width="4.109375" style="9" bestFit="1" customWidth="1"/>
    <col min="5139" max="5376" width="7.21875" style="9"/>
    <col min="5377" max="5377" width="4.109375" style="9" bestFit="1" customWidth="1"/>
    <col min="5378" max="5378" width="12.77734375" style="9" bestFit="1" customWidth="1"/>
    <col min="5379" max="5379" width="11" style="9" bestFit="1" customWidth="1"/>
    <col min="5380" max="5380" width="11.88671875" style="9" bestFit="1" customWidth="1"/>
    <col min="5381" max="5381" width="12" style="9" customWidth="1"/>
    <col min="5382" max="5382" width="11" style="9" bestFit="1" customWidth="1"/>
    <col min="5383" max="5383" width="9.44140625" style="9" customWidth="1"/>
    <col min="5384" max="5384" width="9.109375" style="9" customWidth="1"/>
    <col min="5385" max="5385" width="9.5546875" style="9" customWidth="1"/>
    <col min="5386" max="5386" width="9.44140625" style="9" customWidth="1"/>
    <col min="5387" max="5387" width="10.77734375" style="9" customWidth="1"/>
    <col min="5388" max="5388" width="11" style="9" bestFit="1" customWidth="1"/>
    <col min="5389" max="5389" width="11.88671875" style="9" bestFit="1" customWidth="1"/>
    <col min="5390" max="5390" width="12.6640625" style="9" customWidth="1"/>
    <col min="5391" max="5391" width="10" style="9" bestFit="1" customWidth="1"/>
    <col min="5392" max="5392" width="9.44140625" style="9" bestFit="1" customWidth="1"/>
    <col min="5393" max="5393" width="11" style="9" bestFit="1" customWidth="1"/>
    <col min="5394" max="5394" width="4.109375" style="9" bestFit="1" customWidth="1"/>
    <col min="5395" max="5632" width="7.21875" style="9"/>
    <col min="5633" max="5633" width="4.109375" style="9" bestFit="1" customWidth="1"/>
    <col min="5634" max="5634" width="12.77734375" style="9" bestFit="1" customWidth="1"/>
    <col min="5635" max="5635" width="11" style="9" bestFit="1" customWidth="1"/>
    <col min="5636" max="5636" width="11.88671875" style="9" bestFit="1" customWidth="1"/>
    <col min="5637" max="5637" width="12" style="9" customWidth="1"/>
    <col min="5638" max="5638" width="11" style="9" bestFit="1" customWidth="1"/>
    <col min="5639" max="5639" width="9.44140625" style="9" customWidth="1"/>
    <col min="5640" max="5640" width="9.109375" style="9" customWidth="1"/>
    <col min="5641" max="5641" width="9.5546875" style="9" customWidth="1"/>
    <col min="5642" max="5642" width="9.44140625" style="9" customWidth="1"/>
    <col min="5643" max="5643" width="10.77734375" style="9" customWidth="1"/>
    <col min="5644" max="5644" width="11" style="9" bestFit="1" customWidth="1"/>
    <col min="5645" max="5645" width="11.88671875" style="9" bestFit="1" customWidth="1"/>
    <col min="5646" max="5646" width="12.6640625" style="9" customWidth="1"/>
    <col min="5647" max="5647" width="10" style="9" bestFit="1" customWidth="1"/>
    <col min="5648" max="5648" width="9.44140625" style="9" bestFit="1" customWidth="1"/>
    <col min="5649" max="5649" width="11" style="9" bestFit="1" customWidth="1"/>
    <col min="5650" max="5650" width="4.109375" style="9" bestFit="1" customWidth="1"/>
    <col min="5651" max="5888" width="7.21875" style="9"/>
    <col min="5889" max="5889" width="4.109375" style="9" bestFit="1" customWidth="1"/>
    <col min="5890" max="5890" width="12.77734375" style="9" bestFit="1" customWidth="1"/>
    <col min="5891" max="5891" width="11" style="9" bestFit="1" customWidth="1"/>
    <col min="5892" max="5892" width="11.88671875" style="9" bestFit="1" customWidth="1"/>
    <col min="5893" max="5893" width="12" style="9" customWidth="1"/>
    <col min="5894" max="5894" width="11" style="9" bestFit="1" customWidth="1"/>
    <col min="5895" max="5895" width="9.44140625" style="9" customWidth="1"/>
    <col min="5896" max="5896" width="9.109375" style="9" customWidth="1"/>
    <col min="5897" max="5897" width="9.5546875" style="9" customWidth="1"/>
    <col min="5898" max="5898" width="9.44140625" style="9" customWidth="1"/>
    <col min="5899" max="5899" width="10.77734375" style="9" customWidth="1"/>
    <col min="5900" max="5900" width="11" style="9" bestFit="1" customWidth="1"/>
    <col min="5901" max="5901" width="11.88671875" style="9" bestFit="1" customWidth="1"/>
    <col min="5902" max="5902" width="12.6640625" style="9" customWidth="1"/>
    <col min="5903" max="5903" width="10" style="9" bestFit="1" customWidth="1"/>
    <col min="5904" max="5904" width="9.44140625" style="9" bestFit="1" customWidth="1"/>
    <col min="5905" max="5905" width="11" style="9" bestFit="1" customWidth="1"/>
    <col min="5906" max="5906" width="4.109375" style="9" bestFit="1" customWidth="1"/>
    <col min="5907" max="6144" width="7.21875" style="9"/>
    <col min="6145" max="6145" width="4.109375" style="9" bestFit="1" customWidth="1"/>
    <col min="6146" max="6146" width="12.77734375" style="9" bestFit="1" customWidth="1"/>
    <col min="6147" max="6147" width="11" style="9" bestFit="1" customWidth="1"/>
    <col min="6148" max="6148" width="11.88671875" style="9" bestFit="1" customWidth="1"/>
    <col min="6149" max="6149" width="12" style="9" customWidth="1"/>
    <col min="6150" max="6150" width="11" style="9" bestFit="1" customWidth="1"/>
    <col min="6151" max="6151" width="9.44140625" style="9" customWidth="1"/>
    <col min="6152" max="6152" width="9.109375" style="9" customWidth="1"/>
    <col min="6153" max="6153" width="9.5546875" style="9" customWidth="1"/>
    <col min="6154" max="6154" width="9.44140625" style="9" customWidth="1"/>
    <col min="6155" max="6155" width="10.77734375" style="9" customWidth="1"/>
    <col min="6156" max="6156" width="11" style="9" bestFit="1" customWidth="1"/>
    <col min="6157" max="6157" width="11.88671875" style="9" bestFit="1" customWidth="1"/>
    <col min="6158" max="6158" width="12.6640625" style="9" customWidth="1"/>
    <col min="6159" max="6159" width="10" style="9" bestFit="1" customWidth="1"/>
    <col min="6160" max="6160" width="9.44140625" style="9" bestFit="1" customWidth="1"/>
    <col min="6161" max="6161" width="11" style="9" bestFit="1" customWidth="1"/>
    <col min="6162" max="6162" width="4.109375" style="9" bestFit="1" customWidth="1"/>
    <col min="6163" max="6400" width="7.21875" style="9"/>
    <col min="6401" max="6401" width="4.109375" style="9" bestFit="1" customWidth="1"/>
    <col min="6402" max="6402" width="12.77734375" style="9" bestFit="1" customWidth="1"/>
    <col min="6403" max="6403" width="11" style="9" bestFit="1" customWidth="1"/>
    <col min="6404" max="6404" width="11.88671875" style="9" bestFit="1" customWidth="1"/>
    <col min="6405" max="6405" width="12" style="9" customWidth="1"/>
    <col min="6406" max="6406" width="11" style="9" bestFit="1" customWidth="1"/>
    <col min="6407" max="6407" width="9.44140625" style="9" customWidth="1"/>
    <col min="6408" max="6408" width="9.109375" style="9" customWidth="1"/>
    <col min="6409" max="6409" width="9.5546875" style="9" customWidth="1"/>
    <col min="6410" max="6410" width="9.44140625" style="9" customWidth="1"/>
    <col min="6411" max="6411" width="10.77734375" style="9" customWidth="1"/>
    <col min="6412" max="6412" width="11" style="9" bestFit="1" customWidth="1"/>
    <col min="6413" max="6413" width="11.88671875" style="9" bestFit="1" customWidth="1"/>
    <col min="6414" max="6414" width="12.6640625" style="9" customWidth="1"/>
    <col min="6415" max="6415" width="10" style="9" bestFit="1" customWidth="1"/>
    <col min="6416" max="6416" width="9.44140625" style="9" bestFit="1" customWidth="1"/>
    <col min="6417" max="6417" width="11" style="9" bestFit="1" customWidth="1"/>
    <col min="6418" max="6418" width="4.109375" style="9" bestFit="1" customWidth="1"/>
    <col min="6419" max="6656" width="7.21875" style="9"/>
    <col min="6657" max="6657" width="4.109375" style="9" bestFit="1" customWidth="1"/>
    <col min="6658" max="6658" width="12.77734375" style="9" bestFit="1" customWidth="1"/>
    <col min="6659" max="6659" width="11" style="9" bestFit="1" customWidth="1"/>
    <col min="6660" max="6660" width="11.88671875" style="9" bestFit="1" customWidth="1"/>
    <col min="6661" max="6661" width="12" style="9" customWidth="1"/>
    <col min="6662" max="6662" width="11" style="9" bestFit="1" customWidth="1"/>
    <col min="6663" max="6663" width="9.44140625" style="9" customWidth="1"/>
    <col min="6664" max="6664" width="9.109375" style="9" customWidth="1"/>
    <col min="6665" max="6665" width="9.5546875" style="9" customWidth="1"/>
    <col min="6666" max="6666" width="9.44140625" style="9" customWidth="1"/>
    <col min="6667" max="6667" width="10.77734375" style="9" customWidth="1"/>
    <col min="6668" max="6668" width="11" style="9" bestFit="1" customWidth="1"/>
    <col min="6669" max="6669" width="11.88671875" style="9" bestFit="1" customWidth="1"/>
    <col min="6670" max="6670" width="12.6640625" style="9" customWidth="1"/>
    <col min="6671" max="6671" width="10" style="9" bestFit="1" customWidth="1"/>
    <col min="6672" max="6672" width="9.44140625" style="9" bestFit="1" customWidth="1"/>
    <col min="6673" max="6673" width="11" style="9" bestFit="1" customWidth="1"/>
    <col min="6674" max="6674" width="4.109375" style="9" bestFit="1" customWidth="1"/>
    <col min="6675" max="6912" width="7.21875" style="9"/>
    <col min="6913" max="6913" width="4.109375" style="9" bestFit="1" customWidth="1"/>
    <col min="6914" max="6914" width="12.77734375" style="9" bestFit="1" customWidth="1"/>
    <col min="6915" max="6915" width="11" style="9" bestFit="1" customWidth="1"/>
    <col min="6916" max="6916" width="11.88671875" style="9" bestFit="1" customWidth="1"/>
    <col min="6917" max="6917" width="12" style="9" customWidth="1"/>
    <col min="6918" max="6918" width="11" style="9" bestFit="1" customWidth="1"/>
    <col min="6919" max="6919" width="9.44140625" style="9" customWidth="1"/>
    <col min="6920" max="6920" width="9.109375" style="9" customWidth="1"/>
    <col min="6921" max="6921" width="9.5546875" style="9" customWidth="1"/>
    <col min="6922" max="6922" width="9.44140625" style="9" customWidth="1"/>
    <col min="6923" max="6923" width="10.77734375" style="9" customWidth="1"/>
    <col min="6924" max="6924" width="11" style="9" bestFit="1" customWidth="1"/>
    <col min="6925" max="6925" width="11.88671875" style="9" bestFit="1" customWidth="1"/>
    <col min="6926" max="6926" width="12.6640625" style="9" customWidth="1"/>
    <col min="6927" max="6927" width="10" style="9" bestFit="1" customWidth="1"/>
    <col min="6928" max="6928" width="9.44140625" style="9" bestFit="1" customWidth="1"/>
    <col min="6929" max="6929" width="11" style="9" bestFit="1" customWidth="1"/>
    <col min="6930" max="6930" width="4.109375" style="9" bestFit="1" customWidth="1"/>
    <col min="6931" max="7168" width="7.21875" style="9"/>
    <col min="7169" max="7169" width="4.109375" style="9" bestFit="1" customWidth="1"/>
    <col min="7170" max="7170" width="12.77734375" style="9" bestFit="1" customWidth="1"/>
    <col min="7171" max="7171" width="11" style="9" bestFit="1" customWidth="1"/>
    <col min="7172" max="7172" width="11.88671875" style="9" bestFit="1" customWidth="1"/>
    <col min="7173" max="7173" width="12" style="9" customWidth="1"/>
    <col min="7174" max="7174" width="11" style="9" bestFit="1" customWidth="1"/>
    <col min="7175" max="7175" width="9.44140625" style="9" customWidth="1"/>
    <col min="7176" max="7176" width="9.109375" style="9" customWidth="1"/>
    <col min="7177" max="7177" width="9.5546875" style="9" customWidth="1"/>
    <col min="7178" max="7178" width="9.44140625" style="9" customWidth="1"/>
    <col min="7179" max="7179" width="10.77734375" style="9" customWidth="1"/>
    <col min="7180" max="7180" width="11" style="9" bestFit="1" customWidth="1"/>
    <col min="7181" max="7181" width="11.88671875" style="9" bestFit="1" customWidth="1"/>
    <col min="7182" max="7182" width="12.6640625" style="9" customWidth="1"/>
    <col min="7183" max="7183" width="10" style="9" bestFit="1" customWidth="1"/>
    <col min="7184" max="7184" width="9.44140625" style="9" bestFit="1" customWidth="1"/>
    <col min="7185" max="7185" width="11" style="9" bestFit="1" customWidth="1"/>
    <col min="7186" max="7186" width="4.109375" style="9" bestFit="1" customWidth="1"/>
    <col min="7187" max="7424" width="7.21875" style="9"/>
    <col min="7425" max="7425" width="4.109375" style="9" bestFit="1" customWidth="1"/>
    <col min="7426" max="7426" width="12.77734375" style="9" bestFit="1" customWidth="1"/>
    <col min="7427" max="7427" width="11" style="9" bestFit="1" customWidth="1"/>
    <col min="7428" max="7428" width="11.88671875" style="9" bestFit="1" customWidth="1"/>
    <col min="7429" max="7429" width="12" style="9" customWidth="1"/>
    <col min="7430" max="7430" width="11" style="9" bestFit="1" customWidth="1"/>
    <col min="7431" max="7431" width="9.44140625" style="9" customWidth="1"/>
    <col min="7432" max="7432" width="9.109375" style="9" customWidth="1"/>
    <col min="7433" max="7433" width="9.5546875" style="9" customWidth="1"/>
    <col min="7434" max="7434" width="9.44140625" style="9" customWidth="1"/>
    <col min="7435" max="7435" width="10.77734375" style="9" customWidth="1"/>
    <col min="7436" max="7436" width="11" style="9" bestFit="1" customWidth="1"/>
    <col min="7437" max="7437" width="11.88671875" style="9" bestFit="1" customWidth="1"/>
    <col min="7438" max="7438" width="12.6640625" style="9" customWidth="1"/>
    <col min="7439" max="7439" width="10" style="9" bestFit="1" customWidth="1"/>
    <col min="7440" max="7440" width="9.44140625" style="9" bestFit="1" customWidth="1"/>
    <col min="7441" max="7441" width="11" style="9" bestFit="1" customWidth="1"/>
    <col min="7442" max="7442" width="4.109375" style="9" bestFit="1" customWidth="1"/>
    <col min="7443" max="7680" width="7.21875" style="9"/>
    <col min="7681" max="7681" width="4.109375" style="9" bestFit="1" customWidth="1"/>
    <col min="7682" max="7682" width="12.77734375" style="9" bestFit="1" customWidth="1"/>
    <col min="7683" max="7683" width="11" style="9" bestFit="1" customWidth="1"/>
    <col min="7684" max="7684" width="11.88671875" style="9" bestFit="1" customWidth="1"/>
    <col min="7685" max="7685" width="12" style="9" customWidth="1"/>
    <col min="7686" max="7686" width="11" style="9" bestFit="1" customWidth="1"/>
    <col min="7687" max="7687" width="9.44140625" style="9" customWidth="1"/>
    <col min="7688" max="7688" width="9.109375" style="9" customWidth="1"/>
    <col min="7689" max="7689" width="9.5546875" style="9" customWidth="1"/>
    <col min="7690" max="7690" width="9.44140625" style="9" customWidth="1"/>
    <col min="7691" max="7691" width="10.77734375" style="9" customWidth="1"/>
    <col min="7692" max="7692" width="11" style="9" bestFit="1" customWidth="1"/>
    <col min="7693" max="7693" width="11.88671875" style="9" bestFit="1" customWidth="1"/>
    <col min="7694" max="7694" width="12.6640625" style="9" customWidth="1"/>
    <col min="7695" max="7695" width="10" style="9" bestFit="1" customWidth="1"/>
    <col min="7696" max="7696" width="9.44140625" style="9" bestFit="1" customWidth="1"/>
    <col min="7697" max="7697" width="11" style="9" bestFit="1" customWidth="1"/>
    <col min="7698" max="7698" width="4.109375" style="9" bestFit="1" customWidth="1"/>
    <col min="7699" max="7936" width="7.21875" style="9"/>
    <col min="7937" max="7937" width="4.109375" style="9" bestFit="1" customWidth="1"/>
    <col min="7938" max="7938" width="12.77734375" style="9" bestFit="1" customWidth="1"/>
    <col min="7939" max="7939" width="11" style="9" bestFit="1" customWidth="1"/>
    <col min="7940" max="7940" width="11.88671875" style="9" bestFit="1" customWidth="1"/>
    <col min="7941" max="7941" width="12" style="9" customWidth="1"/>
    <col min="7942" max="7942" width="11" style="9" bestFit="1" customWidth="1"/>
    <col min="7943" max="7943" width="9.44140625" style="9" customWidth="1"/>
    <col min="7944" max="7944" width="9.109375" style="9" customWidth="1"/>
    <col min="7945" max="7945" width="9.5546875" style="9" customWidth="1"/>
    <col min="7946" max="7946" width="9.44140625" style="9" customWidth="1"/>
    <col min="7947" max="7947" width="10.77734375" style="9" customWidth="1"/>
    <col min="7948" max="7948" width="11" style="9" bestFit="1" customWidth="1"/>
    <col min="7949" max="7949" width="11.88671875" style="9" bestFit="1" customWidth="1"/>
    <col min="7950" max="7950" width="12.6640625" style="9" customWidth="1"/>
    <col min="7951" max="7951" width="10" style="9" bestFit="1" customWidth="1"/>
    <col min="7952" max="7952" width="9.44140625" style="9" bestFit="1" customWidth="1"/>
    <col min="7953" max="7953" width="11" style="9" bestFit="1" customWidth="1"/>
    <col min="7954" max="7954" width="4.109375" style="9" bestFit="1" customWidth="1"/>
    <col min="7955" max="8192" width="7.21875" style="9"/>
    <col min="8193" max="8193" width="4.109375" style="9" bestFit="1" customWidth="1"/>
    <col min="8194" max="8194" width="12.77734375" style="9" bestFit="1" customWidth="1"/>
    <col min="8195" max="8195" width="11" style="9" bestFit="1" customWidth="1"/>
    <col min="8196" max="8196" width="11.88671875" style="9" bestFit="1" customWidth="1"/>
    <col min="8197" max="8197" width="12" style="9" customWidth="1"/>
    <col min="8198" max="8198" width="11" style="9" bestFit="1" customWidth="1"/>
    <col min="8199" max="8199" width="9.44140625" style="9" customWidth="1"/>
    <col min="8200" max="8200" width="9.109375" style="9" customWidth="1"/>
    <col min="8201" max="8201" width="9.5546875" style="9" customWidth="1"/>
    <col min="8202" max="8202" width="9.44140625" style="9" customWidth="1"/>
    <col min="8203" max="8203" width="10.77734375" style="9" customWidth="1"/>
    <col min="8204" max="8204" width="11" style="9" bestFit="1" customWidth="1"/>
    <col min="8205" max="8205" width="11.88671875" style="9" bestFit="1" customWidth="1"/>
    <col min="8206" max="8206" width="12.6640625" style="9" customWidth="1"/>
    <col min="8207" max="8207" width="10" style="9" bestFit="1" customWidth="1"/>
    <col min="8208" max="8208" width="9.44140625" style="9" bestFit="1" customWidth="1"/>
    <col min="8209" max="8209" width="11" style="9" bestFit="1" customWidth="1"/>
    <col min="8210" max="8210" width="4.109375" style="9" bestFit="1" customWidth="1"/>
    <col min="8211" max="8448" width="7.21875" style="9"/>
    <col min="8449" max="8449" width="4.109375" style="9" bestFit="1" customWidth="1"/>
    <col min="8450" max="8450" width="12.77734375" style="9" bestFit="1" customWidth="1"/>
    <col min="8451" max="8451" width="11" style="9" bestFit="1" customWidth="1"/>
    <col min="8452" max="8452" width="11.88671875" style="9" bestFit="1" customWidth="1"/>
    <col min="8453" max="8453" width="12" style="9" customWidth="1"/>
    <col min="8454" max="8454" width="11" style="9" bestFit="1" customWidth="1"/>
    <col min="8455" max="8455" width="9.44140625" style="9" customWidth="1"/>
    <col min="8456" max="8456" width="9.109375" style="9" customWidth="1"/>
    <col min="8457" max="8457" width="9.5546875" style="9" customWidth="1"/>
    <col min="8458" max="8458" width="9.44140625" style="9" customWidth="1"/>
    <col min="8459" max="8459" width="10.77734375" style="9" customWidth="1"/>
    <col min="8460" max="8460" width="11" style="9" bestFit="1" customWidth="1"/>
    <col min="8461" max="8461" width="11.88671875" style="9" bestFit="1" customWidth="1"/>
    <col min="8462" max="8462" width="12.6640625" style="9" customWidth="1"/>
    <col min="8463" max="8463" width="10" style="9" bestFit="1" customWidth="1"/>
    <col min="8464" max="8464" width="9.44140625" style="9" bestFit="1" customWidth="1"/>
    <col min="8465" max="8465" width="11" style="9" bestFit="1" customWidth="1"/>
    <col min="8466" max="8466" width="4.109375" style="9" bestFit="1" customWidth="1"/>
    <col min="8467" max="8704" width="7.21875" style="9"/>
    <col min="8705" max="8705" width="4.109375" style="9" bestFit="1" customWidth="1"/>
    <col min="8706" max="8706" width="12.77734375" style="9" bestFit="1" customWidth="1"/>
    <col min="8707" max="8707" width="11" style="9" bestFit="1" customWidth="1"/>
    <col min="8708" max="8708" width="11.88671875" style="9" bestFit="1" customWidth="1"/>
    <col min="8709" max="8709" width="12" style="9" customWidth="1"/>
    <col min="8710" max="8710" width="11" style="9" bestFit="1" customWidth="1"/>
    <col min="8711" max="8711" width="9.44140625" style="9" customWidth="1"/>
    <col min="8712" max="8712" width="9.109375" style="9" customWidth="1"/>
    <col min="8713" max="8713" width="9.5546875" style="9" customWidth="1"/>
    <col min="8714" max="8714" width="9.44140625" style="9" customWidth="1"/>
    <col min="8715" max="8715" width="10.77734375" style="9" customWidth="1"/>
    <col min="8716" max="8716" width="11" style="9" bestFit="1" customWidth="1"/>
    <col min="8717" max="8717" width="11.88671875" style="9" bestFit="1" customWidth="1"/>
    <col min="8718" max="8718" width="12.6640625" style="9" customWidth="1"/>
    <col min="8719" max="8719" width="10" style="9" bestFit="1" customWidth="1"/>
    <col min="8720" max="8720" width="9.44140625" style="9" bestFit="1" customWidth="1"/>
    <col min="8721" max="8721" width="11" style="9" bestFit="1" customWidth="1"/>
    <col min="8722" max="8722" width="4.109375" style="9" bestFit="1" customWidth="1"/>
    <col min="8723" max="8960" width="7.21875" style="9"/>
    <col min="8961" max="8961" width="4.109375" style="9" bestFit="1" customWidth="1"/>
    <col min="8962" max="8962" width="12.77734375" style="9" bestFit="1" customWidth="1"/>
    <col min="8963" max="8963" width="11" style="9" bestFit="1" customWidth="1"/>
    <col min="8964" max="8964" width="11.88671875" style="9" bestFit="1" customWidth="1"/>
    <col min="8965" max="8965" width="12" style="9" customWidth="1"/>
    <col min="8966" max="8966" width="11" style="9" bestFit="1" customWidth="1"/>
    <col min="8967" max="8967" width="9.44140625" style="9" customWidth="1"/>
    <col min="8968" max="8968" width="9.109375" style="9" customWidth="1"/>
    <col min="8969" max="8969" width="9.5546875" style="9" customWidth="1"/>
    <col min="8970" max="8970" width="9.44140625" style="9" customWidth="1"/>
    <col min="8971" max="8971" width="10.77734375" style="9" customWidth="1"/>
    <col min="8972" max="8972" width="11" style="9" bestFit="1" customWidth="1"/>
    <col min="8973" max="8973" width="11.88671875" style="9" bestFit="1" customWidth="1"/>
    <col min="8974" max="8974" width="12.6640625" style="9" customWidth="1"/>
    <col min="8975" max="8975" width="10" style="9" bestFit="1" customWidth="1"/>
    <col min="8976" max="8976" width="9.44140625" style="9" bestFit="1" customWidth="1"/>
    <col min="8977" max="8977" width="11" style="9" bestFit="1" customWidth="1"/>
    <col min="8978" max="8978" width="4.109375" style="9" bestFit="1" customWidth="1"/>
    <col min="8979" max="9216" width="7.21875" style="9"/>
    <col min="9217" max="9217" width="4.109375" style="9" bestFit="1" customWidth="1"/>
    <col min="9218" max="9218" width="12.77734375" style="9" bestFit="1" customWidth="1"/>
    <col min="9219" max="9219" width="11" style="9" bestFit="1" customWidth="1"/>
    <col min="9220" max="9220" width="11.88671875" style="9" bestFit="1" customWidth="1"/>
    <col min="9221" max="9221" width="12" style="9" customWidth="1"/>
    <col min="9222" max="9222" width="11" style="9" bestFit="1" customWidth="1"/>
    <col min="9223" max="9223" width="9.44140625" style="9" customWidth="1"/>
    <col min="9224" max="9224" width="9.109375" style="9" customWidth="1"/>
    <col min="9225" max="9225" width="9.5546875" style="9" customWidth="1"/>
    <col min="9226" max="9226" width="9.44140625" style="9" customWidth="1"/>
    <col min="9227" max="9227" width="10.77734375" style="9" customWidth="1"/>
    <col min="9228" max="9228" width="11" style="9" bestFit="1" customWidth="1"/>
    <col min="9229" max="9229" width="11.88671875" style="9" bestFit="1" customWidth="1"/>
    <col min="9230" max="9230" width="12.6640625" style="9" customWidth="1"/>
    <col min="9231" max="9231" width="10" style="9" bestFit="1" customWidth="1"/>
    <col min="9232" max="9232" width="9.44140625" style="9" bestFit="1" customWidth="1"/>
    <col min="9233" max="9233" width="11" style="9" bestFit="1" customWidth="1"/>
    <col min="9234" max="9234" width="4.109375" style="9" bestFit="1" customWidth="1"/>
    <col min="9235" max="9472" width="7.21875" style="9"/>
    <col min="9473" max="9473" width="4.109375" style="9" bestFit="1" customWidth="1"/>
    <col min="9474" max="9474" width="12.77734375" style="9" bestFit="1" customWidth="1"/>
    <col min="9475" max="9475" width="11" style="9" bestFit="1" customWidth="1"/>
    <col min="9476" max="9476" width="11.88671875" style="9" bestFit="1" customWidth="1"/>
    <col min="9477" max="9477" width="12" style="9" customWidth="1"/>
    <col min="9478" max="9478" width="11" style="9" bestFit="1" customWidth="1"/>
    <col min="9479" max="9479" width="9.44140625" style="9" customWidth="1"/>
    <col min="9480" max="9480" width="9.109375" style="9" customWidth="1"/>
    <col min="9481" max="9481" width="9.5546875" style="9" customWidth="1"/>
    <col min="9482" max="9482" width="9.44140625" style="9" customWidth="1"/>
    <col min="9483" max="9483" width="10.77734375" style="9" customWidth="1"/>
    <col min="9484" max="9484" width="11" style="9" bestFit="1" customWidth="1"/>
    <col min="9485" max="9485" width="11.88671875" style="9" bestFit="1" customWidth="1"/>
    <col min="9486" max="9486" width="12.6640625" style="9" customWidth="1"/>
    <col min="9487" max="9487" width="10" style="9" bestFit="1" customWidth="1"/>
    <col min="9488" max="9488" width="9.44140625" style="9" bestFit="1" customWidth="1"/>
    <col min="9489" max="9489" width="11" style="9" bestFit="1" customWidth="1"/>
    <col min="9490" max="9490" width="4.109375" style="9" bestFit="1" customWidth="1"/>
    <col min="9491" max="9728" width="7.21875" style="9"/>
    <col min="9729" max="9729" width="4.109375" style="9" bestFit="1" customWidth="1"/>
    <col min="9730" max="9730" width="12.77734375" style="9" bestFit="1" customWidth="1"/>
    <col min="9731" max="9731" width="11" style="9" bestFit="1" customWidth="1"/>
    <col min="9732" max="9732" width="11.88671875" style="9" bestFit="1" customWidth="1"/>
    <col min="9733" max="9733" width="12" style="9" customWidth="1"/>
    <col min="9734" max="9734" width="11" style="9" bestFit="1" customWidth="1"/>
    <col min="9735" max="9735" width="9.44140625" style="9" customWidth="1"/>
    <col min="9736" max="9736" width="9.109375" style="9" customWidth="1"/>
    <col min="9737" max="9737" width="9.5546875" style="9" customWidth="1"/>
    <col min="9738" max="9738" width="9.44140625" style="9" customWidth="1"/>
    <col min="9739" max="9739" width="10.77734375" style="9" customWidth="1"/>
    <col min="9740" max="9740" width="11" style="9" bestFit="1" customWidth="1"/>
    <col min="9741" max="9741" width="11.88671875" style="9" bestFit="1" customWidth="1"/>
    <col min="9742" max="9742" width="12.6640625" style="9" customWidth="1"/>
    <col min="9743" max="9743" width="10" style="9" bestFit="1" customWidth="1"/>
    <col min="9744" max="9744" width="9.44140625" style="9" bestFit="1" customWidth="1"/>
    <col min="9745" max="9745" width="11" style="9" bestFit="1" customWidth="1"/>
    <col min="9746" max="9746" width="4.109375" style="9" bestFit="1" customWidth="1"/>
    <col min="9747" max="9984" width="7.21875" style="9"/>
    <col min="9985" max="9985" width="4.109375" style="9" bestFit="1" customWidth="1"/>
    <col min="9986" max="9986" width="12.77734375" style="9" bestFit="1" customWidth="1"/>
    <col min="9987" max="9987" width="11" style="9" bestFit="1" customWidth="1"/>
    <col min="9988" max="9988" width="11.88671875" style="9" bestFit="1" customWidth="1"/>
    <col min="9989" max="9989" width="12" style="9" customWidth="1"/>
    <col min="9990" max="9990" width="11" style="9" bestFit="1" customWidth="1"/>
    <col min="9991" max="9991" width="9.44140625" style="9" customWidth="1"/>
    <col min="9992" max="9992" width="9.109375" style="9" customWidth="1"/>
    <col min="9993" max="9993" width="9.5546875" style="9" customWidth="1"/>
    <col min="9994" max="9994" width="9.44140625" style="9" customWidth="1"/>
    <col min="9995" max="9995" width="10.77734375" style="9" customWidth="1"/>
    <col min="9996" max="9996" width="11" style="9" bestFit="1" customWidth="1"/>
    <col min="9997" max="9997" width="11.88671875" style="9" bestFit="1" customWidth="1"/>
    <col min="9998" max="9998" width="12.6640625" style="9" customWidth="1"/>
    <col min="9999" max="9999" width="10" style="9" bestFit="1" customWidth="1"/>
    <col min="10000" max="10000" width="9.44140625" style="9" bestFit="1" customWidth="1"/>
    <col min="10001" max="10001" width="11" style="9" bestFit="1" customWidth="1"/>
    <col min="10002" max="10002" width="4.109375" style="9" bestFit="1" customWidth="1"/>
    <col min="10003" max="10240" width="7.21875" style="9"/>
    <col min="10241" max="10241" width="4.109375" style="9" bestFit="1" customWidth="1"/>
    <col min="10242" max="10242" width="12.77734375" style="9" bestFit="1" customWidth="1"/>
    <col min="10243" max="10243" width="11" style="9" bestFit="1" customWidth="1"/>
    <col min="10244" max="10244" width="11.88671875" style="9" bestFit="1" customWidth="1"/>
    <col min="10245" max="10245" width="12" style="9" customWidth="1"/>
    <col min="10246" max="10246" width="11" style="9" bestFit="1" customWidth="1"/>
    <col min="10247" max="10247" width="9.44140625" style="9" customWidth="1"/>
    <col min="10248" max="10248" width="9.109375" style="9" customWidth="1"/>
    <col min="10249" max="10249" width="9.5546875" style="9" customWidth="1"/>
    <col min="10250" max="10250" width="9.44140625" style="9" customWidth="1"/>
    <col min="10251" max="10251" width="10.77734375" style="9" customWidth="1"/>
    <col min="10252" max="10252" width="11" style="9" bestFit="1" customWidth="1"/>
    <col min="10253" max="10253" width="11.88671875" style="9" bestFit="1" customWidth="1"/>
    <col min="10254" max="10254" width="12.6640625" style="9" customWidth="1"/>
    <col min="10255" max="10255" width="10" style="9" bestFit="1" customWidth="1"/>
    <col min="10256" max="10256" width="9.44140625" style="9" bestFit="1" customWidth="1"/>
    <col min="10257" max="10257" width="11" style="9" bestFit="1" customWidth="1"/>
    <col min="10258" max="10258" width="4.109375" style="9" bestFit="1" customWidth="1"/>
    <col min="10259" max="10496" width="7.21875" style="9"/>
    <col min="10497" max="10497" width="4.109375" style="9" bestFit="1" customWidth="1"/>
    <col min="10498" max="10498" width="12.77734375" style="9" bestFit="1" customWidth="1"/>
    <col min="10499" max="10499" width="11" style="9" bestFit="1" customWidth="1"/>
    <col min="10500" max="10500" width="11.88671875" style="9" bestFit="1" customWidth="1"/>
    <col min="10501" max="10501" width="12" style="9" customWidth="1"/>
    <col min="10502" max="10502" width="11" style="9" bestFit="1" customWidth="1"/>
    <col min="10503" max="10503" width="9.44140625" style="9" customWidth="1"/>
    <col min="10504" max="10504" width="9.109375" style="9" customWidth="1"/>
    <col min="10505" max="10505" width="9.5546875" style="9" customWidth="1"/>
    <col min="10506" max="10506" width="9.44140625" style="9" customWidth="1"/>
    <col min="10507" max="10507" width="10.77734375" style="9" customWidth="1"/>
    <col min="10508" max="10508" width="11" style="9" bestFit="1" customWidth="1"/>
    <col min="10509" max="10509" width="11.88671875" style="9" bestFit="1" customWidth="1"/>
    <col min="10510" max="10510" width="12.6640625" style="9" customWidth="1"/>
    <col min="10511" max="10511" width="10" style="9" bestFit="1" customWidth="1"/>
    <col min="10512" max="10512" width="9.44140625" style="9" bestFit="1" customWidth="1"/>
    <col min="10513" max="10513" width="11" style="9" bestFit="1" customWidth="1"/>
    <col min="10514" max="10514" width="4.109375" style="9" bestFit="1" customWidth="1"/>
    <col min="10515" max="10752" width="7.21875" style="9"/>
    <col min="10753" max="10753" width="4.109375" style="9" bestFit="1" customWidth="1"/>
    <col min="10754" max="10754" width="12.77734375" style="9" bestFit="1" customWidth="1"/>
    <col min="10755" max="10755" width="11" style="9" bestFit="1" customWidth="1"/>
    <col min="10756" max="10756" width="11.88671875" style="9" bestFit="1" customWidth="1"/>
    <col min="10757" max="10757" width="12" style="9" customWidth="1"/>
    <col min="10758" max="10758" width="11" style="9" bestFit="1" customWidth="1"/>
    <col min="10759" max="10759" width="9.44140625" style="9" customWidth="1"/>
    <col min="10760" max="10760" width="9.109375" style="9" customWidth="1"/>
    <col min="10761" max="10761" width="9.5546875" style="9" customWidth="1"/>
    <col min="10762" max="10762" width="9.44140625" style="9" customWidth="1"/>
    <col min="10763" max="10763" width="10.77734375" style="9" customWidth="1"/>
    <col min="10764" max="10764" width="11" style="9" bestFit="1" customWidth="1"/>
    <col min="10765" max="10765" width="11.88671875" style="9" bestFit="1" customWidth="1"/>
    <col min="10766" max="10766" width="12.6640625" style="9" customWidth="1"/>
    <col min="10767" max="10767" width="10" style="9" bestFit="1" customWidth="1"/>
    <col min="10768" max="10768" width="9.44140625" style="9" bestFit="1" customWidth="1"/>
    <col min="10769" max="10769" width="11" style="9" bestFit="1" customWidth="1"/>
    <col min="10770" max="10770" width="4.109375" style="9" bestFit="1" customWidth="1"/>
    <col min="10771" max="11008" width="7.21875" style="9"/>
    <col min="11009" max="11009" width="4.109375" style="9" bestFit="1" customWidth="1"/>
    <col min="11010" max="11010" width="12.77734375" style="9" bestFit="1" customWidth="1"/>
    <col min="11011" max="11011" width="11" style="9" bestFit="1" customWidth="1"/>
    <col min="11012" max="11012" width="11.88671875" style="9" bestFit="1" customWidth="1"/>
    <col min="11013" max="11013" width="12" style="9" customWidth="1"/>
    <col min="11014" max="11014" width="11" style="9" bestFit="1" customWidth="1"/>
    <col min="11015" max="11015" width="9.44140625" style="9" customWidth="1"/>
    <col min="11016" max="11016" width="9.109375" style="9" customWidth="1"/>
    <col min="11017" max="11017" width="9.5546875" style="9" customWidth="1"/>
    <col min="11018" max="11018" width="9.44140625" style="9" customWidth="1"/>
    <col min="11019" max="11019" width="10.77734375" style="9" customWidth="1"/>
    <col min="11020" max="11020" width="11" style="9" bestFit="1" customWidth="1"/>
    <col min="11021" max="11021" width="11.88671875" style="9" bestFit="1" customWidth="1"/>
    <col min="11022" max="11022" width="12.6640625" style="9" customWidth="1"/>
    <col min="11023" max="11023" width="10" style="9" bestFit="1" customWidth="1"/>
    <col min="11024" max="11024" width="9.44140625" style="9" bestFit="1" customWidth="1"/>
    <col min="11025" max="11025" width="11" style="9" bestFit="1" customWidth="1"/>
    <col min="11026" max="11026" width="4.109375" style="9" bestFit="1" customWidth="1"/>
    <col min="11027" max="11264" width="7.21875" style="9"/>
    <col min="11265" max="11265" width="4.109375" style="9" bestFit="1" customWidth="1"/>
    <col min="11266" max="11266" width="12.77734375" style="9" bestFit="1" customWidth="1"/>
    <col min="11267" max="11267" width="11" style="9" bestFit="1" customWidth="1"/>
    <col min="11268" max="11268" width="11.88671875" style="9" bestFit="1" customWidth="1"/>
    <col min="11269" max="11269" width="12" style="9" customWidth="1"/>
    <col min="11270" max="11270" width="11" style="9" bestFit="1" customWidth="1"/>
    <col min="11271" max="11271" width="9.44140625" style="9" customWidth="1"/>
    <col min="11272" max="11272" width="9.109375" style="9" customWidth="1"/>
    <col min="11273" max="11273" width="9.5546875" style="9" customWidth="1"/>
    <col min="11274" max="11274" width="9.44140625" style="9" customWidth="1"/>
    <col min="11275" max="11275" width="10.77734375" style="9" customWidth="1"/>
    <col min="11276" max="11276" width="11" style="9" bestFit="1" customWidth="1"/>
    <col min="11277" max="11277" width="11.88671875" style="9" bestFit="1" customWidth="1"/>
    <col min="11278" max="11278" width="12.6640625" style="9" customWidth="1"/>
    <col min="11279" max="11279" width="10" style="9" bestFit="1" customWidth="1"/>
    <col min="11280" max="11280" width="9.44140625" style="9" bestFit="1" customWidth="1"/>
    <col min="11281" max="11281" width="11" style="9" bestFit="1" customWidth="1"/>
    <col min="11282" max="11282" width="4.109375" style="9" bestFit="1" customWidth="1"/>
    <col min="11283" max="11520" width="7.21875" style="9"/>
    <col min="11521" max="11521" width="4.109375" style="9" bestFit="1" customWidth="1"/>
    <col min="11522" max="11522" width="12.77734375" style="9" bestFit="1" customWidth="1"/>
    <col min="11523" max="11523" width="11" style="9" bestFit="1" customWidth="1"/>
    <col min="11524" max="11524" width="11.88671875" style="9" bestFit="1" customWidth="1"/>
    <col min="11525" max="11525" width="12" style="9" customWidth="1"/>
    <col min="11526" max="11526" width="11" style="9" bestFit="1" customWidth="1"/>
    <col min="11527" max="11527" width="9.44140625" style="9" customWidth="1"/>
    <col min="11528" max="11528" width="9.109375" style="9" customWidth="1"/>
    <col min="11529" max="11529" width="9.5546875" style="9" customWidth="1"/>
    <col min="11530" max="11530" width="9.44140625" style="9" customWidth="1"/>
    <col min="11531" max="11531" width="10.77734375" style="9" customWidth="1"/>
    <col min="11532" max="11532" width="11" style="9" bestFit="1" customWidth="1"/>
    <col min="11533" max="11533" width="11.88671875" style="9" bestFit="1" customWidth="1"/>
    <col min="11534" max="11534" width="12.6640625" style="9" customWidth="1"/>
    <col min="11535" max="11535" width="10" style="9" bestFit="1" customWidth="1"/>
    <col min="11536" max="11536" width="9.44140625" style="9" bestFit="1" customWidth="1"/>
    <col min="11537" max="11537" width="11" style="9" bestFit="1" customWidth="1"/>
    <col min="11538" max="11538" width="4.109375" style="9" bestFit="1" customWidth="1"/>
    <col min="11539" max="11776" width="7.21875" style="9"/>
    <col min="11777" max="11777" width="4.109375" style="9" bestFit="1" customWidth="1"/>
    <col min="11778" max="11778" width="12.77734375" style="9" bestFit="1" customWidth="1"/>
    <col min="11779" max="11779" width="11" style="9" bestFit="1" customWidth="1"/>
    <col min="11780" max="11780" width="11.88671875" style="9" bestFit="1" customWidth="1"/>
    <col min="11781" max="11781" width="12" style="9" customWidth="1"/>
    <col min="11782" max="11782" width="11" style="9" bestFit="1" customWidth="1"/>
    <col min="11783" max="11783" width="9.44140625" style="9" customWidth="1"/>
    <col min="11784" max="11784" width="9.109375" style="9" customWidth="1"/>
    <col min="11785" max="11785" width="9.5546875" style="9" customWidth="1"/>
    <col min="11786" max="11786" width="9.44140625" style="9" customWidth="1"/>
    <col min="11787" max="11787" width="10.77734375" style="9" customWidth="1"/>
    <col min="11788" max="11788" width="11" style="9" bestFit="1" customWidth="1"/>
    <col min="11789" max="11789" width="11.88671875" style="9" bestFit="1" customWidth="1"/>
    <col min="11790" max="11790" width="12.6640625" style="9" customWidth="1"/>
    <col min="11791" max="11791" width="10" style="9" bestFit="1" customWidth="1"/>
    <col min="11792" max="11792" width="9.44140625" style="9" bestFit="1" customWidth="1"/>
    <col min="11793" max="11793" width="11" style="9" bestFit="1" customWidth="1"/>
    <col min="11794" max="11794" width="4.109375" style="9" bestFit="1" customWidth="1"/>
    <col min="11795" max="12032" width="7.21875" style="9"/>
    <col min="12033" max="12033" width="4.109375" style="9" bestFit="1" customWidth="1"/>
    <col min="12034" max="12034" width="12.77734375" style="9" bestFit="1" customWidth="1"/>
    <col min="12035" max="12035" width="11" style="9" bestFit="1" customWidth="1"/>
    <col min="12036" max="12036" width="11.88671875" style="9" bestFit="1" customWidth="1"/>
    <col min="12037" max="12037" width="12" style="9" customWidth="1"/>
    <col min="12038" max="12038" width="11" style="9" bestFit="1" customWidth="1"/>
    <col min="12039" max="12039" width="9.44140625" style="9" customWidth="1"/>
    <col min="12040" max="12040" width="9.109375" style="9" customWidth="1"/>
    <col min="12041" max="12041" width="9.5546875" style="9" customWidth="1"/>
    <col min="12042" max="12042" width="9.44140625" style="9" customWidth="1"/>
    <col min="12043" max="12043" width="10.77734375" style="9" customWidth="1"/>
    <col min="12044" max="12044" width="11" style="9" bestFit="1" customWidth="1"/>
    <col min="12045" max="12045" width="11.88671875" style="9" bestFit="1" customWidth="1"/>
    <col min="12046" max="12046" width="12.6640625" style="9" customWidth="1"/>
    <col min="12047" max="12047" width="10" style="9" bestFit="1" customWidth="1"/>
    <col min="12048" max="12048" width="9.44140625" style="9" bestFit="1" customWidth="1"/>
    <col min="12049" max="12049" width="11" style="9" bestFit="1" customWidth="1"/>
    <col min="12050" max="12050" width="4.109375" style="9" bestFit="1" customWidth="1"/>
    <col min="12051" max="12288" width="7.21875" style="9"/>
    <col min="12289" max="12289" width="4.109375" style="9" bestFit="1" customWidth="1"/>
    <col min="12290" max="12290" width="12.77734375" style="9" bestFit="1" customWidth="1"/>
    <col min="12291" max="12291" width="11" style="9" bestFit="1" customWidth="1"/>
    <col min="12292" max="12292" width="11.88671875" style="9" bestFit="1" customWidth="1"/>
    <col min="12293" max="12293" width="12" style="9" customWidth="1"/>
    <col min="12294" max="12294" width="11" style="9" bestFit="1" customWidth="1"/>
    <col min="12295" max="12295" width="9.44140625" style="9" customWidth="1"/>
    <col min="12296" max="12296" width="9.109375" style="9" customWidth="1"/>
    <col min="12297" max="12297" width="9.5546875" style="9" customWidth="1"/>
    <col min="12298" max="12298" width="9.44140625" style="9" customWidth="1"/>
    <col min="12299" max="12299" width="10.77734375" style="9" customWidth="1"/>
    <col min="12300" max="12300" width="11" style="9" bestFit="1" customWidth="1"/>
    <col min="12301" max="12301" width="11.88671875" style="9" bestFit="1" customWidth="1"/>
    <col min="12302" max="12302" width="12.6640625" style="9" customWidth="1"/>
    <col min="12303" max="12303" width="10" style="9" bestFit="1" customWidth="1"/>
    <col min="12304" max="12304" width="9.44140625" style="9" bestFit="1" customWidth="1"/>
    <col min="12305" max="12305" width="11" style="9" bestFit="1" customWidth="1"/>
    <col min="12306" max="12306" width="4.109375" style="9" bestFit="1" customWidth="1"/>
    <col min="12307" max="12544" width="7.21875" style="9"/>
    <col min="12545" max="12545" width="4.109375" style="9" bestFit="1" customWidth="1"/>
    <col min="12546" max="12546" width="12.77734375" style="9" bestFit="1" customWidth="1"/>
    <col min="12547" max="12547" width="11" style="9" bestFit="1" customWidth="1"/>
    <col min="12548" max="12548" width="11.88671875" style="9" bestFit="1" customWidth="1"/>
    <col min="12549" max="12549" width="12" style="9" customWidth="1"/>
    <col min="12550" max="12550" width="11" style="9" bestFit="1" customWidth="1"/>
    <col min="12551" max="12551" width="9.44140625" style="9" customWidth="1"/>
    <col min="12552" max="12552" width="9.109375" style="9" customWidth="1"/>
    <col min="12553" max="12553" width="9.5546875" style="9" customWidth="1"/>
    <col min="12554" max="12554" width="9.44140625" style="9" customWidth="1"/>
    <col min="12555" max="12555" width="10.77734375" style="9" customWidth="1"/>
    <col min="12556" max="12556" width="11" style="9" bestFit="1" customWidth="1"/>
    <col min="12557" max="12557" width="11.88671875" style="9" bestFit="1" customWidth="1"/>
    <col min="12558" max="12558" width="12.6640625" style="9" customWidth="1"/>
    <col min="12559" max="12559" width="10" style="9" bestFit="1" customWidth="1"/>
    <col min="12560" max="12560" width="9.44140625" style="9" bestFit="1" customWidth="1"/>
    <col min="12561" max="12561" width="11" style="9" bestFit="1" customWidth="1"/>
    <col min="12562" max="12562" width="4.109375" style="9" bestFit="1" customWidth="1"/>
    <col min="12563" max="12800" width="7.21875" style="9"/>
    <col min="12801" max="12801" width="4.109375" style="9" bestFit="1" customWidth="1"/>
    <col min="12802" max="12802" width="12.77734375" style="9" bestFit="1" customWidth="1"/>
    <col min="12803" max="12803" width="11" style="9" bestFit="1" customWidth="1"/>
    <col min="12804" max="12804" width="11.88671875" style="9" bestFit="1" customWidth="1"/>
    <col min="12805" max="12805" width="12" style="9" customWidth="1"/>
    <col min="12806" max="12806" width="11" style="9" bestFit="1" customWidth="1"/>
    <col min="12807" max="12807" width="9.44140625" style="9" customWidth="1"/>
    <col min="12808" max="12808" width="9.109375" style="9" customWidth="1"/>
    <col min="12809" max="12809" width="9.5546875" style="9" customWidth="1"/>
    <col min="12810" max="12810" width="9.44140625" style="9" customWidth="1"/>
    <col min="12811" max="12811" width="10.77734375" style="9" customWidth="1"/>
    <col min="12812" max="12812" width="11" style="9" bestFit="1" customWidth="1"/>
    <col min="12813" max="12813" width="11.88671875" style="9" bestFit="1" customWidth="1"/>
    <col min="12814" max="12814" width="12.6640625" style="9" customWidth="1"/>
    <col min="12815" max="12815" width="10" style="9" bestFit="1" customWidth="1"/>
    <col min="12816" max="12816" width="9.44140625" style="9" bestFit="1" customWidth="1"/>
    <col min="12817" max="12817" width="11" style="9" bestFit="1" customWidth="1"/>
    <col min="12818" max="12818" width="4.109375" style="9" bestFit="1" customWidth="1"/>
    <col min="12819" max="13056" width="7.21875" style="9"/>
    <col min="13057" max="13057" width="4.109375" style="9" bestFit="1" customWidth="1"/>
    <col min="13058" max="13058" width="12.77734375" style="9" bestFit="1" customWidth="1"/>
    <col min="13059" max="13059" width="11" style="9" bestFit="1" customWidth="1"/>
    <col min="13060" max="13060" width="11.88671875" style="9" bestFit="1" customWidth="1"/>
    <col min="13061" max="13061" width="12" style="9" customWidth="1"/>
    <col min="13062" max="13062" width="11" style="9" bestFit="1" customWidth="1"/>
    <col min="13063" max="13063" width="9.44140625" style="9" customWidth="1"/>
    <col min="13064" max="13064" width="9.109375" style="9" customWidth="1"/>
    <col min="13065" max="13065" width="9.5546875" style="9" customWidth="1"/>
    <col min="13066" max="13066" width="9.44140625" style="9" customWidth="1"/>
    <col min="13067" max="13067" width="10.77734375" style="9" customWidth="1"/>
    <col min="13068" max="13068" width="11" style="9" bestFit="1" customWidth="1"/>
    <col min="13069" max="13069" width="11.88671875" style="9" bestFit="1" customWidth="1"/>
    <col min="13070" max="13070" width="12.6640625" style="9" customWidth="1"/>
    <col min="13071" max="13071" width="10" style="9" bestFit="1" customWidth="1"/>
    <col min="13072" max="13072" width="9.44140625" style="9" bestFit="1" customWidth="1"/>
    <col min="13073" max="13073" width="11" style="9" bestFit="1" customWidth="1"/>
    <col min="13074" max="13074" width="4.109375" style="9" bestFit="1" customWidth="1"/>
    <col min="13075" max="13312" width="7.21875" style="9"/>
    <col min="13313" max="13313" width="4.109375" style="9" bestFit="1" customWidth="1"/>
    <col min="13314" max="13314" width="12.77734375" style="9" bestFit="1" customWidth="1"/>
    <col min="13315" max="13315" width="11" style="9" bestFit="1" customWidth="1"/>
    <col min="13316" max="13316" width="11.88671875" style="9" bestFit="1" customWidth="1"/>
    <col min="13317" max="13317" width="12" style="9" customWidth="1"/>
    <col min="13318" max="13318" width="11" style="9" bestFit="1" customWidth="1"/>
    <col min="13319" max="13319" width="9.44140625" style="9" customWidth="1"/>
    <col min="13320" max="13320" width="9.109375" style="9" customWidth="1"/>
    <col min="13321" max="13321" width="9.5546875" style="9" customWidth="1"/>
    <col min="13322" max="13322" width="9.44140625" style="9" customWidth="1"/>
    <col min="13323" max="13323" width="10.77734375" style="9" customWidth="1"/>
    <col min="13324" max="13324" width="11" style="9" bestFit="1" customWidth="1"/>
    <col min="13325" max="13325" width="11.88671875" style="9" bestFit="1" customWidth="1"/>
    <col min="13326" max="13326" width="12.6640625" style="9" customWidth="1"/>
    <col min="13327" max="13327" width="10" style="9" bestFit="1" customWidth="1"/>
    <col min="13328" max="13328" width="9.44140625" style="9" bestFit="1" customWidth="1"/>
    <col min="13329" max="13329" width="11" style="9" bestFit="1" customWidth="1"/>
    <col min="13330" max="13330" width="4.109375" style="9" bestFit="1" customWidth="1"/>
    <col min="13331" max="13568" width="7.21875" style="9"/>
    <col min="13569" max="13569" width="4.109375" style="9" bestFit="1" customWidth="1"/>
    <col min="13570" max="13570" width="12.77734375" style="9" bestFit="1" customWidth="1"/>
    <col min="13571" max="13571" width="11" style="9" bestFit="1" customWidth="1"/>
    <col min="13572" max="13572" width="11.88671875" style="9" bestFit="1" customWidth="1"/>
    <col min="13573" max="13573" width="12" style="9" customWidth="1"/>
    <col min="13574" max="13574" width="11" style="9" bestFit="1" customWidth="1"/>
    <col min="13575" max="13575" width="9.44140625" style="9" customWidth="1"/>
    <col min="13576" max="13576" width="9.109375" style="9" customWidth="1"/>
    <col min="13577" max="13577" width="9.5546875" style="9" customWidth="1"/>
    <col min="13578" max="13578" width="9.44140625" style="9" customWidth="1"/>
    <col min="13579" max="13579" width="10.77734375" style="9" customWidth="1"/>
    <col min="13580" max="13580" width="11" style="9" bestFit="1" customWidth="1"/>
    <col min="13581" max="13581" width="11.88671875" style="9" bestFit="1" customWidth="1"/>
    <col min="13582" max="13582" width="12.6640625" style="9" customWidth="1"/>
    <col min="13583" max="13583" width="10" style="9" bestFit="1" customWidth="1"/>
    <col min="13584" max="13584" width="9.44140625" style="9" bestFit="1" customWidth="1"/>
    <col min="13585" max="13585" width="11" style="9" bestFit="1" customWidth="1"/>
    <col min="13586" max="13586" width="4.109375" style="9" bestFit="1" customWidth="1"/>
    <col min="13587" max="13824" width="7.21875" style="9"/>
    <col min="13825" max="13825" width="4.109375" style="9" bestFit="1" customWidth="1"/>
    <col min="13826" max="13826" width="12.77734375" style="9" bestFit="1" customWidth="1"/>
    <col min="13827" max="13827" width="11" style="9" bestFit="1" customWidth="1"/>
    <col min="13828" max="13828" width="11.88671875" style="9" bestFit="1" customWidth="1"/>
    <col min="13829" max="13829" width="12" style="9" customWidth="1"/>
    <col min="13830" max="13830" width="11" style="9" bestFit="1" customWidth="1"/>
    <col min="13831" max="13831" width="9.44140625" style="9" customWidth="1"/>
    <col min="13832" max="13832" width="9.109375" style="9" customWidth="1"/>
    <col min="13833" max="13833" width="9.5546875" style="9" customWidth="1"/>
    <col min="13834" max="13834" width="9.44140625" style="9" customWidth="1"/>
    <col min="13835" max="13835" width="10.77734375" style="9" customWidth="1"/>
    <col min="13836" max="13836" width="11" style="9" bestFit="1" customWidth="1"/>
    <col min="13837" max="13837" width="11.88671875" style="9" bestFit="1" customWidth="1"/>
    <col min="13838" max="13838" width="12.6640625" style="9" customWidth="1"/>
    <col min="13839" max="13839" width="10" style="9" bestFit="1" customWidth="1"/>
    <col min="13840" max="13840" width="9.44140625" style="9" bestFit="1" customWidth="1"/>
    <col min="13841" max="13841" width="11" style="9" bestFit="1" customWidth="1"/>
    <col min="13842" max="13842" width="4.109375" style="9" bestFit="1" customWidth="1"/>
    <col min="13843" max="14080" width="7.21875" style="9"/>
    <col min="14081" max="14081" width="4.109375" style="9" bestFit="1" customWidth="1"/>
    <col min="14082" max="14082" width="12.77734375" style="9" bestFit="1" customWidth="1"/>
    <col min="14083" max="14083" width="11" style="9" bestFit="1" customWidth="1"/>
    <col min="14084" max="14084" width="11.88671875" style="9" bestFit="1" customWidth="1"/>
    <col min="14085" max="14085" width="12" style="9" customWidth="1"/>
    <col min="14086" max="14086" width="11" style="9" bestFit="1" customWidth="1"/>
    <col min="14087" max="14087" width="9.44140625" style="9" customWidth="1"/>
    <col min="14088" max="14088" width="9.109375" style="9" customWidth="1"/>
    <col min="14089" max="14089" width="9.5546875" style="9" customWidth="1"/>
    <col min="14090" max="14090" width="9.44140625" style="9" customWidth="1"/>
    <col min="14091" max="14091" width="10.77734375" style="9" customWidth="1"/>
    <col min="14092" max="14092" width="11" style="9" bestFit="1" customWidth="1"/>
    <col min="14093" max="14093" width="11.88671875" style="9" bestFit="1" customWidth="1"/>
    <col min="14094" max="14094" width="12.6640625" style="9" customWidth="1"/>
    <col min="14095" max="14095" width="10" style="9" bestFit="1" customWidth="1"/>
    <col min="14096" max="14096" width="9.44140625" style="9" bestFit="1" customWidth="1"/>
    <col min="14097" max="14097" width="11" style="9" bestFit="1" customWidth="1"/>
    <col min="14098" max="14098" width="4.109375" style="9" bestFit="1" customWidth="1"/>
    <col min="14099" max="14336" width="7.21875" style="9"/>
    <col min="14337" max="14337" width="4.109375" style="9" bestFit="1" customWidth="1"/>
    <col min="14338" max="14338" width="12.77734375" style="9" bestFit="1" customWidth="1"/>
    <col min="14339" max="14339" width="11" style="9" bestFit="1" customWidth="1"/>
    <col min="14340" max="14340" width="11.88671875" style="9" bestFit="1" customWidth="1"/>
    <col min="14341" max="14341" width="12" style="9" customWidth="1"/>
    <col min="14342" max="14342" width="11" style="9" bestFit="1" customWidth="1"/>
    <col min="14343" max="14343" width="9.44140625" style="9" customWidth="1"/>
    <col min="14344" max="14344" width="9.109375" style="9" customWidth="1"/>
    <col min="14345" max="14345" width="9.5546875" style="9" customWidth="1"/>
    <col min="14346" max="14346" width="9.44140625" style="9" customWidth="1"/>
    <col min="14347" max="14347" width="10.77734375" style="9" customWidth="1"/>
    <col min="14348" max="14348" width="11" style="9" bestFit="1" customWidth="1"/>
    <col min="14349" max="14349" width="11.88671875" style="9" bestFit="1" customWidth="1"/>
    <col min="14350" max="14350" width="12.6640625" style="9" customWidth="1"/>
    <col min="14351" max="14351" width="10" style="9" bestFit="1" customWidth="1"/>
    <col min="14352" max="14352" width="9.44140625" style="9" bestFit="1" customWidth="1"/>
    <col min="14353" max="14353" width="11" style="9" bestFit="1" customWidth="1"/>
    <col min="14354" max="14354" width="4.109375" style="9" bestFit="1" customWidth="1"/>
    <col min="14355" max="14592" width="7.21875" style="9"/>
    <col min="14593" max="14593" width="4.109375" style="9" bestFit="1" customWidth="1"/>
    <col min="14594" max="14594" width="12.77734375" style="9" bestFit="1" customWidth="1"/>
    <col min="14595" max="14595" width="11" style="9" bestFit="1" customWidth="1"/>
    <col min="14596" max="14596" width="11.88671875" style="9" bestFit="1" customWidth="1"/>
    <col min="14597" max="14597" width="12" style="9" customWidth="1"/>
    <col min="14598" max="14598" width="11" style="9" bestFit="1" customWidth="1"/>
    <col min="14599" max="14599" width="9.44140625" style="9" customWidth="1"/>
    <col min="14600" max="14600" width="9.109375" style="9" customWidth="1"/>
    <col min="14601" max="14601" width="9.5546875" style="9" customWidth="1"/>
    <col min="14602" max="14602" width="9.44140625" style="9" customWidth="1"/>
    <col min="14603" max="14603" width="10.77734375" style="9" customWidth="1"/>
    <col min="14604" max="14604" width="11" style="9" bestFit="1" customWidth="1"/>
    <col min="14605" max="14605" width="11.88671875" style="9" bestFit="1" customWidth="1"/>
    <col min="14606" max="14606" width="12.6640625" style="9" customWidth="1"/>
    <col min="14607" max="14607" width="10" style="9" bestFit="1" customWidth="1"/>
    <col min="14608" max="14608" width="9.44140625" style="9" bestFit="1" customWidth="1"/>
    <col min="14609" max="14609" width="11" style="9" bestFit="1" customWidth="1"/>
    <col min="14610" max="14610" width="4.109375" style="9" bestFit="1" customWidth="1"/>
    <col min="14611" max="14848" width="7.21875" style="9"/>
    <col min="14849" max="14849" width="4.109375" style="9" bestFit="1" customWidth="1"/>
    <col min="14850" max="14850" width="12.77734375" style="9" bestFit="1" customWidth="1"/>
    <col min="14851" max="14851" width="11" style="9" bestFit="1" customWidth="1"/>
    <col min="14852" max="14852" width="11.88671875" style="9" bestFit="1" customWidth="1"/>
    <col min="14853" max="14853" width="12" style="9" customWidth="1"/>
    <col min="14854" max="14854" width="11" style="9" bestFit="1" customWidth="1"/>
    <col min="14855" max="14855" width="9.44140625" style="9" customWidth="1"/>
    <col min="14856" max="14856" width="9.109375" style="9" customWidth="1"/>
    <col min="14857" max="14857" width="9.5546875" style="9" customWidth="1"/>
    <col min="14858" max="14858" width="9.44140625" style="9" customWidth="1"/>
    <col min="14859" max="14859" width="10.77734375" style="9" customWidth="1"/>
    <col min="14860" max="14860" width="11" style="9" bestFit="1" customWidth="1"/>
    <col min="14861" max="14861" width="11.88671875" style="9" bestFit="1" customWidth="1"/>
    <col min="14862" max="14862" width="12.6640625" style="9" customWidth="1"/>
    <col min="14863" max="14863" width="10" style="9" bestFit="1" customWidth="1"/>
    <col min="14864" max="14864" width="9.44140625" style="9" bestFit="1" customWidth="1"/>
    <col min="14865" max="14865" width="11" style="9" bestFit="1" customWidth="1"/>
    <col min="14866" max="14866" width="4.109375" style="9" bestFit="1" customWidth="1"/>
    <col min="14867" max="15104" width="7.21875" style="9"/>
    <col min="15105" max="15105" width="4.109375" style="9" bestFit="1" customWidth="1"/>
    <col min="15106" max="15106" width="12.77734375" style="9" bestFit="1" customWidth="1"/>
    <col min="15107" max="15107" width="11" style="9" bestFit="1" customWidth="1"/>
    <col min="15108" max="15108" width="11.88671875" style="9" bestFit="1" customWidth="1"/>
    <col min="15109" max="15109" width="12" style="9" customWidth="1"/>
    <col min="15110" max="15110" width="11" style="9" bestFit="1" customWidth="1"/>
    <col min="15111" max="15111" width="9.44140625" style="9" customWidth="1"/>
    <col min="15112" max="15112" width="9.109375" style="9" customWidth="1"/>
    <col min="15113" max="15113" width="9.5546875" style="9" customWidth="1"/>
    <col min="15114" max="15114" width="9.44140625" style="9" customWidth="1"/>
    <col min="15115" max="15115" width="10.77734375" style="9" customWidth="1"/>
    <col min="15116" max="15116" width="11" style="9" bestFit="1" customWidth="1"/>
    <col min="15117" max="15117" width="11.88671875" style="9" bestFit="1" customWidth="1"/>
    <col min="15118" max="15118" width="12.6640625" style="9" customWidth="1"/>
    <col min="15119" max="15119" width="10" style="9" bestFit="1" customWidth="1"/>
    <col min="15120" max="15120" width="9.44140625" style="9" bestFit="1" customWidth="1"/>
    <col min="15121" max="15121" width="11" style="9" bestFit="1" customWidth="1"/>
    <col min="15122" max="15122" width="4.109375" style="9" bestFit="1" customWidth="1"/>
    <col min="15123" max="15360" width="7.21875" style="9"/>
    <col min="15361" max="15361" width="4.109375" style="9" bestFit="1" customWidth="1"/>
    <col min="15362" max="15362" width="12.77734375" style="9" bestFit="1" customWidth="1"/>
    <col min="15363" max="15363" width="11" style="9" bestFit="1" customWidth="1"/>
    <col min="15364" max="15364" width="11.88671875" style="9" bestFit="1" customWidth="1"/>
    <col min="15365" max="15365" width="12" style="9" customWidth="1"/>
    <col min="15366" max="15366" width="11" style="9" bestFit="1" customWidth="1"/>
    <col min="15367" max="15367" width="9.44140625" style="9" customWidth="1"/>
    <col min="15368" max="15368" width="9.109375" style="9" customWidth="1"/>
    <col min="15369" max="15369" width="9.5546875" style="9" customWidth="1"/>
    <col min="15370" max="15370" width="9.44140625" style="9" customWidth="1"/>
    <col min="15371" max="15371" width="10.77734375" style="9" customWidth="1"/>
    <col min="15372" max="15372" width="11" style="9" bestFit="1" customWidth="1"/>
    <col min="15373" max="15373" width="11.88671875" style="9" bestFit="1" customWidth="1"/>
    <col min="15374" max="15374" width="12.6640625" style="9" customWidth="1"/>
    <col min="15375" max="15375" width="10" style="9" bestFit="1" customWidth="1"/>
    <col min="15376" max="15376" width="9.44140625" style="9" bestFit="1" customWidth="1"/>
    <col min="15377" max="15377" width="11" style="9" bestFit="1" customWidth="1"/>
    <col min="15378" max="15378" width="4.109375" style="9" bestFit="1" customWidth="1"/>
    <col min="15379" max="15616" width="7.21875" style="9"/>
    <col min="15617" max="15617" width="4.109375" style="9" bestFit="1" customWidth="1"/>
    <col min="15618" max="15618" width="12.77734375" style="9" bestFit="1" customWidth="1"/>
    <col min="15619" max="15619" width="11" style="9" bestFit="1" customWidth="1"/>
    <col min="15620" max="15620" width="11.88671875" style="9" bestFit="1" customWidth="1"/>
    <col min="15621" max="15621" width="12" style="9" customWidth="1"/>
    <col min="15622" max="15622" width="11" style="9" bestFit="1" customWidth="1"/>
    <col min="15623" max="15623" width="9.44140625" style="9" customWidth="1"/>
    <col min="15624" max="15624" width="9.109375" style="9" customWidth="1"/>
    <col min="15625" max="15625" width="9.5546875" style="9" customWidth="1"/>
    <col min="15626" max="15626" width="9.44140625" style="9" customWidth="1"/>
    <col min="15627" max="15627" width="10.77734375" style="9" customWidth="1"/>
    <col min="15628" max="15628" width="11" style="9" bestFit="1" customWidth="1"/>
    <col min="15629" max="15629" width="11.88671875" style="9" bestFit="1" customWidth="1"/>
    <col min="15630" max="15630" width="12.6640625" style="9" customWidth="1"/>
    <col min="15631" max="15631" width="10" style="9" bestFit="1" customWidth="1"/>
    <col min="15632" max="15632" width="9.44140625" style="9" bestFit="1" customWidth="1"/>
    <col min="15633" max="15633" width="11" style="9" bestFit="1" customWidth="1"/>
    <col min="15634" max="15634" width="4.109375" style="9" bestFit="1" customWidth="1"/>
    <col min="15635" max="15872" width="7.21875" style="9"/>
    <col min="15873" max="15873" width="4.109375" style="9" bestFit="1" customWidth="1"/>
    <col min="15874" max="15874" width="12.77734375" style="9" bestFit="1" customWidth="1"/>
    <col min="15875" max="15875" width="11" style="9" bestFit="1" customWidth="1"/>
    <col min="15876" max="15876" width="11.88671875" style="9" bestFit="1" customWidth="1"/>
    <col min="15877" max="15877" width="12" style="9" customWidth="1"/>
    <col min="15878" max="15878" width="11" style="9" bestFit="1" customWidth="1"/>
    <col min="15879" max="15879" width="9.44140625" style="9" customWidth="1"/>
    <col min="15880" max="15880" width="9.109375" style="9" customWidth="1"/>
    <col min="15881" max="15881" width="9.5546875" style="9" customWidth="1"/>
    <col min="15882" max="15882" width="9.44140625" style="9" customWidth="1"/>
    <col min="15883" max="15883" width="10.77734375" style="9" customWidth="1"/>
    <col min="15884" max="15884" width="11" style="9" bestFit="1" customWidth="1"/>
    <col min="15885" max="15885" width="11.88671875" style="9" bestFit="1" customWidth="1"/>
    <col min="15886" max="15886" width="12.6640625" style="9" customWidth="1"/>
    <col min="15887" max="15887" width="10" style="9" bestFit="1" customWidth="1"/>
    <col min="15888" max="15888" width="9.44140625" style="9" bestFit="1" customWidth="1"/>
    <col min="15889" max="15889" width="11" style="9" bestFit="1" customWidth="1"/>
    <col min="15890" max="15890" width="4.109375" style="9" bestFit="1" customWidth="1"/>
    <col min="15891" max="16128" width="7.21875" style="9"/>
    <col min="16129" max="16129" width="4.109375" style="9" bestFit="1" customWidth="1"/>
    <col min="16130" max="16130" width="12.77734375" style="9" bestFit="1" customWidth="1"/>
    <col min="16131" max="16131" width="11" style="9" bestFit="1" customWidth="1"/>
    <col min="16132" max="16132" width="11.88671875" style="9" bestFit="1" customWidth="1"/>
    <col min="16133" max="16133" width="12" style="9" customWidth="1"/>
    <col min="16134" max="16134" width="11" style="9" bestFit="1" customWidth="1"/>
    <col min="16135" max="16135" width="9.44140625" style="9" customWidth="1"/>
    <col min="16136" max="16136" width="9.109375" style="9" customWidth="1"/>
    <col min="16137" max="16137" width="9.5546875" style="9" customWidth="1"/>
    <col min="16138" max="16138" width="9.44140625" style="9" customWidth="1"/>
    <col min="16139" max="16139" width="10.77734375" style="9" customWidth="1"/>
    <col min="16140" max="16140" width="11" style="9" bestFit="1" customWidth="1"/>
    <col min="16141" max="16141" width="11.88671875" style="9" bestFit="1" customWidth="1"/>
    <col min="16142" max="16142" width="12.6640625" style="9" customWidth="1"/>
    <col min="16143" max="16143" width="10" style="9" bestFit="1" customWidth="1"/>
    <col min="16144" max="16144" width="9.44140625" style="9" bestFit="1" customWidth="1"/>
    <col min="16145" max="16145" width="11" style="9" bestFit="1" customWidth="1"/>
    <col min="16146" max="16146" width="4.109375" style="9" bestFit="1" customWidth="1"/>
    <col min="16147" max="16384" width="7.21875" style="9"/>
  </cols>
  <sheetData>
    <row r="1" spans="1:18" x14ac:dyDescent="0.3">
      <c r="A1" s="118" t="s">
        <v>45</v>
      </c>
    </row>
    <row r="2" spans="1:18" x14ac:dyDescent="0.3">
      <c r="A2" s="9" t="s">
        <v>289</v>
      </c>
      <c r="J2" s="104"/>
      <c r="K2" s="105"/>
      <c r="R2" s="104"/>
    </row>
    <row r="3" spans="1:18" x14ac:dyDescent="0.3">
      <c r="A3" s="119" t="s">
        <v>47</v>
      </c>
      <c r="J3" s="104"/>
      <c r="K3" s="105"/>
      <c r="R3" s="109"/>
    </row>
    <row r="4" spans="1:18" x14ac:dyDescent="0.3">
      <c r="N4" s="99"/>
      <c r="O4" s="99"/>
      <c r="P4" s="99"/>
    </row>
    <row r="5" spans="1:18" x14ac:dyDescent="0.3">
      <c r="D5" s="98" t="s">
        <v>290</v>
      </c>
      <c r="E5" s="98"/>
      <c r="F5" s="98"/>
      <c r="G5" s="98"/>
      <c r="H5" s="98"/>
      <c r="I5" s="98"/>
      <c r="J5" s="98"/>
      <c r="K5" s="98"/>
    </row>
    <row r="6" spans="1:18" x14ac:dyDescent="0.3">
      <c r="E6" s="98" t="s">
        <v>291</v>
      </c>
      <c r="F6" s="98"/>
      <c r="G6" s="98"/>
      <c r="H6" s="98"/>
      <c r="I6" s="98"/>
      <c r="J6" s="98"/>
      <c r="K6" s="98"/>
      <c r="N6" s="98" t="s">
        <v>292</v>
      </c>
      <c r="O6" s="98"/>
      <c r="P6" s="98"/>
      <c r="Q6" s="98"/>
    </row>
    <row r="7" spans="1:18" s="27" customFormat="1" ht="55.2" x14ac:dyDescent="0.3">
      <c r="A7" s="108" t="s">
        <v>54</v>
      </c>
      <c r="B7" s="108" t="s">
        <v>56</v>
      </c>
      <c r="C7" s="107" t="s">
        <v>293</v>
      </c>
      <c r="D7" s="108" t="s">
        <v>294</v>
      </c>
      <c r="E7" s="117" t="s">
        <v>295</v>
      </c>
      <c r="F7" s="108" t="s">
        <v>296</v>
      </c>
      <c r="G7" s="117" t="s">
        <v>297</v>
      </c>
      <c r="H7" s="117" t="s">
        <v>298</v>
      </c>
      <c r="I7" s="117" t="s">
        <v>299</v>
      </c>
      <c r="J7" s="108" t="s">
        <v>300</v>
      </c>
      <c r="K7" s="117" t="s">
        <v>301</v>
      </c>
      <c r="L7" s="107" t="s">
        <v>302</v>
      </c>
      <c r="M7" s="108" t="s">
        <v>107</v>
      </c>
      <c r="N7" s="107" t="s">
        <v>303</v>
      </c>
      <c r="O7" s="107" t="s">
        <v>58</v>
      </c>
      <c r="P7" s="107" t="s">
        <v>59</v>
      </c>
      <c r="Q7" s="107" t="s">
        <v>304</v>
      </c>
      <c r="R7" s="108" t="s">
        <v>54</v>
      </c>
    </row>
    <row r="8" spans="1:18" x14ac:dyDescent="0.3">
      <c r="A8" s="9">
        <v>1</v>
      </c>
      <c r="B8" s="9" t="s">
        <v>108</v>
      </c>
      <c r="C8" s="19">
        <v>131037</v>
      </c>
      <c r="D8" s="19">
        <v>3908660</v>
      </c>
      <c r="E8" s="19">
        <v>309957</v>
      </c>
      <c r="F8" s="19">
        <v>500982</v>
      </c>
      <c r="G8" s="19">
        <v>0</v>
      </c>
      <c r="H8" s="19">
        <v>0</v>
      </c>
      <c r="I8" s="19">
        <v>0</v>
      </c>
      <c r="J8" s="19">
        <v>0</v>
      </c>
      <c r="K8" s="19">
        <v>0</v>
      </c>
      <c r="L8" s="19">
        <v>191569</v>
      </c>
      <c r="M8" s="19">
        <f t="shared" ref="M8:M71" si="0">(C8+D8+L8)</f>
        <v>4231266</v>
      </c>
      <c r="N8" s="19">
        <v>273824</v>
      </c>
      <c r="O8" s="19">
        <v>0</v>
      </c>
      <c r="P8" s="19">
        <v>0</v>
      </c>
      <c r="Q8" s="19">
        <v>243127</v>
      </c>
      <c r="R8" s="9">
        <v>1</v>
      </c>
    </row>
    <row r="9" spans="1:18" x14ac:dyDescent="0.3">
      <c r="A9" s="9">
        <v>2</v>
      </c>
      <c r="B9" s="9" t="s">
        <v>109</v>
      </c>
      <c r="C9" s="20">
        <v>648529</v>
      </c>
      <c r="D9" s="20">
        <v>10160447</v>
      </c>
      <c r="E9" s="20">
        <v>0</v>
      </c>
      <c r="F9" s="20">
        <v>0</v>
      </c>
      <c r="G9" s="20">
        <v>0</v>
      </c>
      <c r="H9" s="20">
        <v>0</v>
      </c>
      <c r="I9" s="20">
        <v>0</v>
      </c>
      <c r="J9" s="20">
        <v>0</v>
      </c>
      <c r="K9" s="20">
        <v>0</v>
      </c>
      <c r="L9" s="20">
        <v>656878</v>
      </c>
      <c r="M9" s="20">
        <f t="shared" si="0"/>
        <v>11465854</v>
      </c>
      <c r="N9" s="20">
        <v>503189</v>
      </c>
      <c r="O9" s="20">
        <v>0</v>
      </c>
      <c r="P9" s="20">
        <v>0</v>
      </c>
      <c r="Q9" s="20">
        <v>24046</v>
      </c>
      <c r="R9" s="9">
        <v>2</v>
      </c>
    </row>
    <row r="10" spans="1:18" x14ac:dyDescent="0.3">
      <c r="A10" s="9">
        <v>3</v>
      </c>
      <c r="B10" s="9" t="s">
        <v>110</v>
      </c>
      <c r="C10" s="20">
        <v>69470</v>
      </c>
      <c r="D10" s="20">
        <v>1052727</v>
      </c>
      <c r="E10" s="20">
        <v>396367</v>
      </c>
      <c r="F10" s="20">
        <v>409871</v>
      </c>
      <c r="G10" s="20">
        <v>0</v>
      </c>
      <c r="H10" s="20">
        <v>0</v>
      </c>
      <c r="I10" s="20">
        <v>0</v>
      </c>
      <c r="J10" s="20">
        <v>0</v>
      </c>
      <c r="K10" s="20">
        <v>0</v>
      </c>
      <c r="L10" s="20">
        <v>142295</v>
      </c>
      <c r="M10" s="20">
        <f t="shared" si="0"/>
        <v>1264492</v>
      </c>
      <c r="N10" s="20">
        <v>341663</v>
      </c>
      <c r="O10" s="20">
        <v>0</v>
      </c>
      <c r="P10" s="20">
        <v>0</v>
      </c>
      <c r="Q10" s="20">
        <v>74779</v>
      </c>
      <c r="R10" s="9">
        <v>3</v>
      </c>
    </row>
    <row r="11" spans="1:18" x14ac:dyDescent="0.3">
      <c r="A11" s="9">
        <v>4</v>
      </c>
      <c r="B11" s="9" t="s">
        <v>111</v>
      </c>
      <c r="C11" s="20">
        <v>123155</v>
      </c>
      <c r="D11" s="20">
        <v>1537108</v>
      </c>
      <c r="E11" s="20">
        <v>254718</v>
      </c>
      <c r="F11" s="20">
        <v>282313</v>
      </c>
      <c r="G11" s="20">
        <v>0</v>
      </c>
      <c r="H11" s="20">
        <v>0</v>
      </c>
      <c r="I11" s="20">
        <v>0</v>
      </c>
      <c r="J11" s="20">
        <v>0</v>
      </c>
      <c r="K11" s="20">
        <v>0</v>
      </c>
      <c r="L11" s="20">
        <v>117345</v>
      </c>
      <c r="M11" s="20">
        <f t="shared" si="0"/>
        <v>1777608</v>
      </c>
      <c r="N11" s="20">
        <v>212619</v>
      </c>
      <c r="O11" s="20">
        <v>0</v>
      </c>
      <c r="P11" s="20">
        <v>0</v>
      </c>
      <c r="Q11" s="20">
        <v>0</v>
      </c>
      <c r="R11" s="9">
        <v>4</v>
      </c>
    </row>
    <row r="12" spans="1:18" x14ac:dyDescent="0.3">
      <c r="A12" s="9">
        <v>5</v>
      </c>
      <c r="B12" s="9" t="s">
        <v>112</v>
      </c>
      <c r="C12" s="20">
        <v>450797</v>
      </c>
      <c r="D12" s="20">
        <v>1988716</v>
      </c>
      <c r="E12" s="20">
        <v>328260</v>
      </c>
      <c r="F12" s="20">
        <v>442042</v>
      </c>
      <c r="G12" s="20">
        <v>0</v>
      </c>
      <c r="H12" s="20">
        <v>0</v>
      </c>
      <c r="I12" s="20">
        <v>0</v>
      </c>
      <c r="J12" s="20">
        <v>0</v>
      </c>
      <c r="K12" s="20">
        <v>0</v>
      </c>
      <c r="L12" s="20">
        <v>179319</v>
      </c>
      <c r="M12" s="20">
        <f t="shared" si="0"/>
        <v>2618832</v>
      </c>
      <c r="N12" s="20">
        <v>275144</v>
      </c>
      <c r="O12" s="20">
        <v>0</v>
      </c>
      <c r="P12" s="20">
        <v>0</v>
      </c>
      <c r="Q12" s="20">
        <v>91756</v>
      </c>
      <c r="R12" s="9">
        <v>5</v>
      </c>
    </row>
    <row r="13" spans="1:18" x14ac:dyDescent="0.3">
      <c r="A13" s="9">
        <v>6</v>
      </c>
      <c r="B13" s="9" t="s">
        <v>113</v>
      </c>
      <c r="C13" s="20">
        <v>162886</v>
      </c>
      <c r="D13" s="20">
        <v>1231304</v>
      </c>
      <c r="E13" s="20">
        <v>304926</v>
      </c>
      <c r="F13" s="20">
        <v>278852</v>
      </c>
      <c r="G13" s="20">
        <v>0</v>
      </c>
      <c r="H13" s="20">
        <v>0</v>
      </c>
      <c r="I13" s="20">
        <v>0</v>
      </c>
      <c r="J13" s="20">
        <v>0</v>
      </c>
      <c r="K13" s="20">
        <v>0</v>
      </c>
      <c r="L13" s="20">
        <v>143859</v>
      </c>
      <c r="M13" s="20">
        <f t="shared" si="0"/>
        <v>1538049</v>
      </c>
      <c r="N13" s="20">
        <v>223522</v>
      </c>
      <c r="O13" s="20">
        <v>0</v>
      </c>
      <c r="P13" s="20">
        <v>0</v>
      </c>
      <c r="Q13" s="20">
        <v>0</v>
      </c>
      <c r="R13" s="9">
        <v>6</v>
      </c>
    </row>
    <row r="14" spans="1:18" x14ac:dyDescent="0.3">
      <c r="A14" s="9">
        <v>7</v>
      </c>
      <c r="B14" s="9" t="s">
        <v>114</v>
      </c>
      <c r="C14" s="20">
        <v>2104633</v>
      </c>
      <c r="D14" s="20">
        <v>45137478</v>
      </c>
      <c r="E14" s="20">
        <v>7150541</v>
      </c>
      <c r="F14" s="20">
        <v>8376488</v>
      </c>
      <c r="G14" s="20">
        <v>0</v>
      </c>
      <c r="H14" s="20">
        <v>0</v>
      </c>
      <c r="I14" s="20">
        <v>0</v>
      </c>
      <c r="J14" s="20">
        <v>0</v>
      </c>
      <c r="K14" s="20">
        <v>0</v>
      </c>
      <c r="L14" s="20">
        <v>1343904</v>
      </c>
      <c r="M14" s="20">
        <f t="shared" si="0"/>
        <v>48586015</v>
      </c>
      <c r="N14" s="20">
        <v>1060522</v>
      </c>
      <c r="O14" s="20">
        <v>26400</v>
      </c>
      <c r="P14" s="20">
        <v>0</v>
      </c>
      <c r="Q14" s="20">
        <v>10362605</v>
      </c>
      <c r="R14" s="9">
        <v>7</v>
      </c>
    </row>
    <row r="15" spans="1:18" x14ac:dyDescent="0.3">
      <c r="A15" s="9">
        <v>8</v>
      </c>
      <c r="B15" s="9" t="s">
        <v>115</v>
      </c>
      <c r="C15" s="20">
        <v>146161</v>
      </c>
      <c r="D15" s="20">
        <v>5491225</v>
      </c>
      <c r="E15" s="20">
        <v>835859</v>
      </c>
      <c r="F15" s="20">
        <v>529607</v>
      </c>
      <c r="G15" s="20">
        <v>0</v>
      </c>
      <c r="H15" s="20">
        <v>0</v>
      </c>
      <c r="I15" s="20">
        <v>0</v>
      </c>
      <c r="J15" s="20">
        <v>0</v>
      </c>
      <c r="K15" s="20">
        <v>0</v>
      </c>
      <c r="L15" s="20">
        <v>442214</v>
      </c>
      <c r="M15" s="20">
        <f t="shared" si="0"/>
        <v>6079600</v>
      </c>
      <c r="N15" s="20">
        <v>424620</v>
      </c>
      <c r="O15" s="20">
        <v>0</v>
      </c>
      <c r="P15" s="20">
        <v>0</v>
      </c>
      <c r="Q15" s="20">
        <v>101187</v>
      </c>
      <c r="R15" s="9">
        <v>8</v>
      </c>
    </row>
    <row r="16" spans="1:18" x14ac:dyDescent="0.3">
      <c r="A16" s="9">
        <v>9</v>
      </c>
      <c r="B16" s="9" t="s">
        <v>116</v>
      </c>
      <c r="C16" s="20">
        <v>173994</v>
      </c>
      <c r="D16" s="20">
        <v>780894</v>
      </c>
      <c r="E16" s="20">
        <v>195019</v>
      </c>
      <c r="F16" s="20">
        <v>227734</v>
      </c>
      <c r="G16" s="20">
        <v>0</v>
      </c>
      <c r="H16" s="20">
        <v>0</v>
      </c>
      <c r="I16" s="20">
        <v>0</v>
      </c>
      <c r="J16" s="20">
        <v>0</v>
      </c>
      <c r="K16" s="20">
        <v>0</v>
      </c>
      <c r="L16" s="20">
        <v>124992</v>
      </c>
      <c r="M16" s="20">
        <f t="shared" si="0"/>
        <v>1079880</v>
      </c>
      <c r="N16" s="20">
        <v>179245</v>
      </c>
      <c r="O16" s="20">
        <v>0</v>
      </c>
      <c r="P16" s="20">
        <v>0</v>
      </c>
      <c r="Q16" s="20">
        <v>19631</v>
      </c>
      <c r="R16" s="9">
        <v>9</v>
      </c>
    </row>
    <row r="17" spans="1:18" ht="12.75" customHeight="1" x14ac:dyDescent="0.3">
      <c r="A17" s="9">
        <v>10</v>
      </c>
      <c r="B17" s="9" t="s">
        <v>117</v>
      </c>
      <c r="C17" s="20">
        <v>133099</v>
      </c>
      <c r="D17" s="20">
        <v>4036484</v>
      </c>
      <c r="E17" s="20">
        <v>593598</v>
      </c>
      <c r="F17" s="20">
        <v>693237</v>
      </c>
      <c r="G17" s="20">
        <v>0</v>
      </c>
      <c r="H17" s="20">
        <v>0</v>
      </c>
      <c r="I17" s="20">
        <v>0</v>
      </c>
      <c r="J17" s="20">
        <v>0</v>
      </c>
      <c r="K17" s="20">
        <v>0</v>
      </c>
      <c r="L17" s="20">
        <v>327253</v>
      </c>
      <c r="M17" s="20">
        <f t="shared" si="0"/>
        <v>4496836</v>
      </c>
      <c r="N17" s="20">
        <v>517493</v>
      </c>
      <c r="O17" s="20">
        <v>0</v>
      </c>
      <c r="P17" s="20">
        <v>0</v>
      </c>
      <c r="Q17" s="20">
        <v>0</v>
      </c>
      <c r="R17" s="9">
        <v>10</v>
      </c>
    </row>
    <row r="18" spans="1:18" x14ac:dyDescent="0.3">
      <c r="A18" s="9">
        <v>11</v>
      </c>
      <c r="B18" s="9" t="s">
        <v>118</v>
      </c>
      <c r="C18" s="20">
        <v>62052</v>
      </c>
      <c r="D18" s="20">
        <v>1138583</v>
      </c>
      <c r="E18" s="20">
        <v>188117</v>
      </c>
      <c r="F18" s="20">
        <v>165598</v>
      </c>
      <c r="G18" s="20">
        <v>227824</v>
      </c>
      <c r="H18" s="20">
        <v>0</v>
      </c>
      <c r="I18" s="20">
        <v>0</v>
      </c>
      <c r="J18" s="20">
        <v>0</v>
      </c>
      <c r="K18" s="20">
        <v>0</v>
      </c>
      <c r="L18" s="20">
        <v>104818</v>
      </c>
      <c r="M18" s="20">
        <f t="shared" si="0"/>
        <v>1305453</v>
      </c>
      <c r="N18" s="20">
        <v>375943</v>
      </c>
      <c r="O18" s="20">
        <v>0</v>
      </c>
      <c r="P18" s="20">
        <v>0</v>
      </c>
      <c r="Q18" s="20">
        <v>7976</v>
      </c>
      <c r="R18" s="9">
        <v>11</v>
      </c>
    </row>
    <row r="19" spans="1:18" x14ac:dyDescent="0.3">
      <c r="A19" s="9">
        <v>12</v>
      </c>
      <c r="B19" s="9" t="s">
        <v>119</v>
      </c>
      <c r="C19" s="20">
        <v>253634</v>
      </c>
      <c r="D19" s="20">
        <v>2811074</v>
      </c>
      <c r="E19" s="20">
        <v>388386</v>
      </c>
      <c r="F19" s="20">
        <v>455632</v>
      </c>
      <c r="G19" s="20">
        <v>0</v>
      </c>
      <c r="H19" s="20">
        <v>0</v>
      </c>
      <c r="I19" s="20">
        <v>0</v>
      </c>
      <c r="J19" s="20">
        <v>0</v>
      </c>
      <c r="K19" s="20">
        <v>0</v>
      </c>
      <c r="L19" s="20">
        <v>263836</v>
      </c>
      <c r="M19" s="20">
        <f t="shared" si="0"/>
        <v>3328544</v>
      </c>
      <c r="N19" s="20">
        <v>281888</v>
      </c>
      <c r="O19" s="20">
        <v>19239</v>
      </c>
      <c r="P19" s="20">
        <v>0</v>
      </c>
      <c r="Q19" s="20">
        <v>146</v>
      </c>
      <c r="R19" s="9">
        <v>12</v>
      </c>
    </row>
    <row r="20" spans="1:18" x14ac:dyDescent="0.3">
      <c r="A20" s="9">
        <v>13</v>
      </c>
      <c r="B20" s="9" t="s">
        <v>120</v>
      </c>
      <c r="C20" s="20">
        <v>252075</v>
      </c>
      <c r="D20" s="20">
        <v>1390601</v>
      </c>
      <c r="E20" s="20">
        <v>225240</v>
      </c>
      <c r="F20" s="20">
        <v>259555</v>
      </c>
      <c r="G20" s="20">
        <v>0</v>
      </c>
      <c r="H20" s="20">
        <v>0</v>
      </c>
      <c r="I20" s="20">
        <v>0</v>
      </c>
      <c r="J20" s="20">
        <v>0</v>
      </c>
      <c r="K20" s="20">
        <v>0</v>
      </c>
      <c r="L20" s="20">
        <v>169435</v>
      </c>
      <c r="M20" s="20">
        <f t="shared" si="0"/>
        <v>1812111</v>
      </c>
      <c r="N20" s="20">
        <v>225316</v>
      </c>
      <c r="O20" s="20">
        <v>0</v>
      </c>
      <c r="P20" s="20">
        <v>0</v>
      </c>
      <c r="Q20" s="20">
        <v>0</v>
      </c>
      <c r="R20" s="9">
        <v>13</v>
      </c>
    </row>
    <row r="21" spans="1:18" x14ac:dyDescent="0.3">
      <c r="A21" s="9">
        <v>14</v>
      </c>
      <c r="B21" s="9" t="s">
        <v>121</v>
      </c>
      <c r="C21" s="20">
        <v>1043823</v>
      </c>
      <c r="D21" s="20">
        <v>1319341</v>
      </c>
      <c r="E21" s="20">
        <v>356782</v>
      </c>
      <c r="F21" s="20">
        <v>509555</v>
      </c>
      <c r="G21" s="20">
        <v>0</v>
      </c>
      <c r="H21" s="20">
        <v>0</v>
      </c>
      <c r="I21" s="20">
        <v>0</v>
      </c>
      <c r="J21" s="20">
        <v>0</v>
      </c>
      <c r="K21" s="20">
        <v>0</v>
      </c>
      <c r="L21" s="20">
        <v>423393</v>
      </c>
      <c r="M21" s="20">
        <f t="shared" si="0"/>
        <v>2786557</v>
      </c>
      <c r="N21" s="20">
        <v>344826</v>
      </c>
      <c r="O21" s="20">
        <v>0</v>
      </c>
      <c r="P21" s="20">
        <v>0</v>
      </c>
      <c r="Q21" s="20">
        <v>15065</v>
      </c>
      <c r="R21" s="9">
        <v>14</v>
      </c>
    </row>
    <row r="22" spans="1:18" x14ac:dyDescent="0.3">
      <c r="A22" s="9">
        <v>15</v>
      </c>
      <c r="B22" s="9" t="s">
        <v>122</v>
      </c>
      <c r="C22" s="20">
        <v>83394</v>
      </c>
      <c r="D22" s="20">
        <v>1278786</v>
      </c>
      <c r="E22" s="20">
        <v>248548</v>
      </c>
      <c r="F22" s="20">
        <v>297969</v>
      </c>
      <c r="G22" s="20">
        <v>0</v>
      </c>
      <c r="H22" s="20">
        <v>0</v>
      </c>
      <c r="I22" s="20">
        <v>0</v>
      </c>
      <c r="J22" s="20">
        <v>0</v>
      </c>
      <c r="K22" s="20">
        <v>0</v>
      </c>
      <c r="L22" s="20">
        <v>141855</v>
      </c>
      <c r="M22" s="20">
        <f t="shared" si="0"/>
        <v>1504035</v>
      </c>
      <c r="N22" s="20">
        <v>207900</v>
      </c>
      <c r="O22" s="20">
        <v>0</v>
      </c>
      <c r="P22" s="20">
        <v>0</v>
      </c>
      <c r="Q22" s="20">
        <v>0</v>
      </c>
      <c r="R22" s="9">
        <v>15</v>
      </c>
    </row>
    <row r="23" spans="1:18" x14ac:dyDescent="0.3">
      <c r="A23" s="9">
        <v>16</v>
      </c>
      <c r="B23" s="9" t="s">
        <v>123</v>
      </c>
      <c r="C23" s="20">
        <v>77049</v>
      </c>
      <c r="D23" s="20">
        <v>4291438</v>
      </c>
      <c r="E23" s="20">
        <v>353327</v>
      </c>
      <c r="F23" s="20">
        <v>562501</v>
      </c>
      <c r="G23" s="20">
        <v>0</v>
      </c>
      <c r="H23" s="20">
        <v>0</v>
      </c>
      <c r="I23" s="20">
        <v>0</v>
      </c>
      <c r="J23" s="20">
        <v>0</v>
      </c>
      <c r="K23" s="20">
        <v>0</v>
      </c>
      <c r="L23" s="20">
        <v>240540</v>
      </c>
      <c r="M23" s="20">
        <f t="shared" si="0"/>
        <v>4609027</v>
      </c>
      <c r="N23" s="20">
        <v>360644</v>
      </c>
      <c r="O23" s="20">
        <v>0</v>
      </c>
      <c r="P23" s="20">
        <v>0</v>
      </c>
      <c r="Q23" s="20">
        <v>390401</v>
      </c>
      <c r="R23" s="9">
        <v>16</v>
      </c>
    </row>
    <row r="24" spans="1:18" x14ac:dyDescent="0.3">
      <c r="A24" s="9">
        <v>17</v>
      </c>
      <c r="B24" s="9" t="s">
        <v>124</v>
      </c>
      <c r="C24" s="20">
        <v>197383</v>
      </c>
      <c r="D24" s="20">
        <v>3179026</v>
      </c>
      <c r="E24" s="20">
        <v>806104</v>
      </c>
      <c r="F24" s="20">
        <v>616739</v>
      </c>
      <c r="G24" s="20">
        <v>0</v>
      </c>
      <c r="H24" s="20">
        <v>0</v>
      </c>
      <c r="I24" s="20">
        <v>0</v>
      </c>
      <c r="J24" s="20">
        <v>0</v>
      </c>
      <c r="K24" s="20">
        <v>0</v>
      </c>
      <c r="L24" s="20">
        <v>217119</v>
      </c>
      <c r="M24" s="20">
        <f t="shared" si="0"/>
        <v>3593528</v>
      </c>
      <c r="N24" s="20">
        <v>264465</v>
      </c>
      <c r="O24" s="20">
        <v>0</v>
      </c>
      <c r="P24" s="20">
        <v>0</v>
      </c>
      <c r="Q24" s="20">
        <v>8177</v>
      </c>
      <c r="R24" s="9">
        <v>17</v>
      </c>
    </row>
    <row r="25" spans="1:18" x14ac:dyDescent="0.3">
      <c r="A25" s="9">
        <v>18</v>
      </c>
      <c r="B25" s="9" t="s">
        <v>125</v>
      </c>
      <c r="C25" s="20">
        <v>451278</v>
      </c>
      <c r="D25" s="20">
        <v>1574009</v>
      </c>
      <c r="E25" s="20">
        <v>409898</v>
      </c>
      <c r="F25" s="20">
        <v>358780</v>
      </c>
      <c r="G25" s="20">
        <v>0</v>
      </c>
      <c r="H25" s="20">
        <v>0</v>
      </c>
      <c r="I25" s="20">
        <v>0</v>
      </c>
      <c r="J25" s="20">
        <v>0</v>
      </c>
      <c r="K25" s="20">
        <v>0</v>
      </c>
      <c r="L25" s="20">
        <v>211271</v>
      </c>
      <c r="M25" s="20">
        <f t="shared" si="0"/>
        <v>2236558</v>
      </c>
      <c r="N25" s="20">
        <v>287606</v>
      </c>
      <c r="O25" s="20">
        <v>0</v>
      </c>
      <c r="P25" s="20">
        <v>0</v>
      </c>
      <c r="Q25" s="20">
        <v>2118</v>
      </c>
      <c r="R25" s="9">
        <v>18</v>
      </c>
    </row>
    <row r="26" spans="1:18" x14ac:dyDescent="0.3">
      <c r="A26" s="9">
        <v>19</v>
      </c>
      <c r="B26" s="9" t="s">
        <v>126</v>
      </c>
      <c r="C26" s="20">
        <v>56495</v>
      </c>
      <c r="D26" s="20">
        <v>1827794</v>
      </c>
      <c r="E26" s="20">
        <v>241626</v>
      </c>
      <c r="F26" s="20">
        <v>177672</v>
      </c>
      <c r="G26" s="20">
        <v>0</v>
      </c>
      <c r="H26" s="20">
        <v>74041</v>
      </c>
      <c r="I26" s="20">
        <v>0</v>
      </c>
      <c r="J26" s="20">
        <v>0</v>
      </c>
      <c r="K26" s="20">
        <v>0</v>
      </c>
      <c r="L26" s="20">
        <v>155604</v>
      </c>
      <c r="M26" s="20">
        <f t="shared" si="0"/>
        <v>2039893</v>
      </c>
      <c r="N26" s="20">
        <v>191923</v>
      </c>
      <c r="O26" s="20">
        <v>0</v>
      </c>
      <c r="P26" s="20">
        <v>0</v>
      </c>
      <c r="Q26" s="20">
        <v>0</v>
      </c>
      <c r="R26" s="9">
        <v>19</v>
      </c>
    </row>
    <row r="27" spans="1:18" x14ac:dyDescent="0.3">
      <c r="A27" s="9">
        <v>20</v>
      </c>
      <c r="B27" s="9" t="s">
        <v>127</v>
      </c>
      <c r="C27" s="20">
        <v>121470</v>
      </c>
      <c r="D27" s="20">
        <v>1116344</v>
      </c>
      <c r="E27" s="20">
        <v>252560</v>
      </c>
      <c r="F27" s="20">
        <v>286569</v>
      </c>
      <c r="G27" s="20">
        <v>0</v>
      </c>
      <c r="H27" s="20">
        <v>0</v>
      </c>
      <c r="I27" s="20">
        <v>0</v>
      </c>
      <c r="J27" s="20">
        <v>0</v>
      </c>
      <c r="K27" s="20">
        <v>0</v>
      </c>
      <c r="L27" s="20">
        <v>128001</v>
      </c>
      <c r="M27" s="20">
        <f t="shared" si="0"/>
        <v>1365815</v>
      </c>
      <c r="N27" s="20">
        <v>233318</v>
      </c>
      <c r="O27" s="20">
        <v>0</v>
      </c>
      <c r="P27" s="20">
        <v>0</v>
      </c>
      <c r="Q27" s="20">
        <v>0</v>
      </c>
      <c r="R27" s="9">
        <v>20</v>
      </c>
    </row>
    <row r="28" spans="1:18" x14ac:dyDescent="0.3">
      <c r="A28" s="9">
        <v>21</v>
      </c>
      <c r="B28" s="9" t="s">
        <v>128</v>
      </c>
      <c r="C28" s="20">
        <v>589956</v>
      </c>
      <c r="D28" s="20">
        <v>32637443</v>
      </c>
      <c r="E28" s="20">
        <v>3045121</v>
      </c>
      <c r="F28" s="20">
        <v>4688662</v>
      </c>
      <c r="G28" s="20">
        <v>0</v>
      </c>
      <c r="H28" s="20">
        <v>0</v>
      </c>
      <c r="I28" s="20">
        <v>0</v>
      </c>
      <c r="J28" s="20">
        <v>0</v>
      </c>
      <c r="K28" s="20">
        <v>0</v>
      </c>
      <c r="L28" s="20">
        <v>1440370</v>
      </c>
      <c r="M28" s="20">
        <f t="shared" si="0"/>
        <v>34667769</v>
      </c>
      <c r="N28" s="20">
        <v>1066239</v>
      </c>
      <c r="O28" s="20">
        <v>0</v>
      </c>
      <c r="P28" s="20">
        <v>5287</v>
      </c>
      <c r="Q28" s="20">
        <v>2907825</v>
      </c>
      <c r="R28" s="9">
        <v>21</v>
      </c>
    </row>
    <row r="29" spans="1:18" x14ac:dyDescent="0.3">
      <c r="A29" s="9">
        <v>22</v>
      </c>
      <c r="B29" s="9" t="s">
        <v>129</v>
      </c>
      <c r="C29" s="20">
        <v>52915</v>
      </c>
      <c r="D29" s="20">
        <v>2013261</v>
      </c>
      <c r="E29" s="20">
        <v>227620</v>
      </c>
      <c r="F29" s="20">
        <v>292793</v>
      </c>
      <c r="G29" s="20">
        <v>0</v>
      </c>
      <c r="H29" s="20">
        <v>0</v>
      </c>
      <c r="I29" s="20">
        <v>0</v>
      </c>
      <c r="J29" s="20">
        <v>0</v>
      </c>
      <c r="K29" s="20">
        <v>0</v>
      </c>
      <c r="L29" s="20">
        <v>112219</v>
      </c>
      <c r="M29" s="20">
        <f t="shared" si="0"/>
        <v>2178395</v>
      </c>
      <c r="N29" s="20">
        <v>210611</v>
      </c>
      <c r="O29" s="20">
        <v>0</v>
      </c>
      <c r="P29" s="20">
        <v>0</v>
      </c>
      <c r="Q29" s="20">
        <v>35000</v>
      </c>
      <c r="R29" s="9">
        <v>22</v>
      </c>
    </row>
    <row r="30" spans="1:18" x14ac:dyDescent="0.3">
      <c r="A30" s="9">
        <v>23</v>
      </c>
      <c r="B30" s="9" t="s">
        <v>130</v>
      </c>
      <c r="C30" s="20">
        <v>36472</v>
      </c>
      <c r="D30" s="20">
        <v>685657</v>
      </c>
      <c r="E30" s="20">
        <v>157978</v>
      </c>
      <c r="F30" s="20">
        <v>210174</v>
      </c>
      <c r="G30" s="20">
        <v>0</v>
      </c>
      <c r="H30" s="20">
        <v>0</v>
      </c>
      <c r="I30" s="20">
        <v>0</v>
      </c>
      <c r="J30" s="20">
        <v>0</v>
      </c>
      <c r="K30" s="20">
        <v>0</v>
      </c>
      <c r="L30" s="20">
        <v>92793</v>
      </c>
      <c r="M30" s="20">
        <f t="shared" si="0"/>
        <v>814922</v>
      </c>
      <c r="N30" s="20">
        <v>180861</v>
      </c>
      <c r="O30" s="20">
        <v>0</v>
      </c>
      <c r="P30" s="20">
        <v>0</v>
      </c>
      <c r="Q30" s="20">
        <v>1623</v>
      </c>
      <c r="R30" s="9">
        <v>23</v>
      </c>
    </row>
    <row r="31" spans="1:18" x14ac:dyDescent="0.3">
      <c r="A31" s="9">
        <v>24</v>
      </c>
      <c r="B31" s="9" t="s">
        <v>131</v>
      </c>
      <c r="C31" s="20">
        <v>268441</v>
      </c>
      <c r="D31" s="20">
        <v>4105839</v>
      </c>
      <c r="E31" s="20">
        <v>567328</v>
      </c>
      <c r="F31" s="20">
        <v>501582</v>
      </c>
      <c r="G31" s="20">
        <v>0</v>
      </c>
      <c r="H31" s="20">
        <v>0</v>
      </c>
      <c r="I31" s="20">
        <v>0</v>
      </c>
      <c r="J31" s="20">
        <v>0</v>
      </c>
      <c r="K31" s="20">
        <v>0</v>
      </c>
      <c r="L31" s="20">
        <v>292179</v>
      </c>
      <c r="M31" s="20">
        <f t="shared" si="0"/>
        <v>4666459</v>
      </c>
      <c r="N31" s="20">
        <v>301661</v>
      </c>
      <c r="O31" s="20">
        <v>0</v>
      </c>
      <c r="P31" s="20">
        <v>0</v>
      </c>
      <c r="Q31" s="20">
        <v>0</v>
      </c>
      <c r="R31" s="9">
        <v>24</v>
      </c>
    </row>
    <row r="32" spans="1:18" x14ac:dyDescent="0.3">
      <c r="A32" s="9">
        <v>25</v>
      </c>
      <c r="B32" s="9" t="s">
        <v>132</v>
      </c>
      <c r="C32" s="20">
        <v>47909</v>
      </c>
      <c r="D32" s="20">
        <v>1343102</v>
      </c>
      <c r="E32" s="20">
        <v>251065</v>
      </c>
      <c r="F32" s="20">
        <v>284342</v>
      </c>
      <c r="G32" s="20">
        <v>0</v>
      </c>
      <c r="H32" s="20">
        <v>0</v>
      </c>
      <c r="I32" s="20">
        <v>0</v>
      </c>
      <c r="J32" s="20">
        <v>0</v>
      </c>
      <c r="K32" s="20">
        <v>0</v>
      </c>
      <c r="L32" s="20">
        <v>164252</v>
      </c>
      <c r="M32" s="20">
        <f t="shared" si="0"/>
        <v>1555263</v>
      </c>
      <c r="N32" s="20">
        <v>234017</v>
      </c>
      <c r="O32" s="20">
        <v>0</v>
      </c>
      <c r="P32" s="20">
        <v>0</v>
      </c>
      <c r="Q32" s="20">
        <v>2972</v>
      </c>
      <c r="R32" s="9">
        <v>25</v>
      </c>
    </row>
    <row r="33" spans="1:18" x14ac:dyDescent="0.3">
      <c r="A33" s="9">
        <v>26</v>
      </c>
      <c r="B33" s="9" t="s">
        <v>133</v>
      </c>
      <c r="C33" s="20">
        <v>117560</v>
      </c>
      <c r="D33" s="20">
        <v>1298975</v>
      </c>
      <c r="E33" s="20">
        <v>364165</v>
      </c>
      <c r="F33" s="20">
        <v>312737</v>
      </c>
      <c r="G33" s="20">
        <v>0</v>
      </c>
      <c r="H33" s="20">
        <v>0</v>
      </c>
      <c r="I33" s="20">
        <v>0</v>
      </c>
      <c r="J33" s="20">
        <v>0</v>
      </c>
      <c r="K33" s="20">
        <v>0</v>
      </c>
      <c r="L33" s="20">
        <v>284197</v>
      </c>
      <c r="M33" s="20">
        <f t="shared" si="0"/>
        <v>1700732</v>
      </c>
      <c r="N33" s="20">
        <v>395477</v>
      </c>
      <c r="O33" s="20">
        <v>0</v>
      </c>
      <c r="P33" s="20">
        <v>0</v>
      </c>
      <c r="Q33" s="20">
        <v>0</v>
      </c>
      <c r="R33" s="9">
        <v>26</v>
      </c>
    </row>
    <row r="34" spans="1:18" x14ac:dyDescent="0.3">
      <c r="A34" s="9">
        <v>27</v>
      </c>
      <c r="B34" s="9" t="s">
        <v>134</v>
      </c>
      <c r="C34" s="20">
        <v>127632</v>
      </c>
      <c r="D34" s="20">
        <v>3032790</v>
      </c>
      <c r="E34" s="20">
        <v>656545</v>
      </c>
      <c r="F34" s="20">
        <v>519764</v>
      </c>
      <c r="G34" s="20">
        <v>0</v>
      </c>
      <c r="H34" s="20">
        <v>0</v>
      </c>
      <c r="I34" s="20">
        <v>0</v>
      </c>
      <c r="J34" s="20">
        <v>0</v>
      </c>
      <c r="K34" s="20">
        <v>0</v>
      </c>
      <c r="L34" s="20">
        <v>152753</v>
      </c>
      <c r="M34" s="20">
        <f t="shared" si="0"/>
        <v>3313175</v>
      </c>
      <c r="N34" s="20">
        <v>264311</v>
      </c>
      <c r="O34" s="20">
        <v>0</v>
      </c>
      <c r="P34" s="20">
        <v>0</v>
      </c>
      <c r="Q34" s="20">
        <v>0</v>
      </c>
      <c r="R34" s="9">
        <v>27</v>
      </c>
    </row>
    <row r="35" spans="1:18" x14ac:dyDescent="0.3">
      <c r="A35" s="9">
        <v>28</v>
      </c>
      <c r="B35" s="9" t="s">
        <v>135</v>
      </c>
      <c r="C35" s="20">
        <v>308195</v>
      </c>
      <c r="D35" s="20">
        <v>1037753</v>
      </c>
      <c r="E35" s="20">
        <v>270327</v>
      </c>
      <c r="F35" s="20">
        <v>216353</v>
      </c>
      <c r="G35" s="20">
        <v>0</v>
      </c>
      <c r="H35" s="20">
        <v>0</v>
      </c>
      <c r="I35" s="20">
        <v>0</v>
      </c>
      <c r="J35" s="20">
        <v>0</v>
      </c>
      <c r="K35" s="20">
        <v>0</v>
      </c>
      <c r="L35" s="20">
        <v>133554</v>
      </c>
      <c r="M35" s="20">
        <f t="shared" si="0"/>
        <v>1479502</v>
      </c>
      <c r="N35" s="20">
        <v>207437</v>
      </c>
      <c r="O35" s="20">
        <v>0</v>
      </c>
      <c r="P35" s="20">
        <v>0</v>
      </c>
      <c r="Q35" s="20">
        <v>0</v>
      </c>
      <c r="R35" s="9">
        <v>28</v>
      </c>
    </row>
    <row r="36" spans="1:18" x14ac:dyDescent="0.3">
      <c r="A36" s="9">
        <v>29</v>
      </c>
      <c r="B36" s="9" t="s">
        <v>77</v>
      </c>
      <c r="C36" s="20">
        <v>6343115</v>
      </c>
      <c r="D36" s="20">
        <v>140698454</v>
      </c>
      <c r="E36" s="20">
        <v>0</v>
      </c>
      <c r="F36" s="20">
        <v>0</v>
      </c>
      <c r="G36" s="20">
        <v>0</v>
      </c>
      <c r="H36" s="20">
        <v>0</v>
      </c>
      <c r="I36" s="20">
        <v>0</v>
      </c>
      <c r="J36" s="20">
        <v>0</v>
      </c>
      <c r="K36" s="20">
        <v>0</v>
      </c>
      <c r="L36" s="20">
        <v>5296190</v>
      </c>
      <c r="M36" s="20">
        <f t="shared" si="0"/>
        <v>152337759</v>
      </c>
      <c r="N36" s="20">
        <v>3195991</v>
      </c>
      <c r="O36" s="20">
        <v>4910441</v>
      </c>
      <c r="P36" s="20">
        <v>0</v>
      </c>
      <c r="Q36" s="20">
        <v>3818558</v>
      </c>
      <c r="R36" s="9">
        <v>29</v>
      </c>
    </row>
    <row r="37" spans="1:18" x14ac:dyDescent="0.3">
      <c r="A37" s="9">
        <v>30</v>
      </c>
      <c r="B37" s="9" t="s">
        <v>136</v>
      </c>
      <c r="C37" s="20">
        <v>317199</v>
      </c>
      <c r="D37" s="20">
        <v>9856189</v>
      </c>
      <c r="E37" s="20">
        <v>1621972</v>
      </c>
      <c r="F37" s="20">
        <v>1340842</v>
      </c>
      <c r="G37" s="20">
        <v>0</v>
      </c>
      <c r="H37" s="20">
        <v>0</v>
      </c>
      <c r="I37" s="20">
        <v>0</v>
      </c>
      <c r="J37" s="20">
        <v>0</v>
      </c>
      <c r="K37" s="20">
        <v>0</v>
      </c>
      <c r="L37" s="20">
        <v>466296</v>
      </c>
      <c r="M37" s="20">
        <f t="shared" si="0"/>
        <v>10639684</v>
      </c>
      <c r="N37" s="20">
        <v>397969</v>
      </c>
      <c r="O37" s="20">
        <v>0</v>
      </c>
      <c r="P37" s="20">
        <v>0</v>
      </c>
      <c r="Q37" s="20">
        <v>0</v>
      </c>
      <c r="R37" s="9">
        <v>30</v>
      </c>
    </row>
    <row r="38" spans="1:18" x14ac:dyDescent="0.3">
      <c r="A38" s="9">
        <v>31</v>
      </c>
      <c r="B38" s="9" t="s">
        <v>137</v>
      </c>
      <c r="C38" s="20">
        <v>84386</v>
      </c>
      <c r="D38" s="20">
        <v>1048773</v>
      </c>
      <c r="E38" s="20">
        <v>382107</v>
      </c>
      <c r="F38" s="20">
        <v>236019</v>
      </c>
      <c r="G38" s="20">
        <v>0</v>
      </c>
      <c r="H38" s="20">
        <v>0</v>
      </c>
      <c r="I38" s="20">
        <v>0</v>
      </c>
      <c r="J38" s="20">
        <v>0</v>
      </c>
      <c r="K38" s="20">
        <v>0</v>
      </c>
      <c r="L38" s="20">
        <v>149927</v>
      </c>
      <c r="M38" s="20">
        <f t="shared" si="0"/>
        <v>1283086</v>
      </c>
      <c r="N38" s="20">
        <v>218540</v>
      </c>
      <c r="O38" s="20">
        <v>0</v>
      </c>
      <c r="P38" s="20">
        <v>0</v>
      </c>
      <c r="Q38" s="20">
        <v>0</v>
      </c>
      <c r="R38" s="9">
        <v>31</v>
      </c>
    </row>
    <row r="39" spans="1:18" x14ac:dyDescent="0.3">
      <c r="A39" s="9">
        <v>32</v>
      </c>
      <c r="B39" s="9" t="s">
        <v>138</v>
      </c>
      <c r="C39" s="20">
        <v>189088</v>
      </c>
      <c r="D39" s="20">
        <v>2159049</v>
      </c>
      <c r="E39" s="20">
        <v>358527</v>
      </c>
      <c r="F39" s="20">
        <v>461800</v>
      </c>
      <c r="G39" s="20">
        <v>0</v>
      </c>
      <c r="H39" s="20">
        <v>0</v>
      </c>
      <c r="I39" s="20">
        <v>0</v>
      </c>
      <c r="J39" s="20">
        <v>0</v>
      </c>
      <c r="K39" s="20">
        <v>0</v>
      </c>
      <c r="L39" s="20">
        <v>187101</v>
      </c>
      <c r="M39" s="20">
        <f t="shared" si="0"/>
        <v>2535238</v>
      </c>
      <c r="N39" s="20">
        <v>295623</v>
      </c>
      <c r="O39" s="20">
        <v>0</v>
      </c>
      <c r="P39" s="20">
        <v>0</v>
      </c>
      <c r="Q39" s="20">
        <v>0</v>
      </c>
      <c r="R39" s="9">
        <v>32</v>
      </c>
    </row>
    <row r="40" spans="1:18" x14ac:dyDescent="0.3">
      <c r="A40" s="9">
        <v>33</v>
      </c>
      <c r="B40" s="9" t="s">
        <v>79</v>
      </c>
      <c r="C40" s="20">
        <v>447944</v>
      </c>
      <c r="D40" s="20">
        <v>2954456</v>
      </c>
      <c r="E40" s="20">
        <v>571535</v>
      </c>
      <c r="F40" s="20">
        <v>539644</v>
      </c>
      <c r="G40" s="20">
        <v>0</v>
      </c>
      <c r="H40" s="20">
        <v>0</v>
      </c>
      <c r="I40" s="20">
        <v>0</v>
      </c>
      <c r="J40" s="20">
        <v>0</v>
      </c>
      <c r="K40" s="20">
        <v>0</v>
      </c>
      <c r="L40" s="20">
        <v>253435</v>
      </c>
      <c r="M40" s="20">
        <f t="shared" si="0"/>
        <v>3655835</v>
      </c>
      <c r="N40" s="20">
        <v>474641</v>
      </c>
      <c r="O40" s="20">
        <v>0</v>
      </c>
      <c r="P40" s="20">
        <v>0</v>
      </c>
      <c r="Q40" s="20">
        <v>0</v>
      </c>
      <c r="R40" s="9">
        <v>33</v>
      </c>
    </row>
    <row r="41" spans="1:18" x14ac:dyDescent="0.3">
      <c r="A41" s="9">
        <v>34</v>
      </c>
      <c r="B41" s="9" t="s">
        <v>139</v>
      </c>
      <c r="C41" s="20">
        <v>251905</v>
      </c>
      <c r="D41" s="20">
        <v>6849968</v>
      </c>
      <c r="E41" s="20">
        <v>1382280</v>
      </c>
      <c r="F41" s="20">
        <v>1385552</v>
      </c>
      <c r="G41" s="20">
        <v>0</v>
      </c>
      <c r="H41" s="20">
        <v>0</v>
      </c>
      <c r="I41" s="20">
        <v>0</v>
      </c>
      <c r="J41" s="20">
        <v>0</v>
      </c>
      <c r="K41" s="20">
        <v>0</v>
      </c>
      <c r="L41" s="20">
        <v>119166</v>
      </c>
      <c r="M41" s="20">
        <f t="shared" si="0"/>
        <v>7221039</v>
      </c>
      <c r="N41" s="20">
        <v>449957</v>
      </c>
      <c r="O41" s="20">
        <v>0</v>
      </c>
      <c r="P41" s="20">
        <v>0</v>
      </c>
      <c r="Q41" s="20">
        <v>0</v>
      </c>
      <c r="R41" s="9">
        <v>34</v>
      </c>
    </row>
    <row r="42" spans="1:18" x14ac:dyDescent="0.3">
      <c r="A42" s="9">
        <v>35</v>
      </c>
      <c r="B42" s="9" t="s">
        <v>140</v>
      </c>
      <c r="C42" s="20">
        <v>133088</v>
      </c>
      <c r="D42" s="20">
        <v>1886094</v>
      </c>
      <c r="E42" s="20">
        <v>337812</v>
      </c>
      <c r="F42" s="20">
        <v>533957</v>
      </c>
      <c r="G42" s="20">
        <v>0</v>
      </c>
      <c r="H42" s="20">
        <v>0</v>
      </c>
      <c r="I42" s="20">
        <v>0</v>
      </c>
      <c r="J42" s="20">
        <v>0</v>
      </c>
      <c r="K42" s="20">
        <v>0</v>
      </c>
      <c r="L42" s="20">
        <v>168396</v>
      </c>
      <c r="M42" s="20">
        <f t="shared" si="0"/>
        <v>2187578</v>
      </c>
      <c r="N42" s="20">
        <v>260098</v>
      </c>
      <c r="O42" s="20">
        <v>0</v>
      </c>
      <c r="P42" s="20">
        <v>0</v>
      </c>
      <c r="Q42" s="20">
        <v>103830</v>
      </c>
      <c r="R42" s="9">
        <v>35</v>
      </c>
    </row>
    <row r="43" spans="1:18" x14ac:dyDescent="0.3">
      <c r="A43" s="9">
        <v>36</v>
      </c>
      <c r="B43" s="9" t="s">
        <v>141</v>
      </c>
      <c r="C43" s="20">
        <v>153988</v>
      </c>
      <c r="D43" s="20">
        <v>5503786</v>
      </c>
      <c r="E43" s="20">
        <v>495949</v>
      </c>
      <c r="F43" s="20">
        <v>564629</v>
      </c>
      <c r="G43" s="20">
        <v>0</v>
      </c>
      <c r="H43" s="20">
        <v>0</v>
      </c>
      <c r="I43" s="20">
        <v>0</v>
      </c>
      <c r="J43" s="20">
        <v>0</v>
      </c>
      <c r="K43" s="20">
        <v>0</v>
      </c>
      <c r="L43" s="20">
        <v>206539</v>
      </c>
      <c r="M43" s="20">
        <f t="shared" si="0"/>
        <v>5864313</v>
      </c>
      <c r="N43" s="20">
        <v>314115</v>
      </c>
      <c r="O43" s="20">
        <v>0</v>
      </c>
      <c r="P43" s="20">
        <v>0</v>
      </c>
      <c r="Q43" s="20">
        <v>0</v>
      </c>
      <c r="R43" s="9">
        <v>36</v>
      </c>
    </row>
    <row r="44" spans="1:18" x14ac:dyDescent="0.3">
      <c r="A44" s="9">
        <v>37</v>
      </c>
      <c r="B44" s="9" t="s">
        <v>142</v>
      </c>
      <c r="C44" s="20">
        <v>148094</v>
      </c>
      <c r="D44" s="20">
        <v>3521802</v>
      </c>
      <c r="E44" s="20">
        <v>454781</v>
      </c>
      <c r="F44" s="20">
        <v>513269</v>
      </c>
      <c r="G44" s="20">
        <v>0</v>
      </c>
      <c r="H44" s="20">
        <v>0</v>
      </c>
      <c r="I44" s="20">
        <v>0</v>
      </c>
      <c r="J44" s="20">
        <v>0</v>
      </c>
      <c r="K44" s="20">
        <v>71512</v>
      </c>
      <c r="L44" s="20">
        <v>236463</v>
      </c>
      <c r="M44" s="20">
        <f t="shared" si="0"/>
        <v>3906359</v>
      </c>
      <c r="N44" s="20">
        <v>372438</v>
      </c>
      <c r="O44" s="20">
        <v>0</v>
      </c>
      <c r="P44" s="20">
        <v>0</v>
      </c>
      <c r="Q44" s="20">
        <v>0</v>
      </c>
      <c r="R44" s="9">
        <v>37</v>
      </c>
    </row>
    <row r="45" spans="1:18" x14ac:dyDescent="0.3">
      <c r="A45" s="9">
        <v>38</v>
      </c>
      <c r="B45" s="9" t="s">
        <v>143</v>
      </c>
      <c r="C45" s="20">
        <v>51551</v>
      </c>
      <c r="D45" s="20">
        <v>1345579</v>
      </c>
      <c r="E45" s="20">
        <v>254033</v>
      </c>
      <c r="F45" s="20">
        <v>370193</v>
      </c>
      <c r="G45" s="20">
        <v>0</v>
      </c>
      <c r="H45" s="20">
        <v>0</v>
      </c>
      <c r="I45" s="20">
        <v>0</v>
      </c>
      <c r="J45" s="20">
        <v>0</v>
      </c>
      <c r="K45" s="20">
        <v>0</v>
      </c>
      <c r="L45" s="20">
        <v>141188</v>
      </c>
      <c r="M45" s="20">
        <f t="shared" si="0"/>
        <v>1538318</v>
      </c>
      <c r="N45" s="20">
        <v>230454</v>
      </c>
      <c r="O45" s="20">
        <v>0</v>
      </c>
      <c r="P45" s="20">
        <v>0</v>
      </c>
      <c r="Q45" s="20">
        <v>27177</v>
      </c>
      <c r="R45" s="9">
        <v>38</v>
      </c>
    </row>
    <row r="46" spans="1:18" x14ac:dyDescent="0.3">
      <c r="A46" s="9">
        <v>39</v>
      </c>
      <c r="B46" s="9" t="s">
        <v>144</v>
      </c>
      <c r="C46" s="20">
        <v>115694</v>
      </c>
      <c r="D46" s="20">
        <v>1026129</v>
      </c>
      <c r="E46" s="20">
        <v>228319</v>
      </c>
      <c r="F46" s="20">
        <v>302513</v>
      </c>
      <c r="G46" s="20">
        <v>0</v>
      </c>
      <c r="H46" s="20">
        <v>0</v>
      </c>
      <c r="I46" s="20">
        <v>0</v>
      </c>
      <c r="J46" s="20">
        <v>0</v>
      </c>
      <c r="K46" s="20">
        <v>0</v>
      </c>
      <c r="L46" s="20">
        <v>126947</v>
      </c>
      <c r="M46" s="20">
        <f t="shared" si="0"/>
        <v>1268770</v>
      </c>
      <c r="N46" s="20">
        <v>199510</v>
      </c>
      <c r="O46" s="20">
        <v>0</v>
      </c>
      <c r="P46" s="20">
        <v>0</v>
      </c>
      <c r="Q46" s="20">
        <v>42571</v>
      </c>
      <c r="R46" s="9">
        <v>39</v>
      </c>
    </row>
    <row r="47" spans="1:18" x14ac:dyDescent="0.3">
      <c r="A47" s="9">
        <v>40</v>
      </c>
      <c r="B47" s="9" t="s">
        <v>145</v>
      </c>
      <c r="C47" s="24">
        <v>132744</v>
      </c>
      <c r="D47" s="24">
        <v>1688295</v>
      </c>
      <c r="E47" s="24">
        <v>286383</v>
      </c>
      <c r="F47" s="24">
        <v>312929</v>
      </c>
      <c r="G47" s="24">
        <v>0</v>
      </c>
      <c r="H47" s="24">
        <v>0</v>
      </c>
      <c r="I47" s="24">
        <v>0</v>
      </c>
      <c r="J47" s="24">
        <v>0</v>
      </c>
      <c r="K47" s="24">
        <v>0</v>
      </c>
      <c r="L47" s="24">
        <v>125443</v>
      </c>
      <c r="M47" s="20">
        <f t="shared" si="0"/>
        <v>1946482</v>
      </c>
      <c r="N47" s="24">
        <v>219381</v>
      </c>
      <c r="O47" s="24">
        <v>0</v>
      </c>
      <c r="P47" s="24">
        <v>0</v>
      </c>
      <c r="Q47" s="24">
        <v>67515</v>
      </c>
      <c r="R47" s="9">
        <v>40</v>
      </c>
    </row>
    <row r="48" spans="1:18" x14ac:dyDescent="0.3">
      <c r="A48" s="9">
        <v>41</v>
      </c>
      <c r="B48" s="9" t="s">
        <v>146</v>
      </c>
      <c r="C48" s="20">
        <v>211295</v>
      </c>
      <c r="D48" s="20">
        <v>1952351</v>
      </c>
      <c r="E48" s="20">
        <v>381403</v>
      </c>
      <c r="F48" s="20">
        <v>433435</v>
      </c>
      <c r="G48" s="20">
        <v>0</v>
      </c>
      <c r="H48" s="20">
        <v>0</v>
      </c>
      <c r="I48" s="20">
        <v>0</v>
      </c>
      <c r="J48" s="20">
        <v>0</v>
      </c>
      <c r="K48" s="20">
        <v>0</v>
      </c>
      <c r="L48" s="20">
        <v>196987</v>
      </c>
      <c r="M48" s="20">
        <f t="shared" si="0"/>
        <v>2360633</v>
      </c>
      <c r="N48" s="20">
        <v>309839</v>
      </c>
      <c r="O48" s="20">
        <v>0</v>
      </c>
      <c r="P48" s="20">
        <v>0</v>
      </c>
      <c r="Q48" s="20">
        <v>0</v>
      </c>
      <c r="R48" s="9">
        <v>41</v>
      </c>
    </row>
    <row r="49" spans="1:18" x14ac:dyDescent="0.3">
      <c r="A49" s="9">
        <v>42</v>
      </c>
      <c r="B49" s="9" t="s">
        <v>147</v>
      </c>
      <c r="C49" s="20">
        <v>563799</v>
      </c>
      <c r="D49" s="20">
        <v>9726636</v>
      </c>
      <c r="E49" s="20">
        <v>1937661</v>
      </c>
      <c r="F49" s="20">
        <v>1606022</v>
      </c>
      <c r="G49" s="20">
        <v>449</v>
      </c>
      <c r="H49" s="20">
        <v>0</v>
      </c>
      <c r="I49" s="20">
        <v>0</v>
      </c>
      <c r="J49" s="20">
        <v>0</v>
      </c>
      <c r="K49" s="20">
        <v>0</v>
      </c>
      <c r="L49" s="20">
        <v>630120</v>
      </c>
      <c r="M49" s="20">
        <f t="shared" si="0"/>
        <v>10920555</v>
      </c>
      <c r="N49" s="20">
        <v>532341</v>
      </c>
      <c r="O49" s="20">
        <v>0</v>
      </c>
      <c r="P49" s="20">
        <v>0</v>
      </c>
      <c r="Q49" s="20">
        <v>0</v>
      </c>
      <c r="R49" s="9">
        <v>42</v>
      </c>
    </row>
    <row r="50" spans="1:18" x14ac:dyDescent="0.3">
      <c r="A50" s="9">
        <v>43</v>
      </c>
      <c r="B50" s="9" t="s">
        <v>148</v>
      </c>
      <c r="C50" s="20">
        <v>1101774</v>
      </c>
      <c r="D50" s="20">
        <v>47465427</v>
      </c>
      <c r="E50" s="20">
        <v>0</v>
      </c>
      <c r="F50" s="20">
        <v>0</v>
      </c>
      <c r="G50" s="20">
        <v>0</v>
      </c>
      <c r="H50" s="20">
        <v>0</v>
      </c>
      <c r="I50" s="20">
        <v>0</v>
      </c>
      <c r="J50" s="20">
        <v>0</v>
      </c>
      <c r="K50" s="20">
        <v>0</v>
      </c>
      <c r="L50" s="20">
        <v>1605693</v>
      </c>
      <c r="M50" s="20">
        <f t="shared" si="0"/>
        <v>50172894</v>
      </c>
      <c r="N50" s="20">
        <v>879940</v>
      </c>
      <c r="O50" s="20">
        <v>0</v>
      </c>
      <c r="P50" s="20">
        <v>0</v>
      </c>
      <c r="Q50" s="20">
        <v>1079762</v>
      </c>
      <c r="R50" s="9">
        <v>43</v>
      </c>
    </row>
    <row r="51" spans="1:18" x14ac:dyDescent="0.3">
      <c r="A51" s="9">
        <v>44</v>
      </c>
      <c r="B51" s="9" t="s">
        <v>149</v>
      </c>
      <c r="C51" s="20">
        <v>137602</v>
      </c>
      <c r="D51" s="20">
        <v>1877384</v>
      </c>
      <c r="E51" s="20">
        <v>548438</v>
      </c>
      <c r="F51" s="20">
        <v>541182</v>
      </c>
      <c r="G51" s="20">
        <v>0</v>
      </c>
      <c r="H51" s="20">
        <v>0</v>
      </c>
      <c r="I51" s="20">
        <v>0</v>
      </c>
      <c r="J51" s="20">
        <v>0</v>
      </c>
      <c r="K51" s="20">
        <v>0</v>
      </c>
      <c r="L51" s="20">
        <v>454780</v>
      </c>
      <c r="M51" s="20">
        <f t="shared" si="0"/>
        <v>2469766</v>
      </c>
      <c r="N51" s="20">
        <v>402008</v>
      </c>
      <c r="O51" s="20">
        <v>0</v>
      </c>
      <c r="P51" s="20">
        <v>0</v>
      </c>
      <c r="Q51" s="20">
        <v>19435</v>
      </c>
      <c r="R51" s="9">
        <v>44</v>
      </c>
    </row>
    <row r="52" spans="1:18" x14ac:dyDescent="0.3">
      <c r="A52" s="9">
        <v>45</v>
      </c>
      <c r="B52" s="9" t="s">
        <v>150</v>
      </c>
      <c r="C52" s="20">
        <v>30450</v>
      </c>
      <c r="D52" s="20">
        <v>603882</v>
      </c>
      <c r="E52" s="20">
        <v>135064</v>
      </c>
      <c r="F52" s="20">
        <v>139985</v>
      </c>
      <c r="G52" s="20">
        <v>0</v>
      </c>
      <c r="H52" s="20">
        <v>0</v>
      </c>
      <c r="I52" s="20">
        <v>0</v>
      </c>
      <c r="J52" s="20">
        <v>0</v>
      </c>
      <c r="K52" s="20">
        <v>0</v>
      </c>
      <c r="L52" s="20">
        <v>98772</v>
      </c>
      <c r="M52" s="20">
        <f t="shared" si="0"/>
        <v>733104</v>
      </c>
      <c r="N52" s="20">
        <v>173022</v>
      </c>
      <c r="O52" s="20">
        <v>0</v>
      </c>
      <c r="P52" s="20">
        <v>0</v>
      </c>
      <c r="Q52" s="20">
        <v>0</v>
      </c>
      <c r="R52" s="9">
        <v>45</v>
      </c>
    </row>
    <row r="53" spans="1:18" x14ac:dyDescent="0.3">
      <c r="A53" s="9">
        <v>46</v>
      </c>
      <c r="B53" s="9" t="s">
        <v>151</v>
      </c>
      <c r="C53" s="20">
        <v>300318</v>
      </c>
      <c r="D53" s="20">
        <v>3594364</v>
      </c>
      <c r="E53" s="20">
        <v>653958</v>
      </c>
      <c r="F53" s="20">
        <v>707066</v>
      </c>
      <c r="G53" s="20">
        <v>0</v>
      </c>
      <c r="H53" s="20">
        <v>0</v>
      </c>
      <c r="I53" s="20">
        <v>0</v>
      </c>
      <c r="J53" s="20">
        <v>0</v>
      </c>
      <c r="K53" s="20">
        <v>0</v>
      </c>
      <c r="L53" s="20">
        <v>247908</v>
      </c>
      <c r="M53" s="20">
        <f t="shared" si="0"/>
        <v>4142590</v>
      </c>
      <c r="N53" s="20">
        <v>300221</v>
      </c>
      <c r="O53" s="20">
        <v>0</v>
      </c>
      <c r="P53" s="20">
        <v>0</v>
      </c>
      <c r="Q53" s="20">
        <v>108521</v>
      </c>
      <c r="R53" s="9">
        <v>46</v>
      </c>
    </row>
    <row r="54" spans="1:18" x14ac:dyDescent="0.3">
      <c r="A54" s="9">
        <v>47</v>
      </c>
      <c r="B54" s="9" t="s">
        <v>152</v>
      </c>
      <c r="C54" s="20">
        <v>222053</v>
      </c>
      <c r="D54" s="20">
        <v>6819615</v>
      </c>
      <c r="E54" s="20">
        <v>977265</v>
      </c>
      <c r="F54" s="20">
        <v>1633870</v>
      </c>
      <c r="G54" s="20">
        <v>0</v>
      </c>
      <c r="H54" s="20">
        <v>0</v>
      </c>
      <c r="I54" s="20">
        <v>0</v>
      </c>
      <c r="J54" s="20">
        <v>0</v>
      </c>
      <c r="K54" s="20">
        <v>0</v>
      </c>
      <c r="L54" s="20">
        <v>333179</v>
      </c>
      <c r="M54" s="20">
        <f t="shared" si="0"/>
        <v>7374847</v>
      </c>
      <c r="N54" s="20">
        <v>390886</v>
      </c>
      <c r="O54" s="20">
        <v>8960</v>
      </c>
      <c r="P54" s="20">
        <v>0</v>
      </c>
      <c r="Q54" s="20">
        <v>342802</v>
      </c>
      <c r="R54" s="9">
        <v>47</v>
      </c>
    </row>
    <row r="55" spans="1:18" x14ac:dyDescent="0.3">
      <c r="A55" s="9">
        <v>48</v>
      </c>
      <c r="B55" s="9" t="s">
        <v>153</v>
      </c>
      <c r="C55" s="20">
        <v>57126</v>
      </c>
      <c r="D55" s="20">
        <v>1118342</v>
      </c>
      <c r="E55" s="20">
        <v>195679</v>
      </c>
      <c r="F55" s="20">
        <v>196725</v>
      </c>
      <c r="G55" s="20">
        <v>0</v>
      </c>
      <c r="H55" s="20">
        <v>0</v>
      </c>
      <c r="I55" s="20">
        <v>0</v>
      </c>
      <c r="J55" s="20">
        <v>0</v>
      </c>
      <c r="K55" s="20">
        <v>0</v>
      </c>
      <c r="L55" s="20">
        <v>120303</v>
      </c>
      <c r="M55" s="20">
        <f t="shared" si="0"/>
        <v>1295771</v>
      </c>
      <c r="N55" s="20">
        <v>177395</v>
      </c>
      <c r="O55" s="20">
        <v>0</v>
      </c>
      <c r="P55" s="20">
        <v>0</v>
      </c>
      <c r="Q55" s="20">
        <v>0</v>
      </c>
      <c r="R55" s="9">
        <v>48</v>
      </c>
    </row>
    <row r="56" spans="1:18" x14ac:dyDescent="0.3">
      <c r="A56" s="9">
        <v>49</v>
      </c>
      <c r="B56" s="9" t="s">
        <v>154</v>
      </c>
      <c r="C56" s="20">
        <v>109436</v>
      </c>
      <c r="D56" s="20">
        <v>2750886</v>
      </c>
      <c r="E56" s="20">
        <v>378868</v>
      </c>
      <c r="F56" s="20">
        <v>327826</v>
      </c>
      <c r="G56" s="20">
        <v>0</v>
      </c>
      <c r="H56" s="20">
        <v>0</v>
      </c>
      <c r="I56" s="20">
        <v>0</v>
      </c>
      <c r="J56" s="20">
        <v>0</v>
      </c>
      <c r="K56" s="20">
        <v>0</v>
      </c>
      <c r="L56" s="20">
        <v>264332</v>
      </c>
      <c r="M56" s="20">
        <f t="shared" si="0"/>
        <v>3124654</v>
      </c>
      <c r="N56" s="20">
        <v>244699</v>
      </c>
      <c r="O56" s="20">
        <v>0</v>
      </c>
      <c r="P56" s="20">
        <v>0</v>
      </c>
      <c r="Q56" s="20">
        <v>0</v>
      </c>
      <c r="R56" s="9">
        <v>49</v>
      </c>
    </row>
    <row r="57" spans="1:18" x14ac:dyDescent="0.3">
      <c r="A57" s="9">
        <v>50</v>
      </c>
      <c r="B57" s="9" t="s">
        <v>155</v>
      </c>
      <c r="C57" s="24">
        <v>79627</v>
      </c>
      <c r="D57" s="20">
        <v>1379058</v>
      </c>
      <c r="E57" s="24">
        <v>276639</v>
      </c>
      <c r="F57" s="24">
        <v>250879</v>
      </c>
      <c r="G57" s="24">
        <v>0</v>
      </c>
      <c r="H57" s="24">
        <v>0</v>
      </c>
      <c r="I57" s="24">
        <v>0</v>
      </c>
      <c r="J57" s="24">
        <v>0</v>
      </c>
      <c r="K57" s="24">
        <v>0</v>
      </c>
      <c r="L57" s="24">
        <v>137247</v>
      </c>
      <c r="M57" s="20">
        <f t="shared" si="0"/>
        <v>1595932</v>
      </c>
      <c r="N57" s="24">
        <v>211688</v>
      </c>
      <c r="O57" s="24">
        <v>0</v>
      </c>
      <c r="P57" s="24">
        <v>0</v>
      </c>
      <c r="Q57" s="24">
        <v>0</v>
      </c>
      <c r="R57" s="9">
        <v>50</v>
      </c>
    </row>
    <row r="58" spans="1:18" x14ac:dyDescent="0.3">
      <c r="A58" s="9">
        <v>51</v>
      </c>
      <c r="B58" s="9" t="s">
        <v>156</v>
      </c>
      <c r="C58" s="20">
        <v>46387</v>
      </c>
      <c r="D58" s="20">
        <v>1242660</v>
      </c>
      <c r="E58" s="20">
        <v>227534</v>
      </c>
      <c r="F58" s="20">
        <v>300474</v>
      </c>
      <c r="G58" s="20">
        <v>0</v>
      </c>
      <c r="H58" s="20">
        <v>0</v>
      </c>
      <c r="I58" s="20">
        <v>0</v>
      </c>
      <c r="J58" s="20">
        <v>0</v>
      </c>
      <c r="K58" s="20">
        <v>0</v>
      </c>
      <c r="L58" s="20">
        <v>139904</v>
      </c>
      <c r="M58" s="20">
        <f t="shared" si="0"/>
        <v>1428951</v>
      </c>
      <c r="N58" s="20">
        <v>216832</v>
      </c>
      <c r="O58" s="20">
        <v>0</v>
      </c>
      <c r="P58" s="20">
        <v>0</v>
      </c>
      <c r="Q58" s="20">
        <v>0</v>
      </c>
      <c r="R58" s="9">
        <v>51</v>
      </c>
    </row>
    <row r="59" spans="1:18" x14ac:dyDescent="0.3">
      <c r="A59" s="9">
        <v>52</v>
      </c>
      <c r="B59" s="9" t="s">
        <v>157</v>
      </c>
      <c r="C59" s="20">
        <v>85911</v>
      </c>
      <c r="D59" s="20">
        <v>1072047</v>
      </c>
      <c r="E59" s="20">
        <v>310694</v>
      </c>
      <c r="F59" s="20">
        <v>259918</v>
      </c>
      <c r="G59" s="20">
        <v>78139</v>
      </c>
      <c r="H59" s="20">
        <v>0</v>
      </c>
      <c r="I59" s="20">
        <v>0</v>
      </c>
      <c r="J59" s="20">
        <v>0</v>
      </c>
      <c r="K59" s="20">
        <v>0</v>
      </c>
      <c r="L59" s="20">
        <v>344398</v>
      </c>
      <c r="M59" s="20">
        <f t="shared" si="0"/>
        <v>1502356</v>
      </c>
      <c r="N59" s="20">
        <v>260197</v>
      </c>
      <c r="O59" s="20">
        <v>0</v>
      </c>
      <c r="P59" s="20">
        <v>0</v>
      </c>
      <c r="Q59" s="20">
        <v>15920</v>
      </c>
      <c r="R59" s="9">
        <v>52</v>
      </c>
    </row>
    <row r="60" spans="1:18" x14ac:dyDescent="0.3">
      <c r="A60" s="9">
        <v>53</v>
      </c>
      <c r="B60" s="9" t="s">
        <v>158</v>
      </c>
      <c r="C60" s="20">
        <v>3388553</v>
      </c>
      <c r="D60" s="20">
        <v>55683565</v>
      </c>
      <c r="E60" s="20">
        <v>6856202</v>
      </c>
      <c r="F60" s="20">
        <v>5116434</v>
      </c>
      <c r="G60" s="20">
        <v>0</v>
      </c>
      <c r="H60" s="20">
        <v>0</v>
      </c>
      <c r="I60" s="20">
        <v>0</v>
      </c>
      <c r="J60" s="20">
        <v>0</v>
      </c>
      <c r="K60" s="20">
        <v>0</v>
      </c>
      <c r="L60" s="20">
        <v>1989731</v>
      </c>
      <c r="M60" s="20">
        <f t="shared" si="0"/>
        <v>61061849</v>
      </c>
      <c r="N60" s="20">
        <v>839361</v>
      </c>
      <c r="O60" s="20">
        <v>0</v>
      </c>
      <c r="P60" s="20">
        <v>0</v>
      </c>
      <c r="Q60" s="20">
        <v>792677</v>
      </c>
      <c r="R60" s="9">
        <v>53</v>
      </c>
    </row>
    <row r="61" spans="1:18" x14ac:dyDescent="0.3">
      <c r="A61" s="9">
        <v>54</v>
      </c>
      <c r="B61" s="9" t="s">
        <v>159</v>
      </c>
      <c r="C61" s="20">
        <v>161888</v>
      </c>
      <c r="D61" s="20">
        <v>2888231</v>
      </c>
      <c r="E61" s="20">
        <v>411243</v>
      </c>
      <c r="F61" s="20">
        <v>413069</v>
      </c>
      <c r="G61" s="20">
        <v>0</v>
      </c>
      <c r="H61" s="20">
        <v>0</v>
      </c>
      <c r="I61" s="20">
        <v>0</v>
      </c>
      <c r="J61" s="20">
        <v>0</v>
      </c>
      <c r="K61" s="20">
        <v>0</v>
      </c>
      <c r="L61" s="20">
        <v>201775</v>
      </c>
      <c r="M61" s="20">
        <f t="shared" si="0"/>
        <v>3251894</v>
      </c>
      <c r="N61" s="20">
        <v>305138</v>
      </c>
      <c r="O61" s="20">
        <v>226908</v>
      </c>
      <c r="P61" s="20">
        <v>0</v>
      </c>
      <c r="Q61" s="20">
        <v>15062</v>
      </c>
      <c r="R61" s="9">
        <v>54</v>
      </c>
    </row>
    <row r="62" spans="1:18" x14ac:dyDescent="0.3">
      <c r="A62" s="9">
        <v>55</v>
      </c>
      <c r="B62" s="9" t="s">
        <v>160</v>
      </c>
      <c r="C62" s="20">
        <v>42258</v>
      </c>
      <c r="D62" s="20">
        <v>1061797</v>
      </c>
      <c r="E62" s="20">
        <v>207834</v>
      </c>
      <c r="F62" s="20">
        <v>212045</v>
      </c>
      <c r="G62" s="20">
        <v>0</v>
      </c>
      <c r="H62" s="20">
        <v>0</v>
      </c>
      <c r="I62" s="20">
        <v>0</v>
      </c>
      <c r="J62" s="20">
        <v>0</v>
      </c>
      <c r="K62" s="20">
        <v>0</v>
      </c>
      <c r="L62" s="20">
        <v>117988</v>
      </c>
      <c r="M62" s="20">
        <f t="shared" si="0"/>
        <v>1222043</v>
      </c>
      <c r="N62" s="20">
        <v>197647</v>
      </c>
      <c r="O62" s="20">
        <v>0</v>
      </c>
      <c r="P62" s="20">
        <v>0</v>
      </c>
      <c r="Q62" s="20">
        <v>3128</v>
      </c>
      <c r="R62" s="9">
        <v>55</v>
      </c>
    </row>
    <row r="63" spans="1:18" x14ac:dyDescent="0.3">
      <c r="A63" s="9">
        <v>56</v>
      </c>
      <c r="B63" s="9" t="s">
        <v>161</v>
      </c>
      <c r="C63" s="20">
        <v>59753</v>
      </c>
      <c r="D63" s="20">
        <v>1194273</v>
      </c>
      <c r="E63" s="20">
        <v>229454</v>
      </c>
      <c r="F63" s="20">
        <v>257814</v>
      </c>
      <c r="G63" s="20">
        <v>0</v>
      </c>
      <c r="H63" s="20">
        <v>0</v>
      </c>
      <c r="I63" s="20">
        <v>0</v>
      </c>
      <c r="J63" s="20">
        <v>0</v>
      </c>
      <c r="K63" s="20">
        <v>0</v>
      </c>
      <c r="L63" s="20">
        <v>235766</v>
      </c>
      <c r="M63" s="20">
        <f t="shared" si="0"/>
        <v>1489792</v>
      </c>
      <c r="N63" s="20">
        <v>205278</v>
      </c>
      <c r="O63" s="20">
        <v>0</v>
      </c>
      <c r="P63" s="20">
        <v>0</v>
      </c>
      <c r="Q63" s="20">
        <v>19949</v>
      </c>
      <c r="R63" s="9">
        <v>56</v>
      </c>
    </row>
    <row r="64" spans="1:18" x14ac:dyDescent="0.3">
      <c r="A64" s="9">
        <v>57</v>
      </c>
      <c r="B64" s="9" t="s">
        <v>162</v>
      </c>
      <c r="C64" s="20">
        <v>93992</v>
      </c>
      <c r="D64" s="20">
        <v>1240716</v>
      </c>
      <c r="E64" s="20">
        <v>224839</v>
      </c>
      <c r="F64" s="20">
        <v>278301</v>
      </c>
      <c r="G64" s="20">
        <v>0</v>
      </c>
      <c r="H64" s="20">
        <v>0</v>
      </c>
      <c r="I64" s="20">
        <v>0</v>
      </c>
      <c r="J64" s="20">
        <v>0</v>
      </c>
      <c r="K64" s="20">
        <v>0</v>
      </c>
      <c r="L64" s="20">
        <v>104036</v>
      </c>
      <c r="M64" s="20">
        <f t="shared" si="0"/>
        <v>1438744</v>
      </c>
      <c r="N64" s="20">
        <v>302108</v>
      </c>
      <c r="O64" s="20">
        <v>0</v>
      </c>
      <c r="P64" s="20">
        <v>0</v>
      </c>
      <c r="Q64" s="20">
        <v>0</v>
      </c>
      <c r="R64" s="9">
        <v>57</v>
      </c>
    </row>
    <row r="65" spans="1:18" x14ac:dyDescent="0.3">
      <c r="A65" s="9">
        <v>58</v>
      </c>
      <c r="B65" s="9" t="s">
        <v>163</v>
      </c>
      <c r="C65" s="20">
        <v>231285</v>
      </c>
      <c r="D65" s="20">
        <v>2951359</v>
      </c>
      <c r="E65" s="20">
        <v>689374</v>
      </c>
      <c r="F65" s="20">
        <v>637290</v>
      </c>
      <c r="G65" s="20">
        <v>0</v>
      </c>
      <c r="H65" s="20">
        <v>0</v>
      </c>
      <c r="I65" s="20">
        <v>0</v>
      </c>
      <c r="J65" s="20">
        <v>0</v>
      </c>
      <c r="K65" s="20">
        <v>0</v>
      </c>
      <c r="L65" s="20">
        <v>199349</v>
      </c>
      <c r="M65" s="20">
        <f t="shared" si="0"/>
        <v>3381993</v>
      </c>
      <c r="N65" s="20">
        <v>276968</v>
      </c>
      <c r="O65" s="20">
        <v>0</v>
      </c>
      <c r="P65" s="20">
        <v>0</v>
      </c>
      <c r="Q65" s="20">
        <v>2799</v>
      </c>
      <c r="R65" s="9">
        <v>58</v>
      </c>
    </row>
    <row r="66" spans="1:18" x14ac:dyDescent="0.3">
      <c r="A66" s="9">
        <v>59</v>
      </c>
      <c r="B66" s="9" t="s">
        <v>164</v>
      </c>
      <c r="C66" s="20">
        <v>90899</v>
      </c>
      <c r="D66" s="20">
        <v>1334648</v>
      </c>
      <c r="E66" s="20">
        <v>234777</v>
      </c>
      <c r="F66" s="20">
        <v>243543</v>
      </c>
      <c r="G66" s="20">
        <v>0</v>
      </c>
      <c r="H66" s="20">
        <v>0</v>
      </c>
      <c r="I66" s="20">
        <v>0</v>
      </c>
      <c r="J66" s="20">
        <v>0</v>
      </c>
      <c r="K66" s="20">
        <v>0</v>
      </c>
      <c r="L66" s="20">
        <v>137574</v>
      </c>
      <c r="M66" s="20">
        <f t="shared" si="0"/>
        <v>1563121</v>
      </c>
      <c r="N66" s="20">
        <v>230058</v>
      </c>
      <c r="O66" s="20">
        <v>0</v>
      </c>
      <c r="P66" s="20">
        <v>0</v>
      </c>
      <c r="Q66" s="20">
        <v>10414</v>
      </c>
      <c r="R66" s="9">
        <v>59</v>
      </c>
    </row>
    <row r="67" spans="1:18" x14ac:dyDescent="0.3">
      <c r="A67" s="9">
        <v>60</v>
      </c>
      <c r="B67" s="9" t="s">
        <v>165</v>
      </c>
      <c r="C67" s="20">
        <v>275904</v>
      </c>
      <c r="D67" s="20">
        <v>6881342</v>
      </c>
      <c r="E67" s="20">
        <v>1369521</v>
      </c>
      <c r="F67" s="20">
        <v>951219</v>
      </c>
      <c r="G67" s="20">
        <v>0</v>
      </c>
      <c r="H67" s="20">
        <v>0</v>
      </c>
      <c r="I67" s="20">
        <v>0</v>
      </c>
      <c r="J67" s="20">
        <v>0</v>
      </c>
      <c r="K67" s="20">
        <v>0</v>
      </c>
      <c r="L67" s="20">
        <v>400303</v>
      </c>
      <c r="M67" s="20">
        <f t="shared" si="0"/>
        <v>7557549</v>
      </c>
      <c r="N67" s="20">
        <v>458676</v>
      </c>
      <c r="O67" s="20">
        <v>0</v>
      </c>
      <c r="P67" s="20">
        <v>0</v>
      </c>
      <c r="Q67" s="20">
        <v>0</v>
      </c>
      <c r="R67" s="9">
        <v>60</v>
      </c>
    </row>
    <row r="68" spans="1:18" x14ac:dyDescent="0.3">
      <c r="A68" s="9">
        <v>61</v>
      </c>
      <c r="B68" s="9" t="s">
        <v>166</v>
      </c>
      <c r="C68" s="20">
        <v>121176</v>
      </c>
      <c r="D68" s="20">
        <v>1742425</v>
      </c>
      <c r="E68" s="20">
        <v>233793</v>
      </c>
      <c r="F68" s="20">
        <v>328542</v>
      </c>
      <c r="G68" s="20">
        <v>0</v>
      </c>
      <c r="H68" s="20">
        <v>0</v>
      </c>
      <c r="I68" s="20">
        <v>0</v>
      </c>
      <c r="J68" s="20">
        <v>0</v>
      </c>
      <c r="K68" s="20">
        <v>0</v>
      </c>
      <c r="L68" s="20">
        <v>144769</v>
      </c>
      <c r="M68" s="20">
        <f t="shared" si="0"/>
        <v>2008370</v>
      </c>
      <c r="N68" s="20">
        <v>238560</v>
      </c>
      <c r="O68" s="20">
        <v>0</v>
      </c>
      <c r="P68" s="20">
        <v>0</v>
      </c>
      <c r="Q68" s="20">
        <v>3762</v>
      </c>
      <c r="R68" s="9">
        <v>61</v>
      </c>
    </row>
    <row r="69" spans="1:18" x14ac:dyDescent="0.3">
      <c r="A69" s="9">
        <v>62</v>
      </c>
      <c r="B69" s="9" t="s">
        <v>167</v>
      </c>
      <c r="C69" s="20">
        <v>102421</v>
      </c>
      <c r="D69" s="20">
        <v>3130209</v>
      </c>
      <c r="E69" s="20">
        <v>620191</v>
      </c>
      <c r="F69" s="20">
        <v>422981</v>
      </c>
      <c r="G69" s="20">
        <v>0</v>
      </c>
      <c r="H69" s="20">
        <v>0</v>
      </c>
      <c r="I69" s="20">
        <v>0</v>
      </c>
      <c r="J69" s="20">
        <v>0</v>
      </c>
      <c r="K69" s="20">
        <v>0</v>
      </c>
      <c r="L69" s="20">
        <v>206128</v>
      </c>
      <c r="M69" s="20">
        <f t="shared" si="0"/>
        <v>3438758</v>
      </c>
      <c r="N69" s="20">
        <v>227989</v>
      </c>
      <c r="O69" s="20">
        <v>0</v>
      </c>
      <c r="P69" s="20">
        <v>0</v>
      </c>
      <c r="Q69" s="20">
        <v>908</v>
      </c>
      <c r="R69" s="9">
        <v>62</v>
      </c>
    </row>
    <row r="70" spans="1:18" x14ac:dyDescent="0.3">
      <c r="A70" s="9">
        <v>63</v>
      </c>
      <c r="B70" s="9" t="s">
        <v>168</v>
      </c>
      <c r="C70" s="20">
        <v>41540</v>
      </c>
      <c r="D70" s="20">
        <v>1789671</v>
      </c>
      <c r="E70" s="20">
        <v>245832</v>
      </c>
      <c r="F70" s="20">
        <v>264213</v>
      </c>
      <c r="G70" s="20">
        <v>0</v>
      </c>
      <c r="H70" s="20">
        <v>0</v>
      </c>
      <c r="I70" s="20">
        <v>0</v>
      </c>
      <c r="J70" s="20">
        <v>0</v>
      </c>
      <c r="K70" s="20">
        <v>0</v>
      </c>
      <c r="L70" s="20">
        <v>160757</v>
      </c>
      <c r="M70" s="20">
        <f t="shared" si="0"/>
        <v>1991968</v>
      </c>
      <c r="N70" s="20">
        <v>207270</v>
      </c>
      <c r="O70" s="20">
        <v>0</v>
      </c>
      <c r="P70" s="20">
        <v>0</v>
      </c>
      <c r="Q70" s="20">
        <v>0</v>
      </c>
      <c r="R70" s="9">
        <v>63</v>
      </c>
    </row>
    <row r="71" spans="1:18" x14ac:dyDescent="0.3">
      <c r="A71" s="9">
        <v>64</v>
      </c>
      <c r="B71" s="9" t="s">
        <v>169</v>
      </c>
      <c r="C71" s="20">
        <v>239529</v>
      </c>
      <c r="D71" s="20">
        <v>1183019</v>
      </c>
      <c r="E71" s="20">
        <v>294821</v>
      </c>
      <c r="F71" s="20">
        <v>346341</v>
      </c>
      <c r="G71" s="20">
        <v>0</v>
      </c>
      <c r="H71" s="20">
        <v>0</v>
      </c>
      <c r="I71" s="20">
        <v>0</v>
      </c>
      <c r="J71" s="20">
        <v>0</v>
      </c>
      <c r="K71" s="20">
        <v>0</v>
      </c>
      <c r="L71" s="20">
        <v>133191</v>
      </c>
      <c r="M71" s="20">
        <f t="shared" si="0"/>
        <v>1555739</v>
      </c>
      <c r="N71" s="20">
        <v>246004</v>
      </c>
      <c r="O71" s="20">
        <v>0</v>
      </c>
      <c r="P71" s="20">
        <v>0</v>
      </c>
      <c r="Q71" s="20">
        <v>0</v>
      </c>
      <c r="R71" s="9">
        <v>64</v>
      </c>
    </row>
    <row r="72" spans="1:18" x14ac:dyDescent="0.3">
      <c r="A72" s="9">
        <v>65</v>
      </c>
      <c r="B72" s="9" t="s">
        <v>170</v>
      </c>
      <c r="C72" s="20">
        <v>305469</v>
      </c>
      <c r="D72" s="20">
        <v>862113</v>
      </c>
      <c r="E72" s="20">
        <v>298414</v>
      </c>
      <c r="F72" s="20">
        <v>224633</v>
      </c>
      <c r="G72" s="20">
        <v>0</v>
      </c>
      <c r="H72" s="20">
        <v>0</v>
      </c>
      <c r="I72" s="20">
        <v>0</v>
      </c>
      <c r="J72" s="20">
        <v>0</v>
      </c>
      <c r="K72" s="20">
        <v>0</v>
      </c>
      <c r="L72" s="20">
        <v>160137</v>
      </c>
      <c r="M72" s="20">
        <f t="shared" ref="M72:M102" si="1">(C72+D72+L72)</f>
        <v>1327719</v>
      </c>
      <c r="N72" s="20">
        <v>231714</v>
      </c>
      <c r="O72" s="20">
        <v>0</v>
      </c>
      <c r="P72" s="20">
        <v>10493</v>
      </c>
      <c r="Q72" s="20">
        <v>0</v>
      </c>
      <c r="R72" s="9">
        <v>65</v>
      </c>
    </row>
    <row r="73" spans="1:18" x14ac:dyDescent="0.3">
      <c r="A73" s="9">
        <v>66</v>
      </c>
      <c r="B73" s="9" t="s">
        <v>171</v>
      </c>
      <c r="C73" s="20">
        <v>92388</v>
      </c>
      <c r="D73" s="20">
        <v>1725104</v>
      </c>
      <c r="E73" s="20">
        <v>394143</v>
      </c>
      <c r="F73" s="20">
        <v>408923</v>
      </c>
      <c r="G73" s="20">
        <v>0</v>
      </c>
      <c r="H73" s="20">
        <v>0</v>
      </c>
      <c r="I73" s="20">
        <v>0</v>
      </c>
      <c r="J73" s="20">
        <v>0</v>
      </c>
      <c r="K73" s="20">
        <v>0</v>
      </c>
      <c r="L73" s="20">
        <v>75471</v>
      </c>
      <c r="M73" s="20">
        <f t="shared" si="1"/>
        <v>1892963</v>
      </c>
      <c r="N73" s="20">
        <v>239247</v>
      </c>
      <c r="O73" s="20">
        <v>0</v>
      </c>
      <c r="P73" s="20">
        <v>0</v>
      </c>
      <c r="Q73" s="20">
        <v>0</v>
      </c>
      <c r="R73" s="9">
        <v>66</v>
      </c>
    </row>
    <row r="74" spans="1:18" x14ac:dyDescent="0.3">
      <c r="A74" s="9">
        <v>67</v>
      </c>
      <c r="B74" s="9" t="s">
        <v>172</v>
      </c>
      <c r="C74" s="20">
        <v>114544</v>
      </c>
      <c r="D74" s="20">
        <v>2171194</v>
      </c>
      <c r="E74" s="20">
        <v>482347</v>
      </c>
      <c r="F74" s="20">
        <v>502849</v>
      </c>
      <c r="G74" s="20">
        <v>0</v>
      </c>
      <c r="H74" s="20">
        <v>0</v>
      </c>
      <c r="I74" s="20">
        <v>0</v>
      </c>
      <c r="J74" s="20">
        <v>0</v>
      </c>
      <c r="K74" s="20">
        <v>0</v>
      </c>
      <c r="L74" s="20">
        <v>149266</v>
      </c>
      <c r="M74" s="20">
        <f t="shared" si="1"/>
        <v>2435004</v>
      </c>
      <c r="N74" s="20">
        <v>279723</v>
      </c>
      <c r="O74" s="20">
        <v>0</v>
      </c>
      <c r="P74" s="20">
        <v>0</v>
      </c>
      <c r="Q74" s="20">
        <v>6964</v>
      </c>
      <c r="R74" s="9">
        <v>67</v>
      </c>
    </row>
    <row r="75" spans="1:18" x14ac:dyDescent="0.3">
      <c r="A75" s="9">
        <v>68</v>
      </c>
      <c r="B75" s="9" t="s">
        <v>173</v>
      </c>
      <c r="C75" s="20">
        <v>63409</v>
      </c>
      <c r="D75" s="20">
        <v>694251</v>
      </c>
      <c r="E75" s="20">
        <v>269087</v>
      </c>
      <c r="F75" s="20">
        <v>324554</v>
      </c>
      <c r="G75" s="20">
        <v>0</v>
      </c>
      <c r="H75" s="20">
        <v>0</v>
      </c>
      <c r="I75" s="20">
        <v>0</v>
      </c>
      <c r="J75" s="20">
        <v>0</v>
      </c>
      <c r="K75" s="20">
        <v>0</v>
      </c>
      <c r="L75" s="20">
        <v>120675</v>
      </c>
      <c r="M75" s="20">
        <f t="shared" si="1"/>
        <v>878335</v>
      </c>
      <c r="N75" s="20">
        <v>228400</v>
      </c>
      <c r="O75" s="20">
        <v>0</v>
      </c>
      <c r="P75" s="20">
        <v>0</v>
      </c>
      <c r="Q75" s="20">
        <v>9494</v>
      </c>
      <c r="R75" s="9">
        <v>68</v>
      </c>
    </row>
    <row r="76" spans="1:18" x14ac:dyDescent="0.3">
      <c r="A76" s="9">
        <v>69</v>
      </c>
      <c r="B76" s="9" t="s">
        <v>174</v>
      </c>
      <c r="C76" s="20">
        <v>195164</v>
      </c>
      <c r="D76" s="20">
        <v>3451599</v>
      </c>
      <c r="E76" s="20">
        <v>624348</v>
      </c>
      <c r="F76" s="20">
        <v>675880</v>
      </c>
      <c r="G76" s="20">
        <v>0</v>
      </c>
      <c r="H76" s="20">
        <v>0</v>
      </c>
      <c r="I76" s="20">
        <v>0</v>
      </c>
      <c r="J76" s="20">
        <v>0</v>
      </c>
      <c r="K76" s="20">
        <v>0</v>
      </c>
      <c r="L76" s="20">
        <v>269097</v>
      </c>
      <c r="M76" s="20">
        <f t="shared" si="1"/>
        <v>3915860</v>
      </c>
      <c r="N76" s="20">
        <v>381453</v>
      </c>
      <c r="O76" s="20">
        <v>0</v>
      </c>
      <c r="P76" s="20">
        <v>0</v>
      </c>
      <c r="Q76" s="20">
        <v>53614</v>
      </c>
      <c r="R76" s="9">
        <v>69</v>
      </c>
    </row>
    <row r="77" spans="1:18" x14ac:dyDescent="0.3">
      <c r="A77" s="9">
        <v>70</v>
      </c>
      <c r="B77" s="9" t="s">
        <v>175</v>
      </c>
      <c r="C77" s="20">
        <v>92591</v>
      </c>
      <c r="D77" s="20">
        <v>3112855</v>
      </c>
      <c r="E77" s="20">
        <v>497902</v>
      </c>
      <c r="F77" s="20">
        <v>557522</v>
      </c>
      <c r="G77" s="20">
        <v>0</v>
      </c>
      <c r="H77" s="20">
        <v>0</v>
      </c>
      <c r="I77" s="20">
        <v>0</v>
      </c>
      <c r="J77" s="20">
        <v>0</v>
      </c>
      <c r="K77" s="20">
        <v>0</v>
      </c>
      <c r="L77" s="20">
        <v>176412</v>
      </c>
      <c r="M77" s="20">
        <f t="shared" si="1"/>
        <v>3381858</v>
      </c>
      <c r="N77" s="20">
        <v>373992</v>
      </c>
      <c r="O77" s="20">
        <v>0</v>
      </c>
      <c r="P77" s="20">
        <v>0</v>
      </c>
      <c r="Q77" s="20">
        <v>0</v>
      </c>
      <c r="R77" s="9">
        <v>70</v>
      </c>
    </row>
    <row r="78" spans="1:18" x14ac:dyDescent="0.3">
      <c r="A78" s="9">
        <v>71</v>
      </c>
      <c r="B78" s="9" t="s">
        <v>176</v>
      </c>
      <c r="C78" s="20">
        <v>126423</v>
      </c>
      <c r="D78" s="20">
        <v>1349322</v>
      </c>
      <c r="E78" s="20">
        <v>296735</v>
      </c>
      <c r="F78" s="20">
        <v>315556</v>
      </c>
      <c r="G78" s="20">
        <v>0</v>
      </c>
      <c r="H78" s="20">
        <v>0</v>
      </c>
      <c r="I78" s="20">
        <v>0</v>
      </c>
      <c r="J78" s="20">
        <v>0</v>
      </c>
      <c r="K78" s="20">
        <v>0</v>
      </c>
      <c r="L78" s="20">
        <v>142620</v>
      </c>
      <c r="M78" s="20">
        <f t="shared" si="1"/>
        <v>1618365</v>
      </c>
      <c r="N78" s="20">
        <v>223029</v>
      </c>
      <c r="O78" s="20">
        <v>0</v>
      </c>
      <c r="P78" s="20">
        <v>0</v>
      </c>
      <c r="Q78" s="20">
        <v>7013</v>
      </c>
      <c r="R78" s="9">
        <v>71</v>
      </c>
    </row>
    <row r="79" spans="1:18" x14ac:dyDescent="0.3">
      <c r="A79" s="9">
        <v>72</v>
      </c>
      <c r="B79" s="9" t="s">
        <v>177</v>
      </c>
      <c r="C79" s="20">
        <v>120399</v>
      </c>
      <c r="D79" s="20">
        <v>4602639</v>
      </c>
      <c r="E79" s="20">
        <v>421743</v>
      </c>
      <c r="F79" s="20">
        <v>558872</v>
      </c>
      <c r="G79" s="20">
        <v>0</v>
      </c>
      <c r="H79" s="20">
        <v>0</v>
      </c>
      <c r="I79" s="20">
        <v>0</v>
      </c>
      <c r="J79" s="20">
        <v>0</v>
      </c>
      <c r="K79" s="20">
        <v>0</v>
      </c>
      <c r="L79" s="20">
        <v>258820</v>
      </c>
      <c r="M79" s="20">
        <f t="shared" si="1"/>
        <v>4981858</v>
      </c>
      <c r="N79" s="20">
        <v>291682</v>
      </c>
      <c r="O79" s="20">
        <v>0</v>
      </c>
      <c r="P79" s="20">
        <v>0</v>
      </c>
      <c r="Q79" s="20">
        <v>44570</v>
      </c>
      <c r="R79" s="9">
        <v>72</v>
      </c>
    </row>
    <row r="80" spans="1:18" x14ac:dyDescent="0.3">
      <c r="A80" s="9">
        <v>73</v>
      </c>
      <c r="B80" s="9" t="s">
        <v>178</v>
      </c>
      <c r="C80" s="20">
        <v>3504000</v>
      </c>
      <c r="D80" s="20">
        <v>35018000</v>
      </c>
      <c r="E80" s="20">
        <v>0</v>
      </c>
      <c r="F80" s="20">
        <v>0</v>
      </c>
      <c r="G80" s="20">
        <v>0</v>
      </c>
      <c r="H80" s="20">
        <v>0</v>
      </c>
      <c r="I80" s="20">
        <v>0</v>
      </c>
      <c r="J80" s="20">
        <v>0</v>
      </c>
      <c r="K80" s="20">
        <v>0</v>
      </c>
      <c r="L80" s="20">
        <v>1999000</v>
      </c>
      <c r="M80" s="20">
        <f t="shared" si="1"/>
        <v>40521000</v>
      </c>
      <c r="N80" s="20">
        <v>840000</v>
      </c>
      <c r="O80" s="20">
        <v>0</v>
      </c>
      <c r="P80" s="20">
        <v>0</v>
      </c>
      <c r="Q80" s="20">
        <v>339000</v>
      </c>
      <c r="R80" s="9">
        <v>73</v>
      </c>
    </row>
    <row r="81" spans="1:18" x14ac:dyDescent="0.3">
      <c r="A81" s="9">
        <v>74</v>
      </c>
      <c r="B81" s="9" t="s">
        <v>179</v>
      </c>
      <c r="C81" s="20">
        <v>276103</v>
      </c>
      <c r="D81" s="20">
        <v>2065646</v>
      </c>
      <c r="E81" s="20">
        <v>464486</v>
      </c>
      <c r="F81" s="20">
        <v>530176</v>
      </c>
      <c r="G81" s="20">
        <v>0</v>
      </c>
      <c r="H81" s="20">
        <v>0</v>
      </c>
      <c r="I81" s="20">
        <v>0</v>
      </c>
      <c r="J81" s="20">
        <v>0</v>
      </c>
      <c r="K81" s="20">
        <v>0</v>
      </c>
      <c r="L81" s="20">
        <v>182938</v>
      </c>
      <c r="M81" s="20">
        <f t="shared" si="1"/>
        <v>2524687</v>
      </c>
      <c r="N81" s="20">
        <v>298290</v>
      </c>
      <c r="O81" s="20">
        <v>0</v>
      </c>
      <c r="P81" s="20">
        <v>0</v>
      </c>
      <c r="Q81" s="20">
        <v>470</v>
      </c>
      <c r="R81" s="9">
        <v>74</v>
      </c>
    </row>
    <row r="82" spans="1:18" x14ac:dyDescent="0.3">
      <c r="A82" s="9">
        <v>75</v>
      </c>
      <c r="B82" s="9" t="s">
        <v>180</v>
      </c>
      <c r="C82" s="20">
        <v>138572</v>
      </c>
      <c r="D82" s="20">
        <v>1101340</v>
      </c>
      <c r="E82" s="20">
        <v>257103</v>
      </c>
      <c r="F82" s="20">
        <v>259212</v>
      </c>
      <c r="G82" s="20">
        <v>0</v>
      </c>
      <c r="H82" s="20">
        <v>0</v>
      </c>
      <c r="I82" s="20">
        <v>0</v>
      </c>
      <c r="J82" s="20">
        <v>0</v>
      </c>
      <c r="K82" s="20">
        <v>0</v>
      </c>
      <c r="L82" s="20">
        <v>230790</v>
      </c>
      <c r="M82" s="20">
        <f t="shared" si="1"/>
        <v>1470702</v>
      </c>
      <c r="N82" s="20">
        <v>180397</v>
      </c>
      <c r="O82" s="20">
        <v>0</v>
      </c>
      <c r="P82" s="20">
        <v>0</v>
      </c>
      <c r="Q82" s="20">
        <v>0</v>
      </c>
      <c r="R82" s="9">
        <v>75</v>
      </c>
    </row>
    <row r="83" spans="1:18" x14ac:dyDescent="0.3">
      <c r="A83" s="9">
        <v>76</v>
      </c>
      <c r="B83" s="9" t="s">
        <v>98</v>
      </c>
      <c r="C83" s="20">
        <v>155676</v>
      </c>
      <c r="D83" s="20">
        <v>869673</v>
      </c>
      <c r="E83" s="20">
        <v>185415</v>
      </c>
      <c r="F83" s="20">
        <v>214713</v>
      </c>
      <c r="G83" s="20">
        <v>0</v>
      </c>
      <c r="H83" s="20">
        <v>0</v>
      </c>
      <c r="I83" s="20">
        <v>0</v>
      </c>
      <c r="J83" s="20">
        <v>0</v>
      </c>
      <c r="K83" s="20">
        <v>0</v>
      </c>
      <c r="L83" s="20">
        <v>100267</v>
      </c>
      <c r="M83" s="20">
        <f t="shared" si="1"/>
        <v>1125616</v>
      </c>
      <c r="N83" s="20">
        <v>186652</v>
      </c>
      <c r="O83" s="20">
        <v>219951</v>
      </c>
      <c r="P83" s="20">
        <v>0</v>
      </c>
      <c r="Q83" s="20">
        <v>0</v>
      </c>
      <c r="R83" s="9">
        <v>76</v>
      </c>
    </row>
    <row r="84" spans="1:18" x14ac:dyDescent="0.3">
      <c r="A84" s="9">
        <v>77</v>
      </c>
      <c r="B84" s="9" t="s">
        <v>99</v>
      </c>
      <c r="C84" s="20">
        <v>362072</v>
      </c>
      <c r="D84" s="20">
        <v>12459336</v>
      </c>
      <c r="E84" s="20">
        <v>837858</v>
      </c>
      <c r="F84" s="20">
        <v>942265</v>
      </c>
      <c r="G84" s="20">
        <v>0</v>
      </c>
      <c r="H84" s="20">
        <v>0</v>
      </c>
      <c r="I84" s="20">
        <v>0</v>
      </c>
      <c r="J84" s="20">
        <v>0</v>
      </c>
      <c r="K84" s="20">
        <v>0</v>
      </c>
      <c r="L84" s="20">
        <v>489230</v>
      </c>
      <c r="M84" s="20">
        <f t="shared" si="1"/>
        <v>13310638</v>
      </c>
      <c r="N84" s="20">
        <v>548039</v>
      </c>
      <c r="O84" s="20">
        <v>0</v>
      </c>
      <c r="P84" s="20">
        <v>0</v>
      </c>
      <c r="Q84" s="20">
        <v>635755</v>
      </c>
      <c r="R84" s="9">
        <v>77</v>
      </c>
    </row>
    <row r="85" spans="1:18" x14ac:dyDescent="0.3">
      <c r="A85" s="9">
        <v>78</v>
      </c>
      <c r="B85" s="9" t="s">
        <v>181</v>
      </c>
      <c r="C85" s="20">
        <v>86404</v>
      </c>
      <c r="D85" s="20">
        <v>1455222</v>
      </c>
      <c r="E85" s="20">
        <v>301538</v>
      </c>
      <c r="F85" s="20">
        <v>328566</v>
      </c>
      <c r="G85" s="20">
        <v>0</v>
      </c>
      <c r="H85" s="20">
        <v>0</v>
      </c>
      <c r="I85" s="20">
        <v>0</v>
      </c>
      <c r="J85" s="20">
        <v>0</v>
      </c>
      <c r="K85" s="20">
        <v>0</v>
      </c>
      <c r="L85" s="20">
        <v>162882</v>
      </c>
      <c r="M85" s="20">
        <f t="shared" si="1"/>
        <v>1704508</v>
      </c>
      <c r="N85" s="20">
        <v>241236</v>
      </c>
      <c r="O85" s="20">
        <v>0</v>
      </c>
      <c r="P85" s="20">
        <v>0</v>
      </c>
      <c r="Q85" s="20">
        <v>0</v>
      </c>
      <c r="R85" s="9">
        <v>78</v>
      </c>
    </row>
    <row r="86" spans="1:18" x14ac:dyDescent="0.3">
      <c r="A86" s="9">
        <v>79</v>
      </c>
      <c r="B86" s="9" t="s">
        <v>182</v>
      </c>
      <c r="C86" s="20">
        <v>187269</v>
      </c>
      <c r="D86" s="20">
        <v>4364906</v>
      </c>
      <c r="E86" s="20">
        <v>772313</v>
      </c>
      <c r="F86" s="20">
        <v>618522</v>
      </c>
      <c r="G86" s="20">
        <v>0</v>
      </c>
      <c r="H86" s="20">
        <v>0</v>
      </c>
      <c r="I86" s="20">
        <v>0</v>
      </c>
      <c r="J86" s="20">
        <v>0</v>
      </c>
      <c r="K86" s="20">
        <v>0</v>
      </c>
      <c r="L86" s="20">
        <v>300604</v>
      </c>
      <c r="M86" s="20">
        <f t="shared" si="1"/>
        <v>4852779</v>
      </c>
      <c r="N86" s="20">
        <v>434401</v>
      </c>
      <c r="O86" s="20">
        <v>0</v>
      </c>
      <c r="P86" s="20">
        <v>0</v>
      </c>
      <c r="Q86" s="20">
        <v>679152</v>
      </c>
      <c r="R86" s="9">
        <v>79</v>
      </c>
    </row>
    <row r="87" spans="1:18" x14ac:dyDescent="0.3">
      <c r="A87" s="9">
        <v>80</v>
      </c>
      <c r="B87" s="9" t="s">
        <v>183</v>
      </c>
      <c r="C87" s="20">
        <v>242355</v>
      </c>
      <c r="D87" s="20">
        <v>1318569</v>
      </c>
      <c r="E87" s="20">
        <v>316253</v>
      </c>
      <c r="F87" s="20">
        <v>469081</v>
      </c>
      <c r="G87" s="20">
        <v>0</v>
      </c>
      <c r="H87" s="20">
        <v>0</v>
      </c>
      <c r="I87" s="20">
        <v>0</v>
      </c>
      <c r="J87" s="20">
        <v>0</v>
      </c>
      <c r="K87" s="20">
        <v>0</v>
      </c>
      <c r="L87" s="20">
        <v>353728</v>
      </c>
      <c r="M87" s="20">
        <f t="shared" si="1"/>
        <v>1914652</v>
      </c>
      <c r="N87" s="20">
        <v>323340</v>
      </c>
      <c r="O87" s="20">
        <v>0</v>
      </c>
      <c r="P87" s="20">
        <v>0</v>
      </c>
      <c r="Q87" s="20">
        <v>4265</v>
      </c>
      <c r="R87" s="9">
        <v>80</v>
      </c>
    </row>
    <row r="88" spans="1:18" x14ac:dyDescent="0.3">
      <c r="A88" s="9">
        <v>81</v>
      </c>
      <c r="B88" s="9" t="s">
        <v>184</v>
      </c>
      <c r="C88" s="20">
        <v>788348</v>
      </c>
      <c r="D88" s="20">
        <v>887802</v>
      </c>
      <c r="E88" s="20">
        <v>211600</v>
      </c>
      <c r="F88" s="20">
        <v>233448</v>
      </c>
      <c r="G88" s="20">
        <v>0</v>
      </c>
      <c r="H88" s="20">
        <v>0</v>
      </c>
      <c r="I88" s="20">
        <v>0</v>
      </c>
      <c r="J88" s="20">
        <v>0</v>
      </c>
      <c r="K88" s="20">
        <v>0</v>
      </c>
      <c r="L88" s="20">
        <v>163583</v>
      </c>
      <c r="M88" s="20">
        <f t="shared" si="1"/>
        <v>1839733</v>
      </c>
      <c r="N88" s="20">
        <v>248567</v>
      </c>
      <c r="O88" s="20">
        <v>0</v>
      </c>
      <c r="P88" s="20">
        <v>0</v>
      </c>
      <c r="Q88" s="20">
        <v>0</v>
      </c>
      <c r="R88" s="9">
        <v>81</v>
      </c>
    </row>
    <row r="89" spans="1:18" x14ac:dyDescent="0.3">
      <c r="A89" s="9">
        <v>82</v>
      </c>
      <c r="B89" s="9" t="s">
        <v>185</v>
      </c>
      <c r="C89" s="20">
        <v>226087</v>
      </c>
      <c r="D89" s="20">
        <v>1821068</v>
      </c>
      <c r="E89" s="20">
        <v>453163</v>
      </c>
      <c r="F89" s="20">
        <v>565590</v>
      </c>
      <c r="G89" s="20">
        <v>0</v>
      </c>
      <c r="H89" s="20">
        <v>0</v>
      </c>
      <c r="I89" s="20">
        <v>0</v>
      </c>
      <c r="J89" s="20">
        <v>0</v>
      </c>
      <c r="K89" s="20">
        <v>0</v>
      </c>
      <c r="L89" s="20">
        <v>199333</v>
      </c>
      <c r="M89" s="20">
        <f t="shared" si="1"/>
        <v>2246488</v>
      </c>
      <c r="N89" s="20">
        <v>300230</v>
      </c>
      <c r="O89" s="20">
        <v>0</v>
      </c>
      <c r="P89" s="20">
        <v>0</v>
      </c>
      <c r="Q89" s="20">
        <v>91811</v>
      </c>
      <c r="R89" s="9">
        <v>82</v>
      </c>
    </row>
    <row r="90" spans="1:18" x14ac:dyDescent="0.3">
      <c r="A90" s="9">
        <v>83</v>
      </c>
      <c r="B90" s="9" t="s">
        <v>186</v>
      </c>
      <c r="C90" s="20">
        <v>721857</v>
      </c>
      <c r="D90" s="20">
        <v>1210590</v>
      </c>
      <c r="E90" s="20">
        <v>291251</v>
      </c>
      <c r="F90" s="20">
        <v>396325</v>
      </c>
      <c r="G90" s="20">
        <v>0</v>
      </c>
      <c r="H90" s="20">
        <v>0</v>
      </c>
      <c r="I90" s="20">
        <v>0</v>
      </c>
      <c r="J90" s="20">
        <v>0</v>
      </c>
      <c r="K90" s="20">
        <v>0</v>
      </c>
      <c r="L90" s="20">
        <v>224233</v>
      </c>
      <c r="M90" s="20">
        <f t="shared" si="1"/>
        <v>2156680</v>
      </c>
      <c r="N90" s="20">
        <v>310836</v>
      </c>
      <c r="O90" s="20">
        <v>0</v>
      </c>
      <c r="P90" s="20">
        <v>0</v>
      </c>
      <c r="Q90" s="20">
        <v>10116</v>
      </c>
      <c r="R90" s="9">
        <v>83</v>
      </c>
    </row>
    <row r="91" spans="1:18" x14ac:dyDescent="0.3">
      <c r="A91" s="9">
        <v>84</v>
      </c>
      <c r="B91" s="9" t="s">
        <v>187</v>
      </c>
      <c r="C91" s="20">
        <v>262930</v>
      </c>
      <c r="D91" s="20">
        <v>1671014</v>
      </c>
      <c r="E91" s="20">
        <v>450510</v>
      </c>
      <c r="F91" s="20">
        <v>419253</v>
      </c>
      <c r="G91" s="20">
        <v>0</v>
      </c>
      <c r="H91" s="20">
        <v>0</v>
      </c>
      <c r="I91" s="20">
        <v>0</v>
      </c>
      <c r="J91" s="20">
        <v>0</v>
      </c>
      <c r="K91" s="20">
        <v>0</v>
      </c>
      <c r="L91" s="20">
        <v>176776</v>
      </c>
      <c r="M91" s="20">
        <f t="shared" si="1"/>
        <v>2110720</v>
      </c>
      <c r="N91" s="20">
        <v>229183</v>
      </c>
      <c r="O91" s="20">
        <v>0</v>
      </c>
      <c r="P91" s="20">
        <v>0</v>
      </c>
      <c r="Q91" s="20">
        <v>307017</v>
      </c>
      <c r="R91" s="9">
        <v>84</v>
      </c>
    </row>
    <row r="92" spans="1:18" x14ac:dyDescent="0.3">
      <c r="A92" s="9">
        <v>85</v>
      </c>
      <c r="B92" s="9" t="s">
        <v>188</v>
      </c>
      <c r="C92" s="20">
        <v>413428</v>
      </c>
      <c r="D92" s="20">
        <v>11710779</v>
      </c>
      <c r="E92" s="20">
        <v>1723371</v>
      </c>
      <c r="F92" s="20">
        <v>2223462</v>
      </c>
      <c r="G92" s="20">
        <v>0</v>
      </c>
      <c r="H92" s="20">
        <v>10859</v>
      </c>
      <c r="I92" s="20">
        <v>22370</v>
      </c>
      <c r="J92" s="20">
        <v>0</v>
      </c>
      <c r="K92" s="20">
        <v>0</v>
      </c>
      <c r="L92" s="20">
        <v>436685</v>
      </c>
      <c r="M92" s="20">
        <f t="shared" si="1"/>
        <v>12560892</v>
      </c>
      <c r="N92" s="20">
        <v>567404</v>
      </c>
      <c r="O92" s="20">
        <v>0</v>
      </c>
      <c r="P92" s="20">
        <v>0</v>
      </c>
      <c r="Q92" s="20">
        <v>156342</v>
      </c>
      <c r="R92" s="9">
        <v>85</v>
      </c>
    </row>
    <row r="93" spans="1:18" x14ac:dyDescent="0.3">
      <c r="A93" s="9">
        <v>86</v>
      </c>
      <c r="B93" s="9" t="s">
        <v>189</v>
      </c>
      <c r="C93" s="20">
        <v>808006</v>
      </c>
      <c r="D93" s="20">
        <v>12541296</v>
      </c>
      <c r="E93" s="20">
        <v>2614252</v>
      </c>
      <c r="F93" s="20">
        <v>1959621</v>
      </c>
      <c r="G93" s="20">
        <v>0</v>
      </c>
      <c r="H93" s="20">
        <v>0</v>
      </c>
      <c r="I93" s="20">
        <v>0</v>
      </c>
      <c r="J93" s="20">
        <v>0</v>
      </c>
      <c r="K93" s="20">
        <v>0</v>
      </c>
      <c r="L93" s="20">
        <v>540878</v>
      </c>
      <c r="M93" s="20">
        <f t="shared" si="1"/>
        <v>13890180</v>
      </c>
      <c r="N93" s="20">
        <v>583347</v>
      </c>
      <c r="O93" s="20">
        <v>6130</v>
      </c>
      <c r="P93" s="20">
        <v>0</v>
      </c>
      <c r="Q93" s="20">
        <v>0</v>
      </c>
      <c r="R93" s="9">
        <v>86</v>
      </c>
    </row>
    <row r="94" spans="1:18" x14ac:dyDescent="0.3">
      <c r="A94" s="9">
        <v>87</v>
      </c>
      <c r="B94" s="9" t="s">
        <v>190</v>
      </c>
      <c r="C94" s="20">
        <v>153174</v>
      </c>
      <c r="D94" s="20">
        <v>1358029</v>
      </c>
      <c r="E94" s="20">
        <v>217324</v>
      </c>
      <c r="F94" s="20">
        <v>261205</v>
      </c>
      <c r="G94" s="20">
        <v>0</v>
      </c>
      <c r="H94" s="20">
        <v>0</v>
      </c>
      <c r="I94" s="20">
        <v>0</v>
      </c>
      <c r="J94" s="20">
        <v>0</v>
      </c>
      <c r="K94" s="20">
        <v>0</v>
      </c>
      <c r="L94" s="20">
        <v>118462</v>
      </c>
      <c r="M94" s="20">
        <f t="shared" si="1"/>
        <v>1629665</v>
      </c>
      <c r="N94" s="20">
        <v>181318</v>
      </c>
      <c r="O94" s="20">
        <v>0</v>
      </c>
      <c r="P94" s="20">
        <v>0</v>
      </c>
      <c r="Q94" s="20">
        <v>14928</v>
      </c>
      <c r="R94" s="9">
        <v>87</v>
      </c>
    </row>
    <row r="95" spans="1:18" x14ac:dyDescent="0.3">
      <c r="A95" s="9">
        <v>88</v>
      </c>
      <c r="B95" s="9" t="s">
        <v>191</v>
      </c>
      <c r="C95" s="20">
        <v>122844</v>
      </c>
      <c r="D95" s="20">
        <v>1585878</v>
      </c>
      <c r="E95" s="20">
        <v>229859</v>
      </c>
      <c r="F95" s="20">
        <v>400303</v>
      </c>
      <c r="G95" s="20">
        <v>0</v>
      </c>
      <c r="H95" s="20">
        <v>0</v>
      </c>
      <c r="I95" s="20">
        <v>0</v>
      </c>
      <c r="J95" s="20">
        <v>0</v>
      </c>
      <c r="K95" s="20">
        <v>0</v>
      </c>
      <c r="L95" s="20">
        <v>166419</v>
      </c>
      <c r="M95" s="20">
        <f t="shared" si="1"/>
        <v>1875141</v>
      </c>
      <c r="N95" s="20">
        <v>200308</v>
      </c>
      <c r="O95" s="20">
        <v>0</v>
      </c>
      <c r="P95" s="20">
        <v>0</v>
      </c>
      <c r="Q95" s="20">
        <v>0</v>
      </c>
      <c r="R95" s="9">
        <v>88</v>
      </c>
    </row>
    <row r="96" spans="1:18" x14ac:dyDescent="0.3">
      <c r="A96" s="9">
        <v>89</v>
      </c>
      <c r="B96" s="9" t="s">
        <v>192</v>
      </c>
      <c r="C96" s="20">
        <v>130992</v>
      </c>
      <c r="D96" s="20">
        <v>2884885</v>
      </c>
      <c r="E96" s="20">
        <v>548094</v>
      </c>
      <c r="F96" s="20">
        <v>669420</v>
      </c>
      <c r="G96" s="20">
        <v>0</v>
      </c>
      <c r="H96" s="20">
        <v>0</v>
      </c>
      <c r="I96" s="20">
        <v>0</v>
      </c>
      <c r="J96" s="20">
        <v>0</v>
      </c>
      <c r="K96" s="20">
        <v>0</v>
      </c>
      <c r="L96" s="20">
        <v>225205</v>
      </c>
      <c r="M96" s="20">
        <f t="shared" si="1"/>
        <v>3241082</v>
      </c>
      <c r="N96" s="20">
        <v>373590</v>
      </c>
      <c r="O96" s="20">
        <v>0</v>
      </c>
      <c r="P96" s="20">
        <v>0</v>
      </c>
      <c r="Q96" s="20">
        <v>222121</v>
      </c>
      <c r="R96" s="9">
        <v>89</v>
      </c>
    </row>
    <row r="97" spans="1:18" x14ac:dyDescent="0.3">
      <c r="A97" s="9">
        <v>90</v>
      </c>
      <c r="B97" s="9" t="s">
        <v>193</v>
      </c>
      <c r="C97" s="24">
        <v>363765</v>
      </c>
      <c r="D97" s="20">
        <v>2507550</v>
      </c>
      <c r="E97" s="24">
        <v>632173</v>
      </c>
      <c r="F97" s="24">
        <v>538299</v>
      </c>
      <c r="G97" s="24">
        <v>0</v>
      </c>
      <c r="H97" s="24">
        <v>0</v>
      </c>
      <c r="I97" s="24">
        <v>0</v>
      </c>
      <c r="J97" s="24">
        <v>0</v>
      </c>
      <c r="K97" s="24">
        <v>0</v>
      </c>
      <c r="L97" s="24">
        <v>213076</v>
      </c>
      <c r="M97" s="20">
        <f t="shared" si="1"/>
        <v>3084391</v>
      </c>
      <c r="N97" s="24">
        <v>326677</v>
      </c>
      <c r="O97" s="24">
        <v>0</v>
      </c>
      <c r="P97" s="24">
        <v>0</v>
      </c>
      <c r="Q97" s="24">
        <v>137028</v>
      </c>
      <c r="R97" s="9">
        <v>90</v>
      </c>
    </row>
    <row r="98" spans="1:18" x14ac:dyDescent="0.3">
      <c r="A98" s="9">
        <v>91</v>
      </c>
      <c r="B98" s="9" t="s">
        <v>194</v>
      </c>
      <c r="C98" s="20">
        <v>194011</v>
      </c>
      <c r="D98" s="20">
        <v>2733880</v>
      </c>
      <c r="E98" s="20">
        <v>648176</v>
      </c>
      <c r="F98" s="20">
        <v>751153</v>
      </c>
      <c r="G98" s="20">
        <v>0</v>
      </c>
      <c r="H98" s="20">
        <v>0</v>
      </c>
      <c r="I98" s="20">
        <v>0</v>
      </c>
      <c r="J98" s="20">
        <v>0</v>
      </c>
      <c r="K98" s="20">
        <v>0</v>
      </c>
      <c r="L98" s="20">
        <v>491432</v>
      </c>
      <c r="M98" s="20">
        <f t="shared" si="1"/>
        <v>3419323</v>
      </c>
      <c r="N98" s="20">
        <v>396327</v>
      </c>
      <c r="O98" s="20">
        <v>0</v>
      </c>
      <c r="P98" s="20">
        <v>0</v>
      </c>
      <c r="Q98" s="20">
        <v>147048</v>
      </c>
      <c r="R98" s="9">
        <v>91</v>
      </c>
    </row>
    <row r="99" spans="1:18" x14ac:dyDescent="0.3">
      <c r="A99" s="9">
        <v>92</v>
      </c>
      <c r="B99" s="9" t="s">
        <v>195</v>
      </c>
      <c r="C99" s="20">
        <v>86458</v>
      </c>
      <c r="D99" s="20">
        <v>2546070</v>
      </c>
      <c r="E99" s="20">
        <v>381166</v>
      </c>
      <c r="F99" s="20">
        <v>343213</v>
      </c>
      <c r="G99" s="20">
        <v>0</v>
      </c>
      <c r="H99" s="20">
        <v>0</v>
      </c>
      <c r="I99" s="20">
        <v>0</v>
      </c>
      <c r="J99" s="20">
        <v>0</v>
      </c>
      <c r="K99" s="20">
        <v>0</v>
      </c>
      <c r="L99" s="20">
        <v>151255</v>
      </c>
      <c r="M99" s="20">
        <f t="shared" si="1"/>
        <v>2783783</v>
      </c>
      <c r="N99" s="20">
        <v>323543</v>
      </c>
      <c r="O99" s="20">
        <v>0</v>
      </c>
      <c r="P99" s="20">
        <v>0</v>
      </c>
      <c r="Q99" s="20">
        <v>0</v>
      </c>
      <c r="R99" s="9">
        <v>92</v>
      </c>
    </row>
    <row r="100" spans="1:18" x14ac:dyDescent="0.3">
      <c r="A100" s="9">
        <v>93</v>
      </c>
      <c r="B100" s="9" t="s">
        <v>196</v>
      </c>
      <c r="C100" s="20">
        <v>289890</v>
      </c>
      <c r="D100" s="20">
        <v>2763830</v>
      </c>
      <c r="E100" s="20">
        <v>695485</v>
      </c>
      <c r="F100" s="20">
        <v>684546</v>
      </c>
      <c r="G100" s="20">
        <v>0</v>
      </c>
      <c r="H100" s="20">
        <v>0</v>
      </c>
      <c r="I100" s="20">
        <v>0</v>
      </c>
      <c r="J100" s="20">
        <v>0</v>
      </c>
      <c r="K100" s="20">
        <v>0</v>
      </c>
      <c r="L100" s="20">
        <v>392232</v>
      </c>
      <c r="M100" s="20">
        <f t="shared" si="1"/>
        <v>3445952</v>
      </c>
      <c r="N100" s="20">
        <v>402894</v>
      </c>
      <c r="O100" s="20">
        <v>0</v>
      </c>
      <c r="P100" s="20">
        <v>0</v>
      </c>
      <c r="Q100" s="20">
        <v>280</v>
      </c>
      <c r="R100" s="9">
        <v>93</v>
      </c>
    </row>
    <row r="101" spans="1:18" x14ac:dyDescent="0.3">
      <c r="A101" s="9">
        <v>94</v>
      </c>
      <c r="B101" s="9" t="s">
        <v>197</v>
      </c>
      <c r="C101" s="20">
        <v>235579</v>
      </c>
      <c r="D101" s="20">
        <v>1001328</v>
      </c>
      <c r="E101" s="20">
        <v>275739</v>
      </c>
      <c r="F101" s="20">
        <v>275086</v>
      </c>
      <c r="G101" s="20">
        <v>0</v>
      </c>
      <c r="H101" s="20">
        <v>0</v>
      </c>
      <c r="I101" s="20">
        <v>0</v>
      </c>
      <c r="J101" s="20">
        <v>0</v>
      </c>
      <c r="K101" s="20">
        <v>0</v>
      </c>
      <c r="L101" s="20">
        <v>122141</v>
      </c>
      <c r="M101" s="20">
        <f t="shared" si="1"/>
        <v>1359048</v>
      </c>
      <c r="N101" s="20">
        <v>274127</v>
      </c>
      <c r="O101" s="20">
        <v>0</v>
      </c>
      <c r="P101" s="20">
        <v>0</v>
      </c>
      <c r="Q101" s="20">
        <v>0</v>
      </c>
      <c r="R101" s="9">
        <v>94</v>
      </c>
    </row>
    <row r="102" spans="1:18" x14ac:dyDescent="0.3">
      <c r="A102" s="101">
        <v>95</v>
      </c>
      <c r="B102" s="9" t="s">
        <v>198</v>
      </c>
      <c r="C102" s="21">
        <v>396625</v>
      </c>
      <c r="D102" s="21">
        <v>9956609</v>
      </c>
      <c r="E102" s="21">
        <v>1279344</v>
      </c>
      <c r="F102" s="21">
        <v>1060579</v>
      </c>
      <c r="G102" s="21">
        <v>0</v>
      </c>
      <c r="H102" s="21">
        <v>0</v>
      </c>
      <c r="I102" s="21">
        <v>0</v>
      </c>
      <c r="J102" s="21">
        <v>0</v>
      </c>
      <c r="K102" s="21">
        <v>0</v>
      </c>
      <c r="L102" s="21">
        <v>369231</v>
      </c>
      <c r="M102" s="21">
        <f t="shared" si="1"/>
        <v>10722465</v>
      </c>
      <c r="N102" s="21">
        <v>411001</v>
      </c>
      <c r="O102" s="21">
        <v>159283</v>
      </c>
      <c r="P102" s="21">
        <v>0</v>
      </c>
      <c r="Q102" s="21">
        <v>228422</v>
      </c>
      <c r="R102" s="101">
        <v>95</v>
      </c>
    </row>
    <row r="103" spans="1:18" x14ac:dyDescent="0.3">
      <c r="A103" s="101">
        <f>A102</f>
        <v>95</v>
      </c>
      <c r="B103" s="39" t="s">
        <v>107</v>
      </c>
      <c r="C103" s="22">
        <f t="shared" ref="C103:Q103" si="2">SUM(C8:C102)</f>
        <v>35712098</v>
      </c>
      <c r="D103" s="22">
        <f t="shared" si="2"/>
        <v>614431717</v>
      </c>
      <c r="E103" s="22">
        <f t="shared" si="2"/>
        <v>60465956</v>
      </c>
      <c r="F103" s="22">
        <f t="shared" si="2"/>
        <v>62601451</v>
      </c>
      <c r="G103" s="22">
        <f t="shared" si="2"/>
        <v>306412</v>
      </c>
      <c r="H103" s="22">
        <f t="shared" si="2"/>
        <v>84900</v>
      </c>
      <c r="I103" s="22">
        <f t="shared" si="2"/>
        <v>22370</v>
      </c>
      <c r="J103" s="22">
        <f t="shared" si="2"/>
        <v>0</v>
      </c>
      <c r="K103" s="22">
        <f t="shared" si="2"/>
        <v>71512</v>
      </c>
      <c r="L103" s="22">
        <f t="shared" si="2"/>
        <v>33642776</v>
      </c>
      <c r="M103" s="22">
        <f t="shared" si="2"/>
        <v>683786591</v>
      </c>
      <c r="N103" s="22">
        <f t="shared" si="2"/>
        <v>34540073</v>
      </c>
      <c r="O103" s="22">
        <f t="shared" si="2"/>
        <v>5577312</v>
      </c>
      <c r="P103" s="22">
        <f t="shared" si="2"/>
        <v>15780</v>
      </c>
      <c r="Q103" s="22">
        <f t="shared" si="2"/>
        <v>23858634</v>
      </c>
      <c r="R103" s="101">
        <f>R102</f>
        <v>95</v>
      </c>
    </row>
  </sheetData>
  <printOptions gridLines="1"/>
  <pageMargins left="0.5" right="0.25" top="0.5" bottom="0.5" header="0.5" footer="0.5"/>
  <pageSetup paperSize="5" scale="91" fitToHeight="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9347B-6C4E-43CA-9AC9-2D65F35AD317}">
  <sheetPr>
    <pageSetUpPr fitToPage="1"/>
  </sheetPr>
  <dimension ref="A1:R46"/>
  <sheetViews>
    <sheetView topLeftCell="A37" zoomScaleNormal="100" workbookViewId="0"/>
  </sheetViews>
  <sheetFormatPr defaultColWidth="7.21875" defaultRowHeight="13.8" x14ac:dyDescent="0.3"/>
  <cols>
    <col min="1" max="1" width="3.5546875" style="9" bestFit="1" customWidth="1"/>
    <col min="2" max="2" width="11.77734375" style="9" bestFit="1" customWidth="1"/>
    <col min="3" max="3" width="11" style="9" bestFit="1" customWidth="1"/>
    <col min="4" max="4" width="12" style="9" bestFit="1" customWidth="1"/>
    <col min="5" max="5" width="11.6640625" style="9" customWidth="1"/>
    <col min="6" max="6" width="11" style="9" bestFit="1" customWidth="1"/>
    <col min="7" max="7" width="9.44140625" style="9" customWidth="1"/>
    <col min="8" max="8" width="9.109375" style="9" customWidth="1"/>
    <col min="9" max="9" width="10.21875" style="9" bestFit="1" customWidth="1"/>
    <col min="10" max="10" width="7.44140625" style="9" bestFit="1" customWidth="1"/>
    <col min="11" max="11" width="10.33203125" style="9" customWidth="1"/>
    <col min="12" max="12" width="12.6640625" style="9" bestFit="1" customWidth="1"/>
    <col min="13" max="13" width="12" style="9" bestFit="1" customWidth="1"/>
    <col min="14" max="14" width="12.33203125" style="9" customWidth="1"/>
    <col min="15" max="15" width="15.44140625" style="9" bestFit="1" customWidth="1"/>
    <col min="16" max="16" width="7.44140625" style="9" bestFit="1" customWidth="1"/>
    <col min="17" max="17" width="10.21875" style="9" bestFit="1" customWidth="1"/>
    <col min="18" max="18" width="3.5546875" style="9" bestFit="1" customWidth="1"/>
    <col min="19" max="256" width="7.21875" style="9"/>
    <col min="257" max="257" width="3.33203125" style="9" bestFit="1" customWidth="1"/>
    <col min="258" max="258" width="11.77734375" style="9" bestFit="1" customWidth="1"/>
    <col min="259" max="259" width="10" style="9" bestFit="1" customWidth="1"/>
    <col min="260" max="260" width="11" style="9" bestFit="1" customWidth="1"/>
    <col min="261" max="261" width="11.6640625" style="9" customWidth="1"/>
    <col min="262" max="262" width="10" style="9" bestFit="1" customWidth="1"/>
    <col min="263" max="263" width="9.44140625" style="9" customWidth="1"/>
    <col min="264" max="264" width="9.109375" style="9" customWidth="1"/>
    <col min="265" max="265" width="10.109375" style="9" bestFit="1" customWidth="1"/>
    <col min="266" max="266" width="7.33203125" style="9" bestFit="1" customWidth="1"/>
    <col min="267" max="267" width="10.33203125" style="9" customWidth="1"/>
    <col min="268" max="268" width="12.5546875" style="9" bestFit="1" customWidth="1"/>
    <col min="269" max="269" width="11" style="9" bestFit="1" customWidth="1"/>
    <col min="270" max="270" width="12.33203125" style="9" customWidth="1"/>
    <col min="271" max="271" width="15.33203125" style="9" bestFit="1" customWidth="1"/>
    <col min="272" max="272" width="7.33203125" style="9" bestFit="1" customWidth="1"/>
    <col min="273" max="273" width="10.109375" style="9" bestFit="1" customWidth="1"/>
    <col min="274" max="274" width="3.33203125" style="9" bestFit="1" customWidth="1"/>
    <col min="275" max="512" width="7.21875" style="9"/>
    <col min="513" max="513" width="3.33203125" style="9" bestFit="1" customWidth="1"/>
    <col min="514" max="514" width="11.77734375" style="9" bestFit="1" customWidth="1"/>
    <col min="515" max="515" width="10" style="9" bestFit="1" customWidth="1"/>
    <col min="516" max="516" width="11" style="9" bestFit="1" customWidth="1"/>
    <col min="517" max="517" width="11.6640625" style="9" customWidth="1"/>
    <col min="518" max="518" width="10" style="9" bestFit="1" customWidth="1"/>
    <col min="519" max="519" width="9.44140625" style="9" customWidth="1"/>
    <col min="520" max="520" width="9.109375" style="9" customWidth="1"/>
    <col min="521" max="521" width="10.109375" style="9" bestFit="1" customWidth="1"/>
    <col min="522" max="522" width="7.33203125" style="9" bestFit="1" customWidth="1"/>
    <col min="523" max="523" width="10.33203125" style="9" customWidth="1"/>
    <col min="524" max="524" width="12.5546875" style="9" bestFit="1" customWidth="1"/>
    <col min="525" max="525" width="11" style="9" bestFit="1" customWidth="1"/>
    <col min="526" max="526" width="12.33203125" style="9" customWidth="1"/>
    <col min="527" max="527" width="15.33203125" style="9" bestFit="1" customWidth="1"/>
    <col min="528" max="528" width="7.33203125" style="9" bestFit="1" customWidth="1"/>
    <col min="529" max="529" width="10.109375" style="9" bestFit="1" customWidth="1"/>
    <col min="530" max="530" width="3.33203125" style="9" bestFit="1" customWidth="1"/>
    <col min="531" max="768" width="7.21875" style="9"/>
    <col min="769" max="769" width="3.33203125" style="9" bestFit="1" customWidth="1"/>
    <col min="770" max="770" width="11.77734375" style="9" bestFit="1" customWidth="1"/>
    <col min="771" max="771" width="10" style="9" bestFit="1" customWidth="1"/>
    <col min="772" max="772" width="11" style="9" bestFit="1" customWidth="1"/>
    <col min="773" max="773" width="11.6640625" style="9" customWidth="1"/>
    <col min="774" max="774" width="10" style="9" bestFit="1" customWidth="1"/>
    <col min="775" max="775" width="9.44140625" style="9" customWidth="1"/>
    <col min="776" max="776" width="9.109375" style="9" customWidth="1"/>
    <col min="777" max="777" width="10.109375" style="9" bestFit="1" customWidth="1"/>
    <col min="778" max="778" width="7.33203125" style="9" bestFit="1" customWidth="1"/>
    <col min="779" max="779" width="10.33203125" style="9" customWidth="1"/>
    <col min="780" max="780" width="12.5546875" style="9" bestFit="1" customWidth="1"/>
    <col min="781" max="781" width="11" style="9" bestFit="1" customWidth="1"/>
    <col min="782" max="782" width="12.33203125" style="9" customWidth="1"/>
    <col min="783" max="783" width="15.33203125" style="9" bestFit="1" customWidth="1"/>
    <col min="784" max="784" width="7.33203125" style="9" bestFit="1" customWidth="1"/>
    <col min="785" max="785" width="10.109375" style="9" bestFit="1" customWidth="1"/>
    <col min="786" max="786" width="3.33203125" style="9" bestFit="1" customWidth="1"/>
    <col min="787" max="1024" width="7.21875" style="9"/>
    <col min="1025" max="1025" width="3.33203125" style="9" bestFit="1" customWidth="1"/>
    <col min="1026" max="1026" width="11.77734375" style="9" bestFit="1" customWidth="1"/>
    <col min="1027" max="1027" width="10" style="9" bestFit="1" customWidth="1"/>
    <col min="1028" max="1028" width="11" style="9" bestFit="1" customWidth="1"/>
    <col min="1029" max="1029" width="11.6640625" style="9" customWidth="1"/>
    <col min="1030" max="1030" width="10" style="9" bestFit="1" customWidth="1"/>
    <col min="1031" max="1031" width="9.44140625" style="9" customWidth="1"/>
    <col min="1032" max="1032" width="9.109375" style="9" customWidth="1"/>
    <col min="1033" max="1033" width="10.109375" style="9" bestFit="1" customWidth="1"/>
    <col min="1034" max="1034" width="7.33203125" style="9" bestFit="1" customWidth="1"/>
    <col min="1035" max="1035" width="10.33203125" style="9" customWidth="1"/>
    <col min="1036" max="1036" width="12.5546875" style="9" bestFit="1" customWidth="1"/>
    <col min="1037" max="1037" width="11" style="9" bestFit="1" customWidth="1"/>
    <col min="1038" max="1038" width="12.33203125" style="9" customWidth="1"/>
    <col min="1039" max="1039" width="15.33203125" style="9" bestFit="1" customWidth="1"/>
    <col min="1040" max="1040" width="7.33203125" style="9" bestFit="1" customWidth="1"/>
    <col min="1041" max="1041" width="10.109375" style="9" bestFit="1" customWidth="1"/>
    <col min="1042" max="1042" width="3.33203125" style="9" bestFit="1" customWidth="1"/>
    <col min="1043" max="1280" width="7.21875" style="9"/>
    <col min="1281" max="1281" width="3.33203125" style="9" bestFit="1" customWidth="1"/>
    <col min="1282" max="1282" width="11.77734375" style="9" bestFit="1" customWidth="1"/>
    <col min="1283" max="1283" width="10" style="9" bestFit="1" customWidth="1"/>
    <col min="1284" max="1284" width="11" style="9" bestFit="1" customWidth="1"/>
    <col min="1285" max="1285" width="11.6640625" style="9" customWidth="1"/>
    <col min="1286" max="1286" width="10" style="9" bestFit="1" customWidth="1"/>
    <col min="1287" max="1287" width="9.44140625" style="9" customWidth="1"/>
    <col min="1288" max="1288" width="9.109375" style="9" customWidth="1"/>
    <col min="1289" max="1289" width="10.109375" style="9" bestFit="1" customWidth="1"/>
    <col min="1290" max="1290" width="7.33203125" style="9" bestFit="1" customWidth="1"/>
    <col min="1291" max="1291" width="10.33203125" style="9" customWidth="1"/>
    <col min="1292" max="1292" width="12.5546875" style="9" bestFit="1" customWidth="1"/>
    <col min="1293" max="1293" width="11" style="9" bestFit="1" customWidth="1"/>
    <col min="1294" max="1294" width="12.33203125" style="9" customWidth="1"/>
    <col min="1295" max="1295" width="15.33203125" style="9" bestFit="1" customWidth="1"/>
    <col min="1296" max="1296" width="7.33203125" style="9" bestFit="1" customWidth="1"/>
    <col min="1297" max="1297" width="10.109375" style="9" bestFit="1" customWidth="1"/>
    <col min="1298" max="1298" width="3.33203125" style="9" bestFit="1" customWidth="1"/>
    <col min="1299" max="1536" width="7.21875" style="9"/>
    <col min="1537" max="1537" width="3.33203125" style="9" bestFit="1" customWidth="1"/>
    <col min="1538" max="1538" width="11.77734375" style="9" bestFit="1" customWidth="1"/>
    <col min="1539" max="1539" width="10" style="9" bestFit="1" customWidth="1"/>
    <col min="1540" max="1540" width="11" style="9" bestFit="1" customWidth="1"/>
    <col min="1541" max="1541" width="11.6640625" style="9" customWidth="1"/>
    <col min="1542" max="1542" width="10" style="9" bestFit="1" customWidth="1"/>
    <col min="1543" max="1543" width="9.44140625" style="9" customWidth="1"/>
    <col min="1544" max="1544" width="9.109375" style="9" customWidth="1"/>
    <col min="1545" max="1545" width="10.109375" style="9" bestFit="1" customWidth="1"/>
    <col min="1546" max="1546" width="7.33203125" style="9" bestFit="1" customWidth="1"/>
    <col min="1547" max="1547" width="10.33203125" style="9" customWidth="1"/>
    <col min="1548" max="1548" width="12.5546875" style="9" bestFit="1" customWidth="1"/>
    <col min="1549" max="1549" width="11" style="9" bestFit="1" customWidth="1"/>
    <col min="1550" max="1550" width="12.33203125" style="9" customWidth="1"/>
    <col min="1551" max="1551" width="15.33203125" style="9" bestFit="1" customWidth="1"/>
    <col min="1552" max="1552" width="7.33203125" style="9" bestFit="1" customWidth="1"/>
    <col min="1553" max="1553" width="10.109375" style="9" bestFit="1" customWidth="1"/>
    <col min="1554" max="1554" width="3.33203125" style="9" bestFit="1" customWidth="1"/>
    <col min="1555" max="1792" width="7.21875" style="9"/>
    <col min="1793" max="1793" width="3.33203125" style="9" bestFit="1" customWidth="1"/>
    <col min="1794" max="1794" width="11.77734375" style="9" bestFit="1" customWidth="1"/>
    <col min="1795" max="1795" width="10" style="9" bestFit="1" customWidth="1"/>
    <col min="1796" max="1796" width="11" style="9" bestFit="1" customWidth="1"/>
    <col min="1797" max="1797" width="11.6640625" style="9" customWidth="1"/>
    <col min="1798" max="1798" width="10" style="9" bestFit="1" customWidth="1"/>
    <col min="1799" max="1799" width="9.44140625" style="9" customWidth="1"/>
    <col min="1800" max="1800" width="9.109375" style="9" customWidth="1"/>
    <col min="1801" max="1801" width="10.109375" style="9" bestFit="1" customWidth="1"/>
    <col min="1802" max="1802" width="7.33203125" style="9" bestFit="1" customWidth="1"/>
    <col min="1803" max="1803" width="10.33203125" style="9" customWidth="1"/>
    <col min="1804" max="1804" width="12.5546875" style="9" bestFit="1" customWidth="1"/>
    <col min="1805" max="1805" width="11" style="9" bestFit="1" customWidth="1"/>
    <col min="1806" max="1806" width="12.33203125" style="9" customWidth="1"/>
    <col min="1807" max="1807" width="15.33203125" style="9" bestFit="1" customWidth="1"/>
    <col min="1808" max="1808" width="7.33203125" style="9" bestFit="1" customWidth="1"/>
    <col min="1809" max="1809" width="10.109375" style="9" bestFit="1" customWidth="1"/>
    <col min="1810" max="1810" width="3.33203125" style="9" bestFit="1" customWidth="1"/>
    <col min="1811" max="2048" width="7.21875" style="9"/>
    <col min="2049" max="2049" width="3.33203125" style="9" bestFit="1" customWidth="1"/>
    <col min="2050" max="2050" width="11.77734375" style="9" bestFit="1" customWidth="1"/>
    <col min="2051" max="2051" width="10" style="9" bestFit="1" customWidth="1"/>
    <col min="2052" max="2052" width="11" style="9" bestFit="1" customWidth="1"/>
    <col min="2053" max="2053" width="11.6640625" style="9" customWidth="1"/>
    <col min="2054" max="2054" width="10" style="9" bestFit="1" customWidth="1"/>
    <col min="2055" max="2055" width="9.44140625" style="9" customWidth="1"/>
    <col min="2056" max="2056" width="9.109375" style="9" customWidth="1"/>
    <col min="2057" max="2057" width="10.109375" style="9" bestFit="1" customWidth="1"/>
    <col min="2058" max="2058" width="7.33203125" style="9" bestFit="1" customWidth="1"/>
    <col min="2059" max="2059" width="10.33203125" style="9" customWidth="1"/>
    <col min="2060" max="2060" width="12.5546875" style="9" bestFit="1" customWidth="1"/>
    <col min="2061" max="2061" width="11" style="9" bestFit="1" customWidth="1"/>
    <col min="2062" max="2062" width="12.33203125" style="9" customWidth="1"/>
    <col min="2063" max="2063" width="15.33203125" style="9" bestFit="1" customWidth="1"/>
    <col min="2064" max="2064" width="7.33203125" style="9" bestFit="1" customWidth="1"/>
    <col min="2065" max="2065" width="10.109375" style="9" bestFit="1" customWidth="1"/>
    <col min="2066" max="2066" width="3.33203125" style="9" bestFit="1" customWidth="1"/>
    <col min="2067" max="2304" width="7.21875" style="9"/>
    <col min="2305" max="2305" width="3.33203125" style="9" bestFit="1" customWidth="1"/>
    <col min="2306" max="2306" width="11.77734375" style="9" bestFit="1" customWidth="1"/>
    <col min="2307" max="2307" width="10" style="9" bestFit="1" customWidth="1"/>
    <col min="2308" max="2308" width="11" style="9" bestFit="1" customWidth="1"/>
    <col min="2309" max="2309" width="11.6640625" style="9" customWidth="1"/>
    <col min="2310" max="2310" width="10" style="9" bestFit="1" customWidth="1"/>
    <col min="2311" max="2311" width="9.44140625" style="9" customWidth="1"/>
    <col min="2312" max="2312" width="9.109375" style="9" customWidth="1"/>
    <col min="2313" max="2313" width="10.109375" style="9" bestFit="1" customWidth="1"/>
    <col min="2314" max="2314" width="7.33203125" style="9" bestFit="1" customWidth="1"/>
    <col min="2315" max="2315" width="10.33203125" style="9" customWidth="1"/>
    <col min="2316" max="2316" width="12.5546875" style="9" bestFit="1" customWidth="1"/>
    <col min="2317" max="2317" width="11" style="9" bestFit="1" customWidth="1"/>
    <col min="2318" max="2318" width="12.33203125" style="9" customWidth="1"/>
    <col min="2319" max="2319" width="15.33203125" style="9" bestFit="1" customWidth="1"/>
    <col min="2320" max="2320" width="7.33203125" style="9" bestFit="1" customWidth="1"/>
    <col min="2321" max="2321" width="10.109375" style="9" bestFit="1" customWidth="1"/>
    <col min="2322" max="2322" width="3.33203125" style="9" bestFit="1" customWidth="1"/>
    <col min="2323" max="2560" width="7.21875" style="9"/>
    <col min="2561" max="2561" width="3.33203125" style="9" bestFit="1" customWidth="1"/>
    <col min="2562" max="2562" width="11.77734375" style="9" bestFit="1" customWidth="1"/>
    <col min="2563" max="2563" width="10" style="9" bestFit="1" customWidth="1"/>
    <col min="2564" max="2564" width="11" style="9" bestFit="1" customWidth="1"/>
    <col min="2565" max="2565" width="11.6640625" style="9" customWidth="1"/>
    <col min="2566" max="2566" width="10" style="9" bestFit="1" customWidth="1"/>
    <col min="2567" max="2567" width="9.44140625" style="9" customWidth="1"/>
    <col min="2568" max="2568" width="9.109375" style="9" customWidth="1"/>
    <col min="2569" max="2569" width="10.109375" style="9" bestFit="1" customWidth="1"/>
    <col min="2570" max="2570" width="7.33203125" style="9" bestFit="1" customWidth="1"/>
    <col min="2571" max="2571" width="10.33203125" style="9" customWidth="1"/>
    <col min="2572" max="2572" width="12.5546875" style="9" bestFit="1" customWidth="1"/>
    <col min="2573" max="2573" width="11" style="9" bestFit="1" customWidth="1"/>
    <col min="2574" max="2574" width="12.33203125" style="9" customWidth="1"/>
    <col min="2575" max="2575" width="15.33203125" style="9" bestFit="1" customWidth="1"/>
    <col min="2576" max="2576" width="7.33203125" style="9" bestFit="1" customWidth="1"/>
    <col min="2577" max="2577" width="10.109375" style="9" bestFit="1" customWidth="1"/>
    <col min="2578" max="2578" width="3.33203125" style="9" bestFit="1" customWidth="1"/>
    <col min="2579" max="2816" width="7.21875" style="9"/>
    <col min="2817" max="2817" width="3.33203125" style="9" bestFit="1" customWidth="1"/>
    <col min="2818" max="2818" width="11.77734375" style="9" bestFit="1" customWidth="1"/>
    <col min="2819" max="2819" width="10" style="9" bestFit="1" customWidth="1"/>
    <col min="2820" max="2820" width="11" style="9" bestFit="1" customWidth="1"/>
    <col min="2821" max="2821" width="11.6640625" style="9" customWidth="1"/>
    <col min="2822" max="2822" width="10" style="9" bestFit="1" customWidth="1"/>
    <col min="2823" max="2823" width="9.44140625" style="9" customWidth="1"/>
    <col min="2824" max="2824" width="9.109375" style="9" customWidth="1"/>
    <col min="2825" max="2825" width="10.109375" style="9" bestFit="1" customWidth="1"/>
    <col min="2826" max="2826" width="7.33203125" style="9" bestFit="1" customWidth="1"/>
    <col min="2827" max="2827" width="10.33203125" style="9" customWidth="1"/>
    <col min="2828" max="2828" width="12.5546875" style="9" bestFit="1" customWidth="1"/>
    <col min="2829" max="2829" width="11" style="9" bestFit="1" customWidth="1"/>
    <col min="2830" max="2830" width="12.33203125" style="9" customWidth="1"/>
    <col min="2831" max="2831" width="15.33203125" style="9" bestFit="1" customWidth="1"/>
    <col min="2832" max="2832" width="7.33203125" style="9" bestFit="1" customWidth="1"/>
    <col min="2833" max="2833" width="10.109375" style="9" bestFit="1" customWidth="1"/>
    <col min="2834" max="2834" width="3.33203125" style="9" bestFit="1" customWidth="1"/>
    <col min="2835" max="3072" width="7.21875" style="9"/>
    <col min="3073" max="3073" width="3.33203125" style="9" bestFit="1" customWidth="1"/>
    <col min="3074" max="3074" width="11.77734375" style="9" bestFit="1" customWidth="1"/>
    <col min="3075" max="3075" width="10" style="9" bestFit="1" customWidth="1"/>
    <col min="3076" max="3076" width="11" style="9" bestFit="1" customWidth="1"/>
    <col min="3077" max="3077" width="11.6640625" style="9" customWidth="1"/>
    <col min="3078" max="3078" width="10" style="9" bestFit="1" customWidth="1"/>
    <col min="3079" max="3079" width="9.44140625" style="9" customWidth="1"/>
    <col min="3080" max="3080" width="9.109375" style="9" customWidth="1"/>
    <col min="3081" max="3081" width="10.109375" style="9" bestFit="1" customWidth="1"/>
    <col min="3082" max="3082" width="7.33203125" style="9" bestFit="1" customWidth="1"/>
    <col min="3083" max="3083" width="10.33203125" style="9" customWidth="1"/>
    <col min="3084" max="3084" width="12.5546875" style="9" bestFit="1" customWidth="1"/>
    <col min="3085" max="3085" width="11" style="9" bestFit="1" customWidth="1"/>
    <col min="3086" max="3086" width="12.33203125" style="9" customWidth="1"/>
    <col min="3087" max="3087" width="15.33203125" style="9" bestFit="1" customWidth="1"/>
    <col min="3088" max="3088" width="7.33203125" style="9" bestFit="1" customWidth="1"/>
    <col min="3089" max="3089" width="10.109375" style="9" bestFit="1" customWidth="1"/>
    <col min="3090" max="3090" width="3.33203125" style="9" bestFit="1" customWidth="1"/>
    <col min="3091" max="3328" width="7.21875" style="9"/>
    <col min="3329" max="3329" width="3.33203125" style="9" bestFit="1" customWidth="1"/>
    <col min="3330" max="3330" width="11.77734375" style="9" bestFit="1" customWidth="1"/>
    <col min="3331" max="3331" width="10" style="9" bestFit="1" customWidth="1"/>
    <col min="3332" max="3332" width="11" style="9" bestFit="1" customWidth="1"/>
    <col min="3333" max="3333" width="11.6640625" style="9" customWidth="1"/>
    <col min="3334" max="3334" width="10" style="9" bestFit="1" customWidth="1"/>
    <col min="3335" max="3335" width="9.44140625" style="9" customWidth="1"/>
    <col min="3336" max="3336" width="9.109375" style="9" customWidth="1"/>
    <col min="3337" max="3337" width="10.109375" style="9" bestFit="1" customWidth="1"/>
    <col min="3338" max="3338" width="7.33203125" style="9" bestFit="1" customWidth="1"/>
    <col min="3339" max="3339" width="10.33203125" style="9" customWidth="1"/>
    <col min="3340" max="3340" width="12.5546875" style="9" bestFit="1" customWidth="1"/>
    <col min="3341" max="3341" width="11" style="9" bestFit="1" customWidth="1"/>
    <col min="3342" max="3342" width="12.33203125" style="9" customWidth="1"/>
    <col min="3343" max="3343" width="15.33203125" style="9" bestFit="1" customWidth="1"/>
    <col min="3344" max="3344" width="7.33203125" style="9" bestFit="1" customWidth="1"/>
    <col min="3345" max="3345" width="10.109375" style="9" bestFit="1" customWidth="1"/>
    <col min="3346" max="3346" width="3.33203125" style="9" bestFit="1" customWidth="1"/>
    <col min="3347" max="3584" width="7.21875" style="9"/>
    <col min="3585" max="3585" width="3.33203125" style="9" bestFit="1" customWidth="1"/>
    <col min="3586" max="3586" width="11.77734375" style="9" bestFit="1" customWidth="1"/>
    <col min="3587" max="3587" width="10" style="9" bestFit="1" customWidth="1"/>
    <col min="3588" max="3588" width="11" style="9" bestFit="1" customWidth="1"/>
    <col min="3589" max="3589" width="11.6640625" style="9" customWidth="1"/>
    <col min="3590" max="3590" width="10" style="9" bestFit="1" customWidth="1"/>
    <col min="3591" max="3591" width="9.44140625" style="9" customWidth="1"/>
    <col min="3592" max="3592" width="9.109375" style="9" customWidth="1"/>
    <col min="3593" max="3593" width="10.109375" style="9" bestFit="1" customWidth="1"/>
    <col min="3594" max="3594" width="7.33203125" style="9" bestFit="1" customWidth="1"/>
    <col min="3595" max="3595" width="10.33203125" style="9" customWidth="1"/>
    <col min="3596" max="3596" width="12.5546875" style="9" bestFit="1" customWidth="1"/>
    <col min="3597" max="3597" width="11" style="9" bestFit="1" customWidth="1"/>
    <col min="3598" max="3598" width="12.33203125" style="9" customWidth="1"/>
    <col min="3599" max="3599" width="15.33203125" style="9" bestFit="1" customWidth="1"/>
    <col min="3600" max="3600" width="7.33203125" style="9" bestFit="1" customWidth="1"/>
    <col min="3601" max="3601" width="10.109375" style="9" bestFit="1" customWidth="1"/>
    <col min="3602" max="3602" width="3.33203125" style="9" bestFit="1" customWidth="1"/>
    <col min="3603" max="3840" width="7.21875" style="9"/>
    <col min="3841" max="3841" width="3.33203125" style="9" bestFit="1" customWidth="1"/>
    <col min="3842" max="3842" width="11.77734375" style="9" bestFit="1" customWidth="1"/>
    <col min="3843" max="3843" width="10" style="9" bestFit="1" customWidth="1"/>
    <col min="3844" max="3844" width="11" style="9" bestFit="1" customWidth="1"/>
    <col min="3845" max="3845" width="11.6640625" style="9" customWidth="1"/>
    <col min="3846" max="3846" width="10" style="9" bestFit="1" customWidth="1"/>
    <col min="3847" max="3847" width="9.44140625" style="9" customWidth="1"/>
    <col min="3848" max="3848" width="9.109375" style="9" customWidth="1"/>
    <col min="3849" max="3849" width="10.109375" style="9" bestFit="1" customWidth="1"/>
    <col min="3850" max="3850" width="7.33203125" style="9" bestFit="1" customWidth="1"/>
    <col min="3851" max="3851" width="10.33203125" style="9" customWidth="1"/>
    <col min="3852" max="3852" width="12.5546875" style="9" bestFit="1" customWidth="1"/>
    <col min="3853" max="3853" width="11" style="9" bestFit="1" customWidth="1"/>
    <col min="3854" max="3854" width="12.33203125" style="9" customWidth="1"/>
    <col min="3855" max="3855" width="15.33203125" style="9" bestFit="1" customWidth="1"/>
    <col min="3856" max="3856" width="7.33203125" style="9" bestFit="1" customWidth="1"/>
    <col min="3857" max="3857" width="10.109375" style="9" bestFit="1" customWidth="1"/>
    <col min="3858" max="3858" width="3.33203125" style="9" bestFit="1" customWidth="1"/>
    <col min="3859" max="4096" width="7.21875" style="9"/>
    <col min="4097" max="4097" width="3.33203125" style="9" bestFit="1" customWidth="1"/>
    <col min="4098" max="4098" width="11.77734375" style="9" bestFit="1" customWidth="1"/>
    <col min="4099" max="4099" width="10" style="9" bestFit="1" customWidth="1"/>
    <col min="4100" max="4100" width="11" style="9" bestFit="1" customWidth="1"/>
    <col min="4101" max="4101" width="11.6640625" style="9" customWidth="1"/>
    <col min="4102" max="4102" width="10" style="9" bestFit="1" customWidth="1"/>
    <col min="4103" max="4103" width="9.44140625" style="9" customWidth="1"/>
    <col min="4104" max="4104" width="9.109375" style="9" customWidth="1"/>
    <col min="4105" max="4105" width="10.109375" style="9" bestFit="1" customWidth="1"/>
    <col min="4106" max="4106" width="7.33203125" style="9" bestFit="1" customWidth="1"/>
    <col min="4107" max="4107" width="10.33203125" style="9" customWidth="1"/>
    <col min="4108" max="4108" width="12.5546875" style="9" bestFit="1" customWidth="1"/>
    <col min="4109" max="4109" width="11" style="9" bestFit="1" customWidth="1"/>
    <col min="4110" max="4110" width="12.33203125" style="9" customWidth="1"/>
    <col min="4111" max="4111" width="15.33203125" style="9" bestFit="1" customWidth="1"/>
    <col min="4112" max="4112" width="7.33203125" style="9" bestFit="1" customWidth="1"/>
    <col min="4113" max="4113" width="10.109375" style="9" bestFit="1" customWidth="1"/>
    <col min="4114" max="4114" width="3.33203125" style="9" bestFit="1" customWidth="1"/>
    <col min="4115" max="4352" width="7.21875" style="9"/>
    <col min="4353" max="4353" width="3.33203125" style="9" bestFit="1" customWidth="1"/>
    <col min="4354" max="4354" width="11.77734375" style="9" bestFit="1" customWidth="1"/>
    <col min="4355" max="4355" width="10" style="9" bestFit="1" customWidth="1"/>
    <col min="4356" max="4356" width="11" style="9" bestFit="1" customWidth="1"/>
    <col min="4357" max="4357" width="11.6640625" style="9" customWidth="1"/>
    <col min="4358" max="4358" width="10" style="9" bestFit="1" customWidth="1"/>
    <col min="4359" max="4359" width="9.44140625" style="9" customWidth="1"/>
    <col min="4360" max="4360" width="9.109375" style="9" customWidth="1"/>
    <col min="4361" max="4361" width="10.109375" style="9" bestFit="1" customWidth="1"/>
    <col min="4362" max="4362" width="7.33203125" style="9" bestFit="1" customWidth="1"/>
    <col min="4363" max="4363" width="10.33203125" style="9" customWidth="1"/>
    <col min="4364" max="4364" width="12.5546875" style="9" bestFit="1" customWidth="1"/>
    <col min="4365" max="4365" width="11" style="9" bestFit="1" customWidth="1"/>
    <col min="4366" max="4366" width="12.33203125" style="9" customWidth="1"/>
    <col min="4367" max="4367" width="15.33203125" style="9" bestFit="1" customWidth="1"/>
    <col min="4368" max="4368" width="7.33203125" style="9" bestFit="1" customWidth="1"/>
    <col min="4369" max="4369" width="10.109375" style="9" bestFit="1" customWidth="1"/>
    <col min="4370" max="4370" width="3.33203125" style="9" bestFit="1" customWidth="1"/>
    <col min="4371" max="4608" width="7.21875" style="9"/>
    <col min="4609" max="4609" width="3.33203125" style="9" bestFit="1" customWidth="1"/>
    <col min="4610" max="4610" width="11.77734375" style="9" bestFit="1" customWidth="1"/>
    <col min="4611" max="4611" width="10" style="9" bestFit="1" customWidth="1"/>
    <col min="4612" max="4612" width="11" style="9" bestFit="1" customWidth="1"/>
    <col min="4613" max="4613" width="11.6640625" style="9" customWidth="1"/>
    <col min="4614" max="4614" width="10" style="9" bestFit="1" customWidth="1"/>
    <col min="4615" max="4615" width="9.44140625" style="9" customWidth="1"/>
    <col min="4616" max="4616" width="9.109375" style="9" customWidth="1"/>
    <col min="4617" max="4617" width="10.109375" style="9" bestFit="1" customWidth="1"/>
    <col min="4618" max="4618" width="7.33203125" style="9" bestFit="1" customWidth="1"/>
    <col min="4619" max="4619" width="10.33203125" style="9" customWidth="1"/>
    <col min="4620" max="4620" width="12.5546875" style="9" bestFit="1" customWidth="1"/>
    <col min="4621" max="4621" width="11" style="9" bestFit="1" customWidth="1"/>
    <col min="4622" max="4622" width="12.33203125" style="9" customWidth="1"/>
    <col min="4623" max="4623" width="15.33203125" style="9" bestFit="1" customWidth="1"/>
    <col min="4624" max="4624" width="7.33203125" style="9" bestFit="1" customWidth="1"/>
    <col min="4625" max="4625" width="10.109375" style="9" bestFit="1" customWidth="1"/>
    <col min="4626" max="4626" width="3.33203125" style="9" bestFit="1" customWidth="1"/>
    <col min="4627" max="4864" width="7.21875" style="9"/>
    <col min="4865" max="4865" width="3.33203125" style="9" bestFit="1" customWidth="1"/>
    <col min="4866" max="4866" width="11.77734375" style="9" bestFit="1" customWidth="1"/>
    <col min="4867" max="4867" width="10" style="9" bestFit="1" customWidth="1"/>
    <col min="4868" max="4868" width="11" style="9" bestFit="1" customWidth="1"/>
    <col min="4869" max="4869" width="11.6640625" style="9" customWidth="1"/>
    <col min="4870" max="4870" width="10" style="9" bestFit="1" customWidth="1"/>
    <col min="4871" max="4871" width="9.44140625" style="9" customWidth="1"/>
    <col min="4872" max="4872" width="9.109375" style="9" customWidth="1"/>
    <col min="4873" max="4873" width="10.109375" style="9" bestFit="1" customWidth="1"/>
    <col min="4874" max="4874" width="7.33203125" style="9" bestFit="1" customWidth="1"/>
    <col min="4875" max="4875" width="10.33203125" style="9" customWidth="1"/>
    <col min="4876" max="4876" width="12.5546875" style="9" bestFit="1" customWidth="1"/>
    <col min="4877" max="4877" width="11" style="9" bestFit="1" customWidth="1"/>
    <col min="4878" max="4878" width="12.33203125" style="9" customWidth="1"/>
    <col min="4879" max="4879" width="15.33203125" style="9" bestFit="1" customWidth="1"/>
    <col min="4880" max="4880" width="7.33203125" style="9" bestFit="1" customWidth="1"/>
    <col min="4881" max="4881" width="10.109375" style="9" bestFit="1" customWidth="1"/>
    <col min="4882" max="4882" width="3.33203125" style="9" bestFit="1" customWidth="1"/>
    <col min="4883" max="5120" width="7.21875" style="9"/>
    <col min="5121" max="5121" width="3.33203125" style="9" bestFit="1" customWidth="1"/>
    <col min="5122" max="5122" width="11.77734375" style="9" bestFit="1" customWidth="1"/>
    <col min="5123" max="5123" width="10" style="9" bestFit="1" customWidth="1"/>
    <col min="5124" max="5124" width="11" style="9" bestFit="1" customWidth="1"/>
    <col min="5125" max="5125" width="11.6640625" style="9" customWidth="1"/>
    <col min="5126" max="5126" width="10" style="9" bestFit="1" customWidth="1"/>
    <col min="5127" max="5127" width="9.44140625" style="9" customWidth="1"/>
    <col min="5128" max="5128" width="9.109375" style="9" customWidth="1"/>
    <col min="5129" max="5129" width="10.109375" style="9" bestFit="1" customWidth="1"/>
    <col min="5130" max="5130" width="7.33203125" style="9" bestFit="1" customWidth="1"/>
    <col min="5131" max="5131" width="10.33203125" style="9" customWidth="1"/>
    <col min="5132" max="5132" width="12.5546875" style="9" bestFit="1" customWidth="1"/>
    <col min="5133" max="5133" width="11" style="9" bestFit="1" customWidth="1"/>
    <col min="5134" max="5134" width="12.33203125" style="9" customWidth="1"/>
    <col min="5135" max="5135" width="15.33203125" style="9" bestFit="1" customWidth="1"/>
    <col min="5136" max="5136" width="7.33203125" style="9" bestFit="1" customWidth="1"/>
    <col min="5137" max="5137" width="10.109375" style="9" bestFit="1" customWidth="1"/>
    <col min="5138" max="5138" width="3.33203125" style="9" bestFit="1" customWidth="1"/>
    <col min="5139" max="5376" width="7.21875" style="9"/>
    <col min="5377" max="5377" width="3.33203125" style="9" bestFit="1" customWidth="1"/>
    <col min="5378" max="5378" width="11.77734375" style="9" bestFit="1" customWidth="1"/>
    <col min="5379" max="5379" width="10" style="9" bestFit="1" customWidth="1"/>
    <col min="5380" max="5380" width="11" style="9" bestFit="1" customWidth="1"/>
    <col min="5381" max="5381" width="11.6640625" style="9" customWidth="1"/>
    <col min="5382" max="5382" width="10" style="9" bestFit="1" customWidth="1"/>
    <col min="5383" max="5383" width="9.44140625" style="9" customWidth="1"/>
    <col min="5384" max="5384" width="9.109375" style="9" customWidth="1"/>
    <col min="5385" max="5385" width="10.109375" style="9" bestFit="1" customWidth="1"/>
    <col min="5386" max="5386" width="7.33203125" style="9" bestFit="1" customWidth="1"/>
    <col min="5387" max="5387" width="10.33203125" style="9" customWidth="1"/>
    <col min="5388" max="5388" width="12.5546875" style="9" bestFit="1" customWidth="1"/>
    <col min="5389" max="5389" width="11" style="9" bestFit="1" customWidth="1"/>
    <col min="5390" max="5390" width="12.33203125" style="9" customWidth="1"/>
    <col min="5391" max="5391" width="15.33203125" style="9" bestFit="1" customWidth="1"/>
    <col min="5392" max="5392" width="7.33203125" style="9" bestFit="1" customWidth="1"/>
    <col min="5393" max="5393" width="10.109375" style="9" bestFit="1" customWidth="1"/>
    <col min="5394" max="5394" width="3.33203125" style="9" bestFit="1" customWidth="1"/>
    <col min="5395" max="5632" width="7.21875" style="9"/>
    <col min="5633" max="5633" width="3.33203125" style="9" bestFit="1" customWidth="1"/>
    <col min="5634" max="5634" width="11.77734375" style="9" bestFit="1" customWidth="1"/>
    <col min="5635" max="5635" width="10" style="9" bestFit="1" customWidth="1"/>
    <col min="5636" max="5636" width="11" style="9" bestFit="1" customWidth="1"/>
    <col min="5637" max="5637" width="11.6640625" style="9" customWidth="1"/>
    <col min="5638" max="5638" width="10" style="9" bestFit="1" customWidth="1"/>
    <col min="5639" max="5639" width="9.44140625" style="9" customWidth="1"/>
    <col min="5640" max="5640" width="9.109375" style="9" customWidth="1"/>
    <col min="5641" max="5641" width="10.109375" style="9" bestFit="1" customWidth="1"/>
    <col min="5642" max="5642" width="7.33203125" style="9" bestFit="1" customWidth="1"/>
    <col min="5643" max="5643" width="10.33203125" style="9" customWidth="1"/>
    <col min="5644" max="5644" width="12.5546875" style="9" bestFit="1" customWidth="1"/>
    <col min="5645" max="5645" width="11" style="9" bestFit="1" customWidth="1"/>
    <col min="5646" max="5646" width="12.33203125" style="9" customWidth="1"/>
    <col min="5647" max="5647" width="15.33203125" style="9" bestFit="1" customWidth="1"/>
    <col min="5648" max="5648" width="7.33203125" style="9" bestFit="1" customWidth="1"/>
    <col min="5649" max="5649" width="10.109375" style="9" bestFit="1" customWidth="1"/>
    <col min="5650" max="5650" width="3.33203125" style="9" bestFit="1" customWidth="1"/>
    <col min="5651" max="5888" width="7.21875" style="9"/>
    <col min="5889" max="5889" width="3.33203125" style="9" bestFit="1" customWidth="1"/>
    <col min="5890" max="5890" width="11.77734375" style="9" bestFit="1" customWidth="1"/>
    <col min="5891" max="5891" width="10" style="9" bestFit="1" customWidth="1"/>
    <col min="5892" max="5892" width="11" style="9" bestFit="1" customWidth="1"/>
    <col min="5893" max="5893" width="11.6640625" style="9" customWidth="1"/>
    <col min="5894" max="5894" width="10" style="9" bestFit="1" customWidth="1"/>
    <col min="5895" max="5895" width="9.44140625" style="9" customWidth="1"/>
    <col min="5896" max="5896" width="9.109375" style="9" customWidth="1"/>
    <col min="5897" max="5897" width="10.109375" style="9" bestFit="1" customWidth="1"/>
    <col min="5898" max="5898" width="7.33203125" style="9" bestFit="1" customWidth="1"/>
    <col min="5899" max="5899" width="10.33203125" style="9" customWidth="1"/>
    <col min="5900" max="5900" width="12.5546875" style="9" bestFit="1" customWidth="1"/>
    <col min="5901" max="5901" width="11" style="9" bestFit="1" customWidth="1"/>
    <col min="5902" max="5902" width="12.33203125" style="9" customWidth="1"/>
    <col min="5903" max="5903" width="15.33203125" style="9" bestFit="1" customWidth="1"/>
    <col min="5904" max="5904" width="7.33203125" style="9" bestFit="1" customWidth="1"/>
    <col min="5905" max="5905" width="10.109375" style="9" bestFit="1" customWidth="1"/>
    <col min="5906" max="5906" width="3.33203125" style="9" bestFit="1" customWidth="1"/>
    <col min="5907" max="6144" width="7.21875" style="9"/>
    <col min="6145" max="6145" width="3.33203125" style="9" bestFit="1" customWidth="1"/>
    <col min="6146" max="6146" width="11.77734375" style="9" bestFit="1" customWidth="1"/>
    <col min="6147" max="6147" width="10" style="9" bestFit="1" customWidth="1"/>
    <col min="6148" max="6148" width="11" style="9" bestFit="1" customWidth="1"/>
    <col min="6149" max="6149" width="11.6640625" style="9" customWidth="1"/>
    <col min="6150" max="6150" width="10" style="9" bestFit="1" customWidth="1"/>
    <col min="6151" max="6151" width="9.44140625" style="9" customWidth="1"/>
    <col min="6152" max="6152" width="9.109375" style="9" customWidth="1"/>
    <col min="6153" max="6153" width="10.109375" style="9" bestFit="1" customWidth="1"/>
    <col min="6154" max="6154" width="7.33203125" style="9" bestFit="1" customWidth="1"/>
    <col min="6155" max="6155" width="10.33203125" style="9" customWidth="1"/>
    <col min="6156" max="6156" width="12.5546875" style="9" bestFit="1" customWidth="1"/>
    <col min="6157" max="6157" width="11" style="9" bestFit="1" customWidth="1"/>
    <col min="6158" max="6158" width="12.33203125" style="9" customWidth="1"/>
    <col min="6159" max="6159" width="15.33203125" style="9" bestFit="1" customWidth="1"/>
    <col min="6160" max="6160" width="7.33203125" style="9" bestFit="1" customWidth="1"/>
    <col min="6161" max="6161" width="10.109375" style="9" bestFit="1" customWidth="1"/>
    <col min="6162" max="6162" width="3.33203125" style="9" bestFit="1" customWidth="1"/>
    <col min="6163" max="6400" width="7.21875" style="9"/>
    <col min="6401" max="6401" width="3.33203125" style="9" bestFit="1" customWidth="1"/>
    <col min="6402" max="6402" width="11.77734375" style="9" bestFit="1" customWidth="1"/>
    <col min="6403" max="6403" width="10" style="9" bestFit="1" customWidth="1"/>
    <col min="6404" max="6404" width="11" style="9" bestFit="1" customWidth="1"/>
    <col min="6405" max="6405" width="11.6640625" style="9" customWidth="1"/>
    <col min="6406" max="6406" width="10" style="9" bestFit="1" customWidth="1"/>
    <col min="6407" max="6407" width="9.44140625" style="9" customWidth="1"/>
    <col min="6408" max="6408" width="9.109375" style="9" customWidth="1"/>
    <col min="6409" max="6409" width="10.109375" style="9" bestFit="1" customWidth="1"/>
    <col min="6410" max="6410" width="7.33203125" style="9" bestFit="1" customWidth="1"/>
    <col min="6411" max="6411" width="10.33203125" style="9" customWidth="1"/>
    <col min="6412" max="6412" width="12.5546875" style="9" bestFit="1" customWidth="1"/>
    <col min="6413" max="6413" width="11" style="9" bestFit="1" customWidth="1"/>
    <col min="6414" max="6414" width="12.33203125" style="9" customWidth="1"/>
    <col min="6415" max="6415" width="15.33203125" style="9" bestFit="1" customWidth="1"/>
    <col min="6416" max="6416" width="7.33203125" style="9" bestFit="1" customWidth="1"/>
    <col min="6417" max="6417" width="10.109375" style="9" bestFit="1" customWidth="1"/>
    <col min="6418" max="6418" width="3.33203125" style="9" bestFit="1" customWidth="1"/>
    <col min="6419" max="6656" width="7.21875" style="9"/>
    <col min="6657" max="6657" width="3.33203125" style="9" bestFit="1" customWidth="1"/>
    <col min="6658" max="6658" width="11.77734375" style="9" bestFit="1" customWidth="1"/>
    <col min="6659" max="6659" width="10" style="9" bestFit="1" customWidth="1"/>
    <col min="6660" max="6660" width="11" style="9" bestFit="1" customWidth="1"/>
    <col min="6661" max="6661" width="11.6640625" style="9" customWidth="1"/>
    <col min="6662" max="6662" width="10" style="9" bestFit="1" customWidth="1"/>
    <col min="6663" max="6663" width="9.44140625" style="9" customWidth="1"/>
    <col min="6664" max="6664" width="9.109375" style="9" customWidth="1"/>
    <col min="6665" max="6665" width="10.109375" style="9" bestFit="1" customWidth="1"/>
    <col min="6666" max="6666" width="7.33203125" style="9" bestFit="1" customWidth="1"/>
    <col min="6667" max="6667" width="10.33203125" style="9" customWidth="1"/>
    <col min="6668" max="6668" width="12.5546875" style="9" bestFit="1" customWidth="1"/>
    <col min="6669" max="6669" width="11" style="9" bestFit="1" customWidth="1"/>
    <col min="6670" max="6670" width="12.33203125" style="9" customWidth="1"/>
    <col min="6671" max="6671" width="15.33203125" style="9" bestFit="1" customWidth="1"/>
    <col min="6672" max="6672" width="7.33203125" style="9" bestFit="1" customWidth="1"/>
    <col min="6673" max="6673" width="10.109375" style="9" bestFit="1" customWidth="1"/>
    <col min="6674" max="6674" width="3.33203125" style="9" bestFit="1" customWidth="1"/>
    <col min="6675" max="6912" width="7.21875" style="9"/>
    <col min="6913" max="6913" width="3.33203125" style="9" bestFit="1" customWidth="1"/>
    <col min="6914" max="6914" width="11.77734375" style="9" bestFit="1" customWidth="1"/>
    <col min="6915" max="6915" width="10" style="9" bestFit="1" customWidth="1"/>
    <col min="6916" max="6916" width="11" style="9" bestFit="1" customWidth="1"/>
    <col min="6917" max="6917" width="11.6640625" style="9" customWidth="1"/>
    <col min="6918" max="6918" width="10" style="9" bestFit="1" customWidth="1"/>
    <col min="6919" max="6919" width="9.44140625" style="9" customWidth="1"/>
    <col min="6920" max="6920" width="9.109375" style="9" customWidth="1"/>
    <col min="6921" max="6921" width="10.109375" style="9" bestFit="1" customWidth="1"/>
    <col min="6922" max="6922" width="7.33203125" style="9" bestFit="1" customWidth="1"/>
    <col min="6923" max="6923" width="10.33203125" style="9" customWidth="1"/>
    <col min="6924" max="6924" width="12.5546875" style="9" bestFit="1" customWidth="1"/>
    <col min="6925" max="6925" width="11" style="9" bestFit="1" customWidth="1"/>
    <col min="6926" max="6926" width="12.33203125" style="9" customWidth="1"/>
    <col min="6927" max="6927" width="15.33203125" style="9" bestFit="1" customWidth="1"/>
    <col min="6928" max="6928" width="7.33203125" style="9" bestFit="1" customWidth="1"/>
    <col min="6929" max="6929" width="10.109375" style="9" bestFit="1" customWidth="1"/>
    <col min="6930" max="6930" width="3.33203125" style="9" bestFit="1" customWidth="1"/>
    <col min="6931" max="7168" width="7.21875" style="9"/>
    <col min="7169" max="7169" width="3.33203125" style="9" bestFit="1" customWidth="1"/>
    <col min="7170" max="7170" width="11.77734375" style="9" bestFit="1" customWidth="1"/>
    <col min="7171" max="7171" width="10" style="9" bestFit="1" customWidth="1"/>
    <col min="7172" max="7172" width="11" style="9" bestFit="1" customWidth="1"/>
    <col min="7173" max="7173" width="11.6640625" style="9" customWidth="1"/>
    <col min="7174" max="7174" width="10" style="9" bestFit="1" customWidth="1"/>
    <col min="7175" max="7175" width="9.44140625" style="9" customWidth="1"/>
    <col min="7176" max="7176" width="9.109375" style="9" customWidth="1"/>
    <col min="7177" max="7177" width="10.109375" style="9" bestFit="1" customWidth="1"/>
    <col min="7178" max="7178" width="7.33203125" style="9" bestFit="1" customWidth="1"/>
    <col min="7179" max="7179" width="10.33203125" style="9" customWidth="1"/>
    <col min="7180" max="7180" width="12.5546875" style="9" bestFit="1" customWidth="1"/>
    <col min="7181" max="7181" width="11" style="9" bestFit="1" customWidth="1"/>
    <col min="7182" max="7182" width="12.33203125" style="9" customWidth="1"/>
    <col min="7183" max="7183" width="15.33203125" style="9" bestFit="1" customWidth="1"/>
    <col min="7184" max="7184" width="7.33203125" style="9" bestFit="1" customWidth="1"/>
    <col min="7185" max="7185" width="10.109375" style="9" bestFit="1" customWidth="1"/>
    <col min="7186" max="7186" width="3.33203125" style="9" bestFit="1" customWidth="1"/>
    <col min="7187" max="7424" width="7.21875" style="9"/>
    <col min="7425" max="7425" width="3.33203125" style="9" bestFit="1" customWidth="1"/>
    <col min="7426" max="7426" width="11.77734375" style="9" bestFit="1" customWidth="1"/>
    <col min="7427" max="7427" width="10" style="9" bestFit="1" customWidth="1"/>
    <col min="7428" max="7428" width="11" style="9" bestFit="1" customWidth="1"/>
    <col min="7429" max="7429" width="11.6640625" style="9" customWidth="1"/>
    <col min="7430" max="7430" width="10" style="9" bestFit="1" customWidth="1"/>
    <col min="7431" max="7431" width="9.44140625" style="9" customWidth="1"/>
    <col min="7432" max="7432" width="9.109375" style="9" customWidth="1"/>
    <col min="7433" max="7433" width="10.109375" style="9" bestFit="1" customWidth="1"/>
    <col min="7434" max="7434" width="7.33203125" style="9" bestFit="1" customWidth="1"/>
    <col min="7435" max="7435" width="10.33203125" style="9" customWidth="1"/>
    <col min="7436" max="7436" width="12.5546875" style="9" bestFit="1" customWidth="1"/>
    <col min="7437" max="7437" width="11" style="9" bestFit="1" customWidth="1"/>
    <col min="7438" max="7438" width="12.33203125" style="9" customWidth="1"/>
    <col min="7439" max="7439" width="15.33203125" style="9" bestFit="1" customWidth="1"/>
    <col min="7440" max="7440" width="7.33203125" style="9" bestFit="1" customWidth="1"/>
    <col min="7441" max="7441" width="10.109375" style="9" bestFit="1" customWidth="1"/>
    <col min="7442" max="7442" width="3.33203125" style="9" bestFit="1" customWidth="1"/>
    <col min="7443" max="7680" width="7.21875" style="9"/>
    <col min="7681" max="7681" width="3.33203125" style="9" bestFit="1" customWidth="1"/>
    <col min="7682" max="7682" width="11.77734375" style="9" bestFit="1" customWidth="1"/>
    <col min="7683" max="7683" width="10" style="9" bestFit="1" customWidth="1"/>
    <col min="7684" max="7684" width="11" style="9" bestFit="1" customWidth="1"/>
    <col min="7685" max="7685" width="11.6640625" style="9" customWidth="1"/>
    <col min="7686" max="7686" width="10" style="9" bestFit="1" customWidth="1"/>
    <col min="7687" max="7687" width="9.44140625" style="9" customWidth="1"/>
    <col min="7688" max="7688" width="9.109375" style="9" customWidth="1"/>
    <col min="7689" max="7689" width="10.109375" style="9" bestFit="1" customWidth="1"/>
    <col min="7690" max="7690" width="7.33203125" style="9" bestFit="1" customWidth="1"/>
    <col min="7691" max="7691" width="10.33203125" style="9" customWidth="1"/>
    <col min="7692" max="7692" width="12.5546875" style="9" bestFit="1" customWidth="1"/>
    <col min="7693" max="7693" width="11" style="9" bestFit="1" customWidth="1"/>
    <col min="7694" max="7694" width="12.33203125" style="9" customWidth="1"/>
    <col min="7695" max="7695" width="15.33203125" style="9" bestFit="1" customWidth="1"/>
    <col min="7696" max="7696" width="7.33203125" style="9" bestFit="1" customWidth="1"/>
    <col min="7697" max="7697" width="10.109375" style="9" bestFit="1" customWidth="1"/>
    <col min="7698" max="7698" width="3.33203125" style="9" bestFit="1" customWidth="1"/>
    <col min="7699" max="7936" width="7.21875" style="9"/>
    <col min="7937" max="7937" width="3.33203125" style="9" bestFit="1" customWidth="1"/>
    <col min="7938" max="7938" width="11.77734375" style="9" bestFit="1" customWidth="1"/>
    <col min="7939" max="7939" width="10" style="9" bestFit="1" customWidth="1"/>
    <col min="7940" max="7940" width="11" style="9" bestFit="1" customWidth="1"/>
    <col min="7941" max="7941" width="11.6640625" style="9" customWidth="1"/>
    <col min="7942" max="7942" width="10" style="9" bestFit="1" customWidth="1"/>
    <col min="7943" max="7943" width="9.44140625" style="9" customWidth="1"/>
    <col min="7944" max="7944" width="9.109375" style="9" customWidth="1"/>
    <col min="7945" max="7945" width="10.109375" style="9" bestFit="1" customWidth="1"/>
    <col min="7946" max="7946" width="7.33203125" style="9" bestFit="1" customWidth="1"/>
    <col min="7947" max="7947" width="10.33203125" style="9" customWidth="1"/>
    <col min="7948" max="7948" width="12.5546875" style="9" bestFit="1" customWidth="1"/>
    <col min="7949" max="7949" width="11" style="9" bestFit="1" customWidth="1"/>
    <col min="7950" max="7950" width="12.33203125" style="9" customWidth="1"/>
    <col min="7951" max="7951" width="15.33203125" style="9" bestFit="1" customWidth="1"/>
    <col min="7952" max="7952" width="7.33203125" style="9" bestFit="1" customWidth="1"/>
    <col min="7953" max="7953" width="10.109375" style="9" bestFit="1" customWidth="1"/>
    <col min="7954" max="7954" width="3.33203125" style="9" bestFit="1" customWidth="1"/>
    <col min="7955" max="8192" width="7.21875" style="9"/>
    <col min="8193" max="8193" width="3.33203125" style="9" bestFit="1" customWidth="1"/>
    <col min="8194" max="8194" width="11.77734375" style="9" bestFit="1" customWidth="1"/>
    <col min="8195" max="8195" width="10" style="9" bestFit="1" customWidth="1"/>
    <col min="8196" max="8196" width="11" style="9" bestFit="1" customWidth="1"/>
    <col min="8197" max="8197" width="11.6640625" style="9" customWidth="1"/>
    <col min="8198" max="8198" width="10" style="9" bestFit="1" customWidth="1"/>
    <col min="8199" max="8199" width="9.44140625" style="9" customWidth="1"/>
    <col min="8200" max="8200" width="9.109375" style="9" customWidth="1"/>
    <col min="8201" max="8201" width="10.109375" style="9" bestFit="1" customWidth="1"/>
    <col min="8202" max="8202" width="7.33203125" style="9" bestFit="1" customWidth="1"/>
    <col min="8203" max="8203" width="10.33203125" style="9" customWidth="1"/>
    <col min="8204" max="8204" width="12.5546875" style="9" bestFit="1" customWidth="1"/>
    <col min="8205" max="8205" width="11" style="9" bestFit="1" customWidth="1"/>
    <col min="8206" max="8206" width="12.33203125" style="9" customWidth="1"/>
    <col min="8207" max="8207" width="15.33203125" style="9" bestFit="1" customWidth="1"/>
    <col min="8208" max="8208" width="7.33203125" style="9" bestFit="1" customWidth="1"/>
    <col min="8209" max="8209" width="10.109375" style="9" bestFit="1" customWidth="1"/>
    <col min="8210" max="8210" width="3.33203125" style="9" bestFit="1" customWidth="1"/>
    <col min="8211" max="8448" width="7.21875" style="9"/>
    <col min="8449" max="8449" width="3.33203125" style="9" bestFit="1" customWidth="1"/>
    <col min="8450" max="8450" width="11.77734375" style="9" bestFit="1" customWidth="1"/>
    <col min="8451" max="8451" width="10" style="9" bestFit="1" customWidth="1"/>
    <col min="8452" max="8452" width="11" style="9" bestFit="1" customWidth="1"/>
    <col min="8453" max="8453" width="11.6640625" style="9" customWidth="1"/>
    <col min="8454" max="8454" width="10" style="9" bestFit="1" customWidth="1"/>
    <col min="8455" max="8455" width="9.44140625" style="9" customWidth="1"/>
    <col min="8456" max="8456" width="9.109375" style="9" customWidth="1"/>
    <col min="8457" max="8457" width="10.109375" style="9" bestFit="1" customWidth="1"/>
    <col min="8458" max="8458" width="7.33203125" style="9" bestFit="1" customWidth="1"/>
    <col min="8459" max="8459" width="10.33203125" style="9" customWidth="1"/>
    <col min="8460" max="8460" width="12.5546875" style="9" bestFit="1" customWidth="1"/>
    <col min="8461" max="8461" width="11" style="9" bestFit="1" customWidth="1"/>
    <col min="8462" max="8462" width="12.33203125" style="9" customWidth="1"/>
    <col min="8463" max="8463" width="15.33203125" style="9" bestFit="1" customWidth="1"/>
    <col min="8464" max="8464" width="7.33203125" style="9" bestFit="1" customWidth="1"/>
    <col min="8465" max="8465" width="10.109375" style="9" bestFit="1" customWidth="1"/>
    <col min="8466" max="8466" width="3.33203125" style="9" bestFit="1" customWidth="1"/>
    <col min="8467" max="8704" width="7.21875" style="9"/>
    <col min="8705" max="8705" width="3.33203125" style="9" bestFit="1" customWidth="1"/>
    <col min="8706" max="8706" width="11.77734375" style="9" bestFit="1" customWidth="1"/>
    <col min="8707" max="8707" width="10" style="9" bestFit="1" customWidth="1"/>
    <col min="8708" max="8708" width="11" style="9" bestFit="1" customWidth="1"/>
    <col min="8709" max="8709" width="11.6640625" style="9" customWidth="1"/>
    <col min="8710" max="8710" width="10" style="9" bestFit="1" customWidth="1"/>
    <col min="8711" max="8711" width="9.44140625" style="9" customWidth="1"/>
    <col min="8712" max="8712" width="9.109375" style="9" customWidth="1"/>
    <col min="8713" max="8713" width="10.109375" style="9" bestFit="1" customWidth="1"/>
    <col min="8714" max="8714" width="7.33203125" style="9" bestFit="1" customWidth="1"/>
    <col min="8715" max="8715" width="10.33203125" style="9" customWidth="1"/>
    <col min="8716" max="8716" width="12.5546875" style="9" bestFit="1" customWidth="1"/>
    <col min="8717" max="8717" width="11" style="9" bestFit="1" customWidth="1"/>
    <col min="8718" max="8718" width="12.33203125" style="9" customWidth="1"/>
    <col min="8719" max="8719" width="15.33203125" style="9" bestFit="1" customWidth="1"/>
    <col min="8720" max="8720" width="7.33203125" style="9" bestFit="1" customWidth="1"/>
    <col min="8721" max="8721" width="10.109375" style="9" bestFit="1" customWidth="1"/>
    <col min="8722" max="8722" width="3.33203125" style="9" bestFit="1" customWidth="1"/>
    <col min="8723" max="8960" width="7.21875" style="9"/>
    <col min="8961" max="8961" width="3.33203125" style="9" bestFit="1" customWidth="1"/>
    <col min="8962" max="8962" width="11.77734375" style="9" bestFit="1" customWidth="1"/>
    <col min="8963" max="8963" width="10" style="9" bestFit="1" customWidth="1"/>
    <col min="8964" max="8964" width="11" style="9" bestFit="1" customWidth="1"/>
    <col min="8965" max="8965" width="11.6640625" style="9" customWidth="1"/>
    <col min="8966" max="8966" width="10" style="9" bestFit="1" customWidth="1"/>
    <col min="8967" max="8967" width="9.44140625" style="9" customWidth="1"/>
    <col min="8968" max="8968" width="9.109375" style="9" customWidth="1"/>
    <col min="8969" max="8969" width="10.109375" style="9" bestFit="1" customWidth="1"/>
    <col min="8970" max="8970" width="7.33203125" style="9" bestFit="1" customWidth="1"/>
    <col min="8971" max="8971" width="10.33203125" style="9" customWidth="1"/>
    <col min="8972" max="8972" width="12.5546875" style="9" bestFit="1" customWidth="1"/>
    <col min="8973" max="8973" width="11" style="9" bestFit="1" customWidth="1"/>
    <col min="8974" max="8974" width="12.33203125" style="9" customWidth="1"/>
    <col min="8975" max="8975" width="15.33203125" style="9" bestFit="1" customWidth="1"/>
    <col min="8976" max="8976" width="7.33203125" style="9" bestFit="1" customWidth="1"/>
    <col min="8977" max="8977" width="10.109375" style="9" bestFit="1" customWidth="1"/>
    <col min="8978" max="8978" width="3.33203125" style="9" bestFit="1" customWidth="1"/>
    <col min="8979" max="9216" width="7.21875" style="9"/>
    <col min="9217" max="9217" width="3.33203125" style="9" bestFit="1" customWidth="1"/>
    <col min="9218" max="9218" width="11.77734375" style="9" bestFit="1" customWidth="1"/>
    <col min="9219" max="9219" width="10" style="9" bestFit="1" customWidth="1"/>
    <col min="9220" max="9220" width="11" style="9" bestFit="1" customWidth="1"/>
    <col min="9221" max="9221" width="11.6640625" style="9" customWidth="1"/>
    <col min="9222" max="9222" width="10" style="9" bestFit="1" customWidth="1"/>
    <col min="9223" max="9223" width="9.44140625" style="9" customWidth="1"/>
    <col min="9224" max="9224" width="9.109375" style="9" customWidth="1"/>
    <col min="9225" max="9225" width="10.109375" style="9" bestFit="1" customWidth="1"/>
    <col min="9226" max="9226" width="7.33203125" style="9" bestFit="1" customWidth="1"/>
    <col min="9227" max="9227" width="10.33203125" style="9" customWidth="1"/>
    <col min="9228" max="9228" width="12.5546875" style="9" bestFit="1" customWidth="1"/>
    <col min="9229" max="9229" width="11" style="9" bestFit="1" customWidth="1"/>
    <col min="9230" max="9230" width="12.33203125" style="9" customWidth="1"/>
    <col min="9231" max="9231" width="15.33203125" style="9" bestFit="1" customWidth="1"/>
    <col min="9232" max="9232" width="7.33203125" style="9" bestFit="1" customWidth="1"/>
    <col min="9233" max="9233" width="10.109375" style="9" bestFit="1" customWidth="1"/>
    <col min="9234" max="9234" width="3.33203125" style="9" bestFit="1" customWidth="1"/>
    <col min="9235" max="9472" width="7.21875" style="9"/>
    <col min="9473" max="9473" width="3.33203125" style="9" bestFit="1" customWidth="1"/>
    <col min="9474" max="9474" width="11.77734375" style="9" bestFit="1" customWidth="1"/>
    <col min="9475" max="9475" width="10" style="9" bestFit="1" customWidth="1"/>
    <col min="9476" max="9476" width="11" style="9" bestFit="1" customWidth="1"/>
    <col min="9477" max="9477" width="11.6640625" style="9" customWidth="1"/>
    <col min="9478" max="9478" width="10" style="9" bestFit="1" customWidth="1"/>
    <col min="9479" max="9479" width="9.44140625" style="9" customWidth="1"/>
    <col min="9480" max="9480" width="9.109375" style="9" customWidth="1"/>
    <col min="9481" max="9481" width="10.109375" style="9" bestFit="1" customWidth="1"/>
    <col min="9482" max="9482" width="7.33203125" style="9" bestFit="1" customWidth="1"/>
    <col min="9483" max="9483" width="10.33203125" style="9" customWidth="1"/>
    <col min="9484" max="9484" width="12.5546875" style="9" bestFit="1" customWidth="1"/>
    <col min="9485" max="9485" width="11" style="9" bestFit="1" customWidth="1"/>
    <col min="9486" max="9486" width="12.33203125" style="9" customWidth="1"/>
    <col min="9487" max="9487" width="15.33203125" style="9" bestFit="1" customWidth="1"/>
    <col min="9488" max="9488" width="7.33203125" style="9" bestFit="1" customWidth="1"/>
    <col min="9489" max="9489" width="10.109375" style="9" bestFit="1" customWidth="1"/>
    <col min="9490" max="9490" width="3.33203125" style="9" bestFit="1" customWidth="1"/>
    <col min="9491" max="9728" width="7.21875" style="9"/>
    <col min="9729" max="9729" width="3.33203125" style="9" bestFit="1" customWidth="1"/>
    <col min="9730" max="9730" width="11.77734375" style="9" bestFit="1" customWidth="1"/>
    <col min="9731" max="9731" width="10" style="9" bestFit="1" customWidth="1"/>
    <col min="9732" max="9732" width="11" style="9" bestFit="1" customWidth="1"/>
    <col min="9733" max="9733" width="11.6640625" style="9" customWidth="1"/>
    <col min="9734" max="9734" width="10" style="9" bestFit="1" customWidth="1"/>
    <col min="9735" max="9735" width="9.44140625" style="9" customWidth="1"/>
    <col min="9736" max="9736" width="9.109375" style="9" customWidth="1"/>
    <col min="9737" max="9737" width="10.109375" style="9" bestFit="1" customWidth="1"/>
    <col min="9738" max="9738" width="7.33203125" style="9" bestFit="1" customWidth="1"/>
    <col min="9739" max="9739" width="10.33203125" style="9" customWidth="1"/>
    <col min="9740" max="9740" width="12.5546875" style="9" bestFit="1" customWidth="1"/>
    <col min="9741" max="9741" width="11" style="9" bestFit="1" customWidth="1"/>
    <col min="9742" max="9742" width="12.33203125" style="9" customWidth="1"/>
    <col min="9743" max="9743" width="15.33203125" style="9" bestFit="1" customWidth="1"/>
    <col min="9744" max="9744" width="7.33203125" style="9" bestFit="1" customWidth="1"/>
    <col min="9745" max="9745" width="10.109375" style="9" bestFit="1" customWidth="1"/>
    <col min="9746" max="9746" width="3.33203125" style="9" bestFit="1" customWidth="1"/>
    <col min="9747" max="9984" width="7.21875" style="9"/>
    <col min="9985" max="9985" width="3.33203125" style="9" bestFit="1" customWidth="1"/>
    <col min="9986" max="9986" width="11.77734375" style="9" bestFit="1" customWidth="1"/>
    <col min="9987" max="9987" width="10" style="9" bestFit="1" customWidth="1"/>
    <col min="9988" max="9988" width="11" style="9" bestFit="1" customWidth="1"/>
    <col min="9989" max="9989" width="11.6640625" style="9" customWidth="1"/>
    <col min="9990" max="9990" width="10" style="9" bestFit="1" customWidth="1"/>
    <col min="9991" max="9991" width="9.44140625" style="9" customWidth="1"/>
    <col min="9992" max="9992" width="9.109375" style="9" customWidth="1"/>
    <col min="9993" max="9993" width="10.109375" style="9" bestFit="1" customWidth="1"/>
    <col min="9994" max="9994" width="7.33203125" style="9" bestFit="1" customWidth="1"/>
    <col min="9995" max="9995" width="10.33203125" style="9" customWidth="1"/>
    <col min="9996" max="9996" width="12.5546875" style="9" bestFit="1" customWidth="1"/>
    <col min="9997" max="9997" width="11" style="9" bestFit="1" customWidth="1"/>
    <col min="9998" max="9998" width="12.33203125" style="9" customWidth="1"/>
    <col min="9999" max="9999" width="15.33203125" style="9" bestFit="1" customWidth="1"/>
    <col min="10000" max="10000" width="7.33203125" style="9" bestFit="1" customWidth="1"/>
    <col min="10001" max="10001" width="10.109375" style="9" bestFit="1" customWidth="1"/>
    <col min="10002" max="10002" width="3.33203125" style="9" bestFit="1" customWidth="1"/>
    <col min="10003" max="10240" width="7.21875" style="9"/>
    <col min="10241" max="10241" width="3.33203125" style="9" bestFit="1" customWidth="1"/>
    <col min="10242" max="10242" width="11.77734375" style="9" bestFit="1" customWidth="1"/>
    <col min="10243" max="10243" width="10" style="9" bestFit="1" customWidth="1"/>
    <col min="10244" max="10244" width="11" style="9" bestFit="1" customWidth="1"/>
    <col min="10245" max="10245" width="11.6640625" style="9" customWidth="1"/>
    <col min="10246" max="10246" width="10" style="9" bestFit="1" customWidth="1"/>
    <col min="10247" max="10247" width="9.44140625" style="9" customWidth="1"/>
    <col min="10248" max="10248" width="9.109375" style="9" customWidth="1"/>
    <col min="10249" max="10249" width="10.109375" style="9" bestFit="1" customWidth="1"/>
    <col min="10250" max="10250" width="7.33203125" style="9" bestFit="1" customWidth="1"/>
    <col min="10251" max="10251" width="10.33203125" style="9" customWidth="1"/>
    <col min="10252" max="10252" width="12.5546875" style="9" bestFit="1" customWidth="1"/>
    <col min="10253" max="10253" width="11" style="9" bestFit="1" customWidth="1"/>
    <col min="10254" max="10254" width="12.33203125" style="9" customWidth="1"/>
    <col min="10255" max="10255" width="15.33203125" style="9" bestFit="1" customWidth="1"/>
    <col min="10256" max="10256" width="7.33203125" style="9" bestFit="1" customWidth="1"/>
    <col min="10257" max="10257" width="10.109375" style="9" bestFit="1" customWidth="1"/>
    <col min="10258" max="10258" width="3.33203125" style="9" bestFit="1" customWidth="1"/>
    <col min="10259" max="10496" width="7.21875" style="9"/>
    <col min="10497" max="10497" width="3.33203125" style="9" bestFit="1" customWidth="1"/>
    <col min="10498" max="10498" width="11.77734375" style="9" bestFit="1" customWidth="1"/>
    <col min="10499" max="10499" width="10" style="9" bestFit="1" customWidth="1"/>
    <col min="10500" max="10500" width="11" style="9" bestFit="1" customWidth="1"/>
    <col min="10501" max="10501" width="11.6640625" style="9" customWidth="1"/>
    <col min="10502" max="10502" width="10" style="9" bestFit="1" customWidth="1"/>
    <col min="10503" max="10503" width="9.44140625" style="9" customWidth="1"/>
    <col min="10504" max="10504" width="9.109375" style="9" customWidth="1"/>
    <col min="10505" max="10505" width="10.109375" style="9" bestFit="1" customWidth="1"/>
    <col min="10506" max="10506" width="7.33203125" style="9" bestFit="1" customWidth="1"/>
    <col min="10507" max="10507" width="10.33203125" style="9" customWidth="1"/>
    <col min="10508" max="10508" width="12.5546875" style="9" bestFit="1" customWidth="1"/>
    <col min="10509" max="10509" width="11" style="9" bestFit="1" customWidth="1"/>
    <col min="10510" max="10510" width="12.33203125" style="9" customWidth="1"/>
    <col min="10511" max="10511" width="15.33203125" style="9" bestFit="1" customWidth="1"/>
    <col min="10512" max="10512" width="7.33203125" style="9" bestFit="1" customWidth="1"/>
    <col min="10513" max="10513" width="10.109375" style="9" bestFit="1" customWidth="1"/>
    <col min="10514" max="10514" width="3.33203125" style="9" bestFit="1" customWidth="1"/>
    <col min="10515" max="10752" width="7.21875" style="9"/>
    <col min="10753" max="10753" width="3.33203125" style="9" bestFit="1" customWidth="1"/>
    <col min="10754" max="10754" width="11.77734375" style="9" bestFit="1" customWidth="1"/>
    <col min="10755" max="10755" width="10" style="9" bestFit="1" customWidth="1"/>
    <col min="10756" max="10756" width="11" style="9" bestFit="1" customWidth="1"/>
    <col min="10757" max="10757" width="11.6640625" style="9" customWidth="1"/>
    <col min="10758" max="10758" width="10" style="9" bestFit="1" customWidth="1"/>
    <col min="10759" max="10759" width="9.44140625" style="9" customWidth="1"/>
    <col min="10760" max="10760" width="9.109375" style="9" customWidth="1"/>
    <col min="10761" max="10761" width="10.109375" style="9" bestFit="1" customWidth="1"/>
    <col min="10762" max="10762" width="7.33203125" style="9" bestFit="1" customWidth="1"/>
    <col min="10763" max="10763" width="10.33203125" style="9" customWidth="1"/>
    <col min="10764" max="10764" width="12.5546875" style="9" bestFit="1" customWidth="1"/>
    <col min="10765" max="10765" width="11" style="9" bestFit="1" customWidth="1"/>
    <col min="10766" max="10766" width="12.33203125" style="9" customWidth="1"/>
    <col min="10767" max="10767" width="15.33203125" style="9" bestFit="1" customWidth="1"/>
    <col min="10768" max="10768" width="7.33203125" style="9" bestFit="1" customWidth="1"/>
    <col min="10769" max="10769" width="10.109375" style="9" bestFit="1" customWidth="1"/>
    <col min="10770" max="10770" width="3.33203125" style="9" bestFit="1" customWidth="1"/>
    <col min="10771" max="11008" width="7.21875" style="9"/>
    <col min="11009" max="11009" width="3.33203125" style="9" bestFit="1" customWidth="1"/>
    <col min="11010" max="11010" width="11.77734375" style="9" bestFit="1" customWidth="1"/>
    <col min="11011" max="11011" width="10" style="9" bestFit="1" customWidth="1"/>
    <col min="11012" max="11012" width="11" style="9" bestFit="1" customWidth="1"/>
    <col min="11013" max="11013" width="11.6640625" style="9" customWidth="1"/>
    <col min="11014" max="11014" width="10" style="9" bestFit="1" customWidth="1"/>
    <col min="11015" max="11015" width="9.44140625" style="9" customWidth="1"/>
    <col min="11016" max="11016" width="9.109375" style="9" customWidth="1"/>
    <col min="11017" max="11017" width="10.109375" style="9" bestFit="1" customWidth="1"/>
    <col min="11018" max="11018" width="7.33203125" style="9" bestFit="1" customWidth="1"/>
    <col min="11019" max="11019" width="10.33203125" style="9" customWidth="1"/>
    <col min="11020" max="11020" width="12.5546875" style="9" bestFit="1" customWidth="1"/>
    <col min="11021" max="11021" width="11" style="9" bestFit="1" customWidth="1"/>
    <col min="11022" max="11022" width="12.33203125" style="9" customWidth="1"/>
    <col min="11023" max="11023" width="15.33203125" style="9" bestFit="1" customWidth="1"/>
    <col min="11024" max="11024" width="7.33203125" style="9" bestFit="1" customWidth="1"/>
    <col min="11025" max="11025" width="10.109375" style="9" bestFit="1" customWidth="1"/>
    <col min="11026" max="11026" width="3.33203125" style="9" bestFit="1" customWidth="1"/>
    <col min="11027" max="11264" width="7.21875" style="9"/>
    <col min="11265" max="11265" width="3.33203125" style="9" bestFit="1" customWidth="1"/>
    <col min="11266" max="11266" width="11.77734375" style="9" bestFit="1" customWidth="1"/>
    <col min="11267" max="11267" width="10" style="9" bestFit="1" customWidth="1"/>
    <col min="11268" max="11268" width="11" style="9" bestFit="1" customWidth="1"/>
    <col min="11269" max="11269" width="11.6640625" style="9" customWidth="1"/>
    <col min="11270" max="11270" width="10" style="9" bestFit="1" customWidth="1"/>
    <col min="11271" max="11271" width="9.44140625" style="9" customWidth="1"/>
    <col min="11272" max="11272" width="9.109375" style="9" customWidth="1"/>
    <col min="11273" max="11273" width="10.109375" style="9" bestFit="1" customWidth="1"/>
    <col min="11274" max="11274" width="7.33203125" style="9" bestFit="1" customWidth="1"/>
    <col min="11275" max="11275" width="10.33203125" style="9" customWidth="1"/>
    <col min="11276" max="11276" width="12.5546875" style="9" bestFit="1" customWidth="1"/>
    <col min="11277" max="11277" width="11" style="9" bestFit="1" customWidth="1"/>
    <col min="11278" max="11278" width="12.33203125" style="9" customWidth="1"/>
    <col min="11279" max="11279" width="15.33203125" style="9" bestFit="1" customWidth="1"/>
    <col min="11280" max="11280" width="7.33203125" style="9" bestFit="1" customWidth="1"/>
    <col min="11281" max="11281" width="10.109375" style="9" bestFit="1" customWidth="1"/>
    <col min="11282" max="11282" width="3.33203125" style="9" bestFit="1" customWidth="1"/>
    <col min="11283" max="11520" width="7.21875" style="9"/>
    <col min="11521" max="11521" width="3.33203125" style="9" bestFit="1" customWidth="1"/>
    <col min="11522" max="11522" width="11.77734375" style="9" bestFit="1" customWidth="1"/>
    <col min="11523" max="11523" width="10" style="9" bestFit="1" customWidth="1"/>
    <col min="11524" max="11524" width="11" style="9" bestFit="1" customWidth="1"/>
    <col min="11525" max="11525" width="11.6640625" style="9" customWidth="1"/>
    <col min="11526" max="11526" width="10" style="9" bestFit="1" customWidth="1"/>
    <col min="11527" max="11527" width="9.44140625" style="9" customWidth="1"/>
    <col min="11528" max="11528" width="9.109375" style="9" customWidth="1"/>
    <col min="11529" max="11529" width="10.109375" style="9" bestFit="1" customWidth="1"/>
    <col min="11530" max="11530" width="7.33203125" style="9" bestFit="1" customWidth="1"/>
    <col min="11531" max="11531" width="10.33203125" style="9" customWidth="1"/>
    <col min="11532" max="11532" width="12.5546875" style="9" bestFit="1" customWidth="1"/>
    <col min="11533" max="11533" width="11" style="9" bestFit="1" customWidth="1"/>
    <col min="11534" max="11534" width="12.33203125" style="9" customWidth="1"/>
    <col min="11535" max="11535" width="15.33203125" style="9" bestFit="1" customWidth="1"/>
    <col min="11536" max="11536" width="7.33203125" style="9" bestFit="1" customWidth="1"/>
    <col min="11537" max="11537" width="10.109375" style="9" bestFit="1" customWidth="1"/>
    <col min="11538" max="11538" width="3.33203125" style="9" bestFit="1" customWidth="1"/>
    <col min="11539" max="11776" width="7.21875" style="9"/>
    <col min="11777" max="11777" width="3.33203125" style="9" bestFit="1" customWidth="1"/>
    <col min="11778" max="11778" width="11.77734375" style="9" bestFit="1" customWidth="1"/>
    <col min="11779" max="11779" width="10" style="9" bestFit="1" customWidth="1"/>
    <col min="11780" max="11780" width="11" style="9" bestFit="1" customWidth="1"/>
    <col min="11781" max="11781" width="11.6640625" style="9" customWidth="1"/>
    <col min="11782" max="11782" width="10" style="9" bestFit="1" customWidth="1"/>
    <col min="11783" max="11783" width="9.44140625" style="9" customWidth="1"/>
    <col min="11784" max="11784" width="9.109375" style="9" customWidth="1"/>
    <col min="11785" max="11785" width="10.109375" style="9" bestFit="1" customWidth="1"/>
    <col min="11786" max="11786" width="7.33203125" style="9" bestFit="1" customWidth="1"/>
    <col min="11787" max="11787" width="10.33203125" style="9" customWidth="1"/>
    <col min="11788" max="11788" width="12.5546875" style="9" bestFit="1" customWidth="1"/>
    <col min="11789" max="11789" width="11" style="9" bestFit="1" customWidth="1"/>
    <col min="11790" max="11790" width="12.33203125" style="9" customWidth="1"/>
    <col min="11791" max="11791" width="15.33203125" style="9" bestFit="1" customWidth="1"/>
    <col min="11792" max="11792" width="7.33203125" style="9" bestFit="1" customWidth="1"/>
    <col min="11793" max="11793" width="10.109375" style="9" bestFit="1" customWidth="1"/>
    <col min="11794" max="11794" width="3.33203125" style="9" bestFit="1" customWidth="1"/>
    <col min="11795" max="12032" width="7.21875" style="9"/>
    <col min="12033" max="12033" width="3.33203125" style="9" bestFit="1" customWidth="1"/>
    <col min="12034" max="12034" width="11.77734375" style="9" bestFit="1" customWidth="1"/>
    <col min="12035" max="12035" width="10" style="9" bestFit="1" customWidth="1"/>
    <col min="12036" max="12036" width="11" style="9" bestFit="1" customWidth="1"/>
    <col min="12037" max="12037" width="11.6640625" style="9" customWidth="1"/>
    <col min="12038" max="12038" width="10" style="9" bestFit="1" customWidth="1"/>
    <col min="12039" max="12039" width="9.44140625" style="9" customWidth="1"/>
    <col min="12040" max="12040" width="9.109375" style="9" customWidth="1"/>
    <col min="12041" max="12041" width="10.109375" style="9" bestFit="1" customWidth="1"/>
    <col min="12042" max="12042" width="7.33203125" style="9" bestFit="1" customWidth="1"/>
    <col min="12043" max="12043" width="10.33203125" style="9" customWidth="1"/>
    <col min="12044" max="12044" width="12.5546875" style="9" bestFit="1" customWidth="1"/>
    <col min="12045" max="12045" width="11" style="9" bestFit="1" customWidth="1"/>
    <col min="12046" max="12046" width="12.33203125" style="9" customWidth="1"/>
    <col min="12047" max="12047" width="15.33203125" style="9" bestFit="1" customWidth="1"/>
    <col min="12048" max="12048" width="7.33203125" style="9" bestFit="1" customWidth="1"/>
    <col min="12049" max="12049" width="10.109375" style="9" bestFit="1" customWidth="1"/>
    <col min="12050" max="12050" width="3.33203125" style="9" bestFit="1" customWidth="1"/>
    <col min="12051" max="12288" width="7.21875" style="9"/>
    <col min="12289" max="12289" width="3.33203125" style="9" bestFit="1" customWidth="1"/>
    <col min="12290" max="12290" width="11.77734375" style="9" bestFit="1" customWidth="1"/>
    <col min="12291" max="12291" width="10" style="9" bestFit="1" customWidth="1"/>
    <col min="12292" max="12292" width="11" style="9" bestFit="1" customWidth="1"/>
    <col min="12293" max="12293" width="11.6640625" style="9" customWidth="1"/>
    <col min="12294" max="12294" width="10" style="9" bestFit="1" customWidth="1"/>
    <col min="12295" max="12295" width="9.44140625" style="9" customWidth="1"/>
    <col min="12296" max="12296" width="9.109375" style="9" customWidth="1"/>
    <col min="12297" max="12297" width="10.109375" style="9" bestFit="1" customWidth="1"/>
    <col min="12298" max="12298" width="7.33203125" style="9" bestFit="1" customWidth="1"/>
    <col min="12299" max="12299" width="10.33203125" style="9" customWidth="1"/>
    <col min="12300" max="12300" width="12.5546875" style="9" bestFit="1" customWidth="1"/>
    <col min="12301" max="12301" width="11" style="9" bestFit="1" customWidth="1"/>
    <col min="12302" max="12302" width="12.33203125" style="9" customWidth="1"/>
    <col min="12303" max="12303" width="15.33203125" style="9" bestFit="1" customWidth="1"/>
    <col min="12304" max="12304" width="7.33203125" style="9" bestFit="1" customWidth="1"/>
    <col min="12305" max="12305" width="10.109375" style="9" bestFit="1" customWidth="1"/>
    <col min="12306" max="12306" width="3.33203125" style="9" bestFit="1" customWidth="1"/>
    <col min="12307" max="12544" width="7.21875" style="9"/>
    <col min="12545" max="12545" width="3.33203125" style="9" bestFit="1" customWidth="1"/>
    <col min="12546" max="12546" width="11.77734375" style="9" bestFit="1" customWidth="1"/>
    <col min="12547" max="12547" width="10" style="9" bestFit="1" customWidth="1"/>
    <col min="12548" max="12548" width="11" style="9" bestFit="1" customWidth="1"/>
    <col min="12549" max="12549" width="11.6640625" style="9" customWidth="1"/>
    <col min="12550" max="12550" width="10" style="9" bestFit="1" customWidth="1"/>
    <col min="12551" max="12551" width="9.44140625" style="9" customWidth="1"/>
    <col min="12552" max="12552" width="9.109375" style="9" customWidth="1"/>
    <col min="12553" max="12553" width="10.109375" style="9" bestFit="1" customWidth="1"/>
    <col min="12554" max="12554" width="7.33203125" style="9" bestFit="1" customWidth="1"/>
    <col min="12555" max="12555" width="10.33203125" style="9" customWidth="1"/>
    <col min="12556" max="12556" width="12.5546875" style="9" bestFit="1" customWidth="1"/>
    <col min="12557" max="12557" width="11" style="9" bestFit="1" customWidth="1"/>
    <col min="12558" max="12558" width="12.33203125" style="9" customWidth="1"/>
    <col min="12559" max="12559" width="15.33203125" style="9" bestFit="1" customWidth="1"/>
    <col min="12560" max="12560" width="7.33203125" style="9" bestFit="1" customWidth="1"/>
    <col min="12561" max="12561" width="10.109375" style="9" bestFit="1" customWidth="1"/>
    <col min="12562" max="12562" width="3.33203125" style="9" bestFit="1" customWidth="1"/>
    <col min="12563" max="12800" width="7.21875" style="9"/>
    <col min="12801" max="12801" width="3.33203125" style="9" bestFit="1" customWidth="1"/>
    <col min="12802" max="12802" width="11.77734375" style="9" bestFit="1" customWidth="1"/>
    <col min="12803" max="12803" width="10" style="9" bestFit="1" customWidth="1"/>
    <col min="12804" max="12804" width="11" style="9" bestFit="1" customWidth="1"/>
    <col min="12805" max="12805" width="11.6640625" style="9" customWidth="1"/>
    <col min="12806" max="12806" width="10" style="9" bestFit="1" customWidth="1"/>
    <col min="12807" max="12807" width="9.44140625" style="9" customWidth="1"/>
    <col min="12808" max="12808" width="9.109375" style="9" customWidth="1"/>
    <col min="12809" max="12809" width="10.109375" style="9" bestFit="1" customWidth="1"/>
    <col min="12810" max="12810" width="7.33203125" style="9" bestFit="1" customWidth="1"/>
    <col min="12811" max="12811" width="10.33203125" style="9" customWidth="1"/>
    <col min="12812" max="12812" width="12.5546875" style="9" bestFit="1" customWidth="1"/>
    <col min="12813" max="12813" width="11" style="9" bestFit="1" customWidth="1"/>
    <col min="12814" max="12814" width="12.33203125" style="9" customWidth="1"/>
    <col min="12815" max="12815" width="15.33203125" style="9" bestFit="1" customWidth="1"/>
    <col min="12816" max="12816" width="7.33203125" style="9" bestFit="1" customWidth="1"/>
    <col min="12817" max="12817" width="10.109375" style="9" bestFit="1" customWidth="1"/>
    <col min="12818" max="12818" width="3.33203125" style="9" bestFit="1" customWidth="1"/>
    <col min="12819" max="13056" width="7.21875" style="9"/>
    <col min="13057" max="13057" width="3.33203125" style="9" bestFit="1" customWidth="1"/>
    <col min="13058" max="13058" width="11.77734375" style="9" bestFit="1" customWidth="1"/>
    <col min="13059" max="13059" width="10" style="9" bestFit="1" customWidth="1"/>
    <col min="13060" max="13060" width="11" style="9" bestFit="1" customWidth="1"/>
    <col min="13061" max="13061" width="11.6640625" style="9" customWidth="1"/>
    <col min="13062" max="13062" width="10" style="9" bestFit="1" customWidth="1"/>
    <col min="13063" max="13063" width="9.44140625" style="9" customWidth="1"/>
    <col min="13064" max="13064" width="9.109375" style="9" customWidth="1"/>
    <col min="13065" max="13065" width="10.109375" style="9" bestFit="1" customWidth="1"/>
    <col min="13066" max="13066" width="7.33203125" style="9" bestFit="1" customWidth="1"/>
    <col min="13067" max="13067" width="10.33203125" style="9" customWidth="1"/>
    <col min="13068" max="13068" width="12.5546875" style="9" bestFit="1" customWidth="1"/>
    <col min="13069" max="13069" width="11" style="9" bestFit="1" customWidth="1"/>
    <col min="13070" max="13070" width="12.33203125" style="9" customWidth="1"/>
    <col min="13071" max="13071" width="15.33203125" style="9" bestFit="1" customWidth="1"/>
    <col min="13072" max="13072" width="7.33203125" style="9" bestFit="1" customWidth="1"/>
    <col min="13073" max="13073" width="10.109375" style="9" bestFit="1" customWidth="1"/>
    <col min="13074" max="13074" width="3.33203125" style="9" bestFit="1" customWidth="1"/>
    <col min="13075" max="13312" width="7.21875" style="9"/>
    <col min="13313" max="13313" width="3.33203125" style="9" bestFit="1" customWidth="1"/>
    <col min="13314" max="13314" width="11.77734375" style="9" bestFit="1" customWidth="1"/>
    <col min="13315" max="13315" width="10" style="9" bestFit="1" customWidth="1"/>
    <col min="13316" max="13316" width="11" style="9" bestFit="1" customWidth="1"/>
    <col min="13317" max="13317" width="11.6640625" style="9" customWidth="1"/>
    <col min="13318" max="13318" width="10" style="9" bestFit="1" customWidth="1"/>
    <col min="13319" max="13319" width="9.44140625" style="9" customWidth="1"/>
    <col min="13320" max="13320" width="9.109375" style="9" customWidth="1"/>
    <col min="13321" max="13321" width="10.109375" style="9" bestFit="1" customWidth="1"/>
    <col min="13322" max="13322" width="7.33203125" style="9" bestFit="1" customWidth="1"/>
    <col min="13323" max="13323" width="10.33203125" style="9" customWidth="1"/>
    <col min="13324" max="13324" width="12.5546875" style="9" bestFit="1" customWidth="1"/>
    <col min="13325" max="13325" width="11" style="9" bestFit="1" customWidth="1"/>
    <col min="13326" max="13326" width="12.33203125" style="9" customWidth="1"/>
    <col min="13327" max="13327" width="15.33203125" style="9" bestFit="1" customWidth="1"/>
    <col min="13328" max="13328" width="7.33203125" style="9" bestFit="1" customWidth="1"/>
    <col min="13329" max="13329" width="10.109375" style="9" bestFit="1" customWidth="1"/>
    <col min="13330" max="13330" width="3.33203125" style="9" bestFit="1" customWidth="1"/>
    <col min="13331" max="13568" width="7.21875" style="9"/>
    <col min="13569" max="13569" width="3.33203125" style="9" bestFit="1" customWidth="1"/>
    <col min="13570" max="13570" width="11.77734375" style="9" bestFit="1" customWidth="1"/>
    <col min="13571" max="13571" width="10" style="9" bestFit="1" customWidth="1"/>
    <col min="13572" max="13572" width="11" style="9" bestFit="1" customWidth="1"/>
    <col min="13573" max="13573" width="11.6640625" style="9" customWidth="1"/>
    <col min="13574" max="13574" width="10" style="9" bestFit="1" customWidth="1"/>
    <col min="13575" max="13575" width="9.44140625" style="9" customWidth="1"/>
    <col min="13576" max="13576" width="9.109375" style="9" customWidth="1"/>
    <col min="13577" max="13577" width="10.109375" style="9" bestFit="1" customWidth="1"/>
    <col min="13578" max="13578" width="7.33203125" style="9" bestFit="1" customWidth="1"/>
    <col min="13579" max="13579" width="10.33203125" style="9" customWidth="1"/>
    <col min="13580" max="13580" width="12.5546875" style="9" bestFit="1" customWidth="1"/>
    <col min="13581" max="13581" width="11" style="9" bestFit="1" customWidth="1"/>
    <col min="13582" max="13582" width="12.33203125" style="9" customWidth="1"/>
    <col min="13583" max="13583" width="15.33203125" style="9" bestFit="1" customWidth="1"/>
    <col min="13584" max="13584" width="7.33203125" style="9" bestFit="1" customWidth="1"/>
    <col min="13585" max="13585" width="10.109375" style="9" bestFit="1" customWidth="1"/>
    <col min="13586" max="13586" width="3.33203125" style="9" bestFit="1" customWidth="1"/>
    <col min="13587" max="13824" width="7.21875" style="9"/>
    <col min="13825" max="13825" width="3.33203125" style="9" bestFit="1" customWidth="1"/>
    <col min="13826" max="13826" width="11.77734375" style="9" bestFit="1" customWidth="1"/>
    <col min="13827" max="13827" width="10" style="9" bestFit="1" customWidth="1"/>
    <col min="13828" max="13828" width="11" style="9" bestFit="1" customWidth="1"/>
    <col min="13829" max="13829" width="11.6640625" style="9" customWidth="1"/>
    <col min="13830" max="13830" width="10" style="9" bestFit="1" customWidth="1"/>
    <col min="13831" max="13831" width="9.44140625" style="9" customWidth="1"/>
    <col min="13832" max="13832" width="9.109375" style="9" customWidth="1"/>
    <col min="13833" max="13833" width="10.109375" style="9" bestFit="1" customWidth="1"/>
    <col min="13834" max="13834" width="7.33203125" style="9" bestFit="1" customWidth="1"/>
    <col min="13835" max="13835" width="10.33203125" style="9" customWidth="1"/>
    <col min="13836" max="13836" width="12.5546875" style="9" bestFit="1" customWidth="1"/>
    <col min="13837" max="13837" width="11" style="9" bestFit="1" customWidth="1"/>
    <col min="13838" max="13838" width="12.33203125" style="9" customWidth="1"/>
    <col min="13839" max="13839" width="15.33203125" style="9" bestFit="1" customWidth="1"/>
    <col min="13840" max="13840" width="7.33203125" style="9" bestFit="1" customWidth="1"/>
    <col min="13841" max="13841" width="10.109375" style="9" bestFit="1" customWidth="1"/>
    <col min="13842" max="13842" width="3.33203125" style="9" bestFit="1" customWidth="1"/>
    <col min="13843" max="14080" width="7.21875" style="9"/>
    <col min="14081" max="14081" width="3.33203125" style="9" bestFit="1" customWidth="1"/>
    <col min="14082" max="14082" width="11.77734375" style="9" bestFit="1" customWidth="1"/>
    <col min="14083" max="14083" width="10" style="9" bestFit="1" customWidth="1"/>
    <col min="14084" max="14084" width="11" style="9" bestFit="1" customWidth="1"/>
    <col min="14085" max="14085" width="11.6640625" style="9" customWidth="1"/>
    <col min="14086" max="14086" width="10" style="9" bestFit="1" customWidth="1"/>
    <col min="14087" max="14087" width="9.44140625" style="9" customWidth="1"/>
    <col min="14088" max="14088" width="9.109375" style="9" customWidth="1"/>
    <col min="14089" max="14089" width="10.109375" style="9" bestFit="1" customWidth="1"/>
    <col min="14090" max="14090" width="7.33203125" style="9" bestFit="1" customWidth="1"/>
    <col min="14091" max="14091" width="10.33203125" style="9" customWidth="1"/>
    <col min="14092" max="14092" width="12.5546875" style="9" bestFit="1" customWidth="1"/>
    <col min="14093" max="14093" width="11" style="9" bestFit="1" customWidth="1"/>
    <col min="14094" max="14094" width="12.33203125" style="9" customWidth="1"/>
    <col min="14095" max="14095" width="15.33203125" style="9" bestFit="1" customWidth="1"/>
    <col min="14096" max="14096" width="7.33203125" style="9" bestFit="1" customWidth="1"/>
    <col min="14097" max="14097" width="10.109375" style="9" bestFit="1" customWidth="1"/>
    <col min="14098" max="14098" width="3.33203125" style="9" bestFit="1" customWidth="1"/>
    <col min="14099" max="14336" width="7.21875" style="9"/>
    <col min="14337" max="14337" width="3.33203125" style="9" bestFit="1" customWidth="1"/>
    <col min="14338" max="14338" width="11.77734375" style="9" bestFit="1" customWidth="1"/>
    <col min="14339" max="14339" width="10" style="9" bestFit="1" customWidth="1"/>
    <col min="14340" max="14340" width="11" style="9" bestFit="1" customWidth="1"/>
    <col min="14341" max="14341" width="11.6640625" style="9" customWidth="1"/>
    <col min="14342" max="14342" width="10" style="9" bestFit="1" customWidth="1"/>
    <col min="14343" max="14343" width="9.44140625" style="9" customWidth="1"/>
    <col min="14344" max="14344" width="9.109375" style="9" customWidth="1"/>
    <col min="14345" max="14345" width="10.109375" style="9" bestFit="1" customWidth="1"/>
    <col min="14346" max="14346" width="7.33203125" style="9" bestFit="1" customWidth="1"/>
    <col min="14347" max="14347" width="10.33203125" style="9" customWidth="1"/>
    <col min="14348" max="14348" width="12.5546875" style="9" bestFit="1" customWidth="1"/>
    <col min="14349" max="14349" width="11" style="9" bestFit="1" customWidth="1"/>
    <col min="14350" max="14350" width="12.33203125" style="9" customWidth="1"/>
    <col min="14351" max="14351" width="15.33203125" style="9" bestFit="1" customWidth="1"/>
    <col min="14352" max="14352" width="7.33203125" style="9" bestFit="1" customWidth="1"/>
    <col min="14353" max="14353" width="10.109375" style="9" bestFit="1" customWidth="1"/>
    <col min="14354" max="14354" width="3.33203125" style="9" bestFit="1" customWidth="1"/>
    <col min="14355" max="14592" width="7.21875" style="9"/>
    <col min="14593" max="14593" width="3.33203125" style="9" bestFit="1" customWidth="1"/>
    <col min="14594" max="14594" width="11.77734375" style="9" bestFit="1" customWidth="1"/>
    <col min="14595" max="14595" width="10" style="9" bestFit="1" customWidth="1"/>
    <col min="14596" max="14596" width="11" style="9" bestFit="1" customWidth="1"/>
    <col min="14597" max="14597" width="11.6640625" style="9" customWidth="1"/>
    <col min="14598" max="14598" width="10" style="9" bestFit="1" customWidth="1"/>
    <col min="14599" max="14599" width="9.44140625" style="9" customWidth="1"/>
    <col min="14600" max="14600" width="9.109375" style="9" customWidth="1"/>
    <col min="14601" max="14601" width="10.109375" style="9" bestFit="1" customWidth="1"/>
    <col min="14602" max="14602" width="7.33203125" style="9" bestFit="1" customWidth="1"/>
    <col min="14603" max="14603" width="10.33203125" style="9" customWidth="1"/>
    <col min="14604" max="14604" width="12.5546875" style="9" bestFit="1" customWidth="1"/>
    <col min="14605" max="14605" width="11" style="9" bestFit="1" customWidth="1"/>
    <col min="14606" max="14606" width="12.33203125" style="9" customWidth="1"/>
    <col min="14607" max="14607" width="15.33203125" style="9" bestFit="1" customWidth="1"/>
    <col min="14608" max="14608" width="7.33203125" style="9" bestFit="1" customWidth="1"/>
    <col min="14609" max="14609" width="10.109375" style="9" bestFit="1" customWidth="1"/>
    <col min="14610" max="14610" width="3.33203125" style="9" bestFit="1" customWidth="1"/>
    <col min="14611" max="14848" width="7.21875" style="9"/>
    <col min="14849" max="14849" width="3.33203125" style="9" bestFit="1" customWidth="1"/>
    <col min="14850" max="14850" width="11.77734375" style="9" bestFit="1" customWidth="1"/>
    <col min="14851" max="14851" width="10" style="9" bestFit="1" customWidth="1"/>
    <col min="14852" max="14852" width="11" style="9" bestFit="1" customWidth="1"/>
    <col min="14853" max="14853" width="11.6640625" style="9" customWidth="1"/>
    <col min="14854" max="14854" width="10" style="9" bestFit="1" customWidth="1"/>
    <col min="14855" max="14855" width="9.44140625" style="9" customWidth="1"/>
    <col min="14856" max="14856" width="9.109375" style="9" customWidth="1"/>
    <col min="14857" max="14857" width="10.109375" style="9" bestFit="1" customWidth="1"/>
    <col min="14858" max="14858" width="7.33203125" style="9" bestFit="1" customWidth="1"/>
    <col min="14859" max="14859" width="10.33203125" style="9" customWidth="1"/>
    <col min="14860" max="14860" width="12.5546875" style="9" bestFit="1" customWidth="1"/>
    <col min="14861" max="14861" width="11" style="9" bestFit="1" customWidth="1"/>
    <col min="14862" max="14862" width="12.33203125" style="9" customWidth="1"/>
    <col min="14863" max="14863" width="15.33203125" style="9" bestFit="1" customWidth="1"/>
    <col min="14864" max="14864" width="7.33203125" style="9" bestFit="1" customWidth="1"/>
    <col min="14865" max="14865" width="10.109375" style="9" bestFit="1" customWidth="1"/>
    <col min="14866" max="14866" width="3.33203125" style="9" bestFit="1" customWidth="1"/>
    <col min="14867" max="15104" width="7.21875" style="9"/>
    <col min="15105" max="15105" width="3.33203125" style="9" bestFit="1" customWidth="1"/>
    <col min="15106" max="15106" width="11.77734375" style="9" bestFit="1" customWidth="1"/>
    <col min="15107" max="15107" width="10" style="9" bestFit="1" customWidth="1"/>
    <col min="15108" max="15108" width="11" style="9" bestFit="1" customWidth="1"/>
    <col min="15109" max="15109" width="11.6640625" style="9" customWidth="1"/>
    <col min="15110" max="15110" width="10" style="9" bestFit="1" customWidth="1"/>
    <col min="15111" max="15111" width="9.44140625" style="9" customWidth="1"/>
    <col min="15112" max="15112" width="9.109375" style="9" customWidth="1"/>
    <col min="15113" max="15113" width="10.109375" style="9" bestFit="1" customWidth="1"/>
    <col min="15114" max="15114" width="7.33203125" style="9" bestFit="1" customWidth="1"/>
    <col min="15115" max="15115" width="10.33203125" style="9" customWidth="1"/>
    <col min="15116" max="15116" width="12.5546875" style="9" bestFit="1" customWidth="1"/>
    <col min="15117" max="15117" width="11" style="9" bestFit="1" customWidth="1"/>
    <col min="15118" max="15118" width="12.33203125" style="9" customWidth="1"/>
    <col min="15119" max="15119" width="15.33203125" style="9" bestFit="1" customWidth="1"/>
    <col min="15120" max="15120" width="7.33203125" style="9" bestFit="1" customWidth="1"/>
    <col min="15121" max="15121" width="10.109375" style="9" bestFit="1" customWidth="1"/>
    <col min="15122" max="15122" width="3.33203125" style="9" bestFit="1" customWidth="1"/>
    <col min="15123" max="15360" width="7.21875" style="9"/>
    <col min="15361" max="15361" width="3.33203125" style="9" bestFit="1" customWidth="1"/>
    <col min="15362" max="15362" width="11.77734375" style="9" bestFit="1" customWidth="1"/>
    <col min="15363" max="15363" width="10" style="9" bestFit="1" customWidth="1"/>
    <col min="15364" max="15364" width="11" style="9" bestFit="1" customWidth="1"/>
    <col min="15365" max="15365" width="11.6640625" style="9" customWidth="1"/>
    <col min="15366" max="15366" width="10" style="9" bestFit="1" customWidth="1"/>
    <col min="15367" max="15367" width="9.44140625" style="9" customWidth="1"/>
    <col min="15368" max="15368" width="9.109375" style="9" customWidth="1"/>
    <col min="15369" max="15369" width="10.109375" style="9" bestFit="1" customWidth="1"/>
    <col min="15370" max="15370" width="7.33203125" style="9" bestFit="1" customWidth="1"/>
    <col min="15371" max="15371" width="10.33203125" style="9" customWidth="1"/>
    <col min="15372" max="15372" width="12.5546875" style="9" bestFit="1" customWidth="1"/>
    <col min="15373" max="15373" width="11" style="9" bestFit="1" customWidth="1"/>
    <col min="15374" max="15374" width="12.33203125" style="9" customWidth="1"/>
    <col min="15375" max="15375" width="15.33203125" style="9" bestFit="1" customWidth="1"/>
    <col min="15376" max="15376" width="7.33203125" style="9" bestFit="1" customWidth="1"/>
    <col min="15377" max="15377" width="10.109375" style="9" bestFit="1" customWidth="1"/>
    <col min="15378" max="15378" width="3.33203125" style="9" bestFit="1" customWidth="1"/>
    <col min="15379" max="15616" width="7.21875" style="9"/>
    <col min="15617" max="15617" width="3.33203125" style="9" bestFit="1" customWidth="1"/>
    <col min="15618" max="15618" width="11.77734375" style="9" bestFit="1" customWidth="1"/>
    <col min="15619" max="15619" width="10" style="9" bestFit="1" customWidth="1"/>
    <col min="15620" max="15620" width="11" style="9" bestFit="1" customWidth="1"/>
    <col min="15621" max="15621" width="11.6640625" style="9" customWidth="1"/>
    <col min="15622" max="15622" width="10" style="9" bestFit="1" customWidth="1"/>
    <col min="15623" max="15623" width="9.44140625" style="9" customWidth="1"/>
    <col min="15624" max="15624" width="9.109375" style="9" customWidth="1"/>
    <col min="15625" max="15625" width="10.109375" style="9" bestFit="1" customWidth="1"/>
    <col min="15626" max="15626" width="7.33203125" style="9" bestFit="1" customWidth="1"/>
    <col min="15627" max="15627" width="10.33203125" style="9" customWidth="1"/>
    <col min="15628" max="15628" width="12.5546875" style="9" bestFit="1" customWidth="1"/>
    <col min="15629" max="15629" width="11" style="9" bestFit="1" customWidth="1"/>
    <col min="15630" max="15630" width="12.33203125" style="9" customWidth="1"/>
    <col min="15631" max="15631" width="15.33203125" style="9" bestFit="1" customWidth="1"/>
    <col min="15632" max="15632" width="7.33203125" style="9" bestFit="1" customWidth="1"/>
    <col min="15633" max="15633" width="10.109375" style="9" bestFit="1" customWidth="1"/>
    <col min="15634" max="15634" width="3.33203125" style="9" bestFit="1" customWidth="1"/>
    <col min="15635" max="15872" width="7.21875" style="9"/>
    <col min="15873" max="15873" width="3.33203125" style="9" bestFit="1" customWidth="1"/>
    <col min="15874" max="15874" width="11.77734375" style="9" bestFit="1" customWidth="1"/>
    <col min="15875" max="15875" width="10" style="9" bestFit="1" customWidth="1"/>
    <col min="15876" max="15876" width="11" style="9" bestFit="1" customWidth="1"/>
    <col min="15877" max="15877" width="11.6640625" style="9" customWidth="1"/>
    <col min="15878" max="15878" width="10" style="9" bestFit="1" customWidth="1"/>
    <col min="15879" max="15879" width="9.44140625" style="9" customWidth="1"/>
    <col min="15880" max="15880" width="9.109375" style="9" customWidth="1"/>
    <col min="15881" max="15881" width="10.109375" style="9" bestFit="1" customWidth="1"/>
    <col min="15882" max="15882" width="7.33203125" style="9" bestFit="1" customWidth="1"/>
    <col min="15883" max="15883" width="10.33203125" style="9" customWidth="1"/>
    <col min="15884" max="15884" width="12.5546875" style="9" bestFit="1" customWidth="1"/>
    <col min="15885" max="15885" width="11" style="9" bestFit="1" customWidth="1"/>
    <col min="15886" max="15886" width="12.33203125" style="9" customWidth="1"/>
    <col min="15887" max="15887" width="15.33203125" style="9" bestFit="1" customWidth="1"/>
    <col min="15888" max="15888" width="7.33203125" style="9" bestFit="1" customWidth="1"/>
    <col min="15889" max="15889" width="10.109375" style="9" bestFit="1" customWidth="1"/>
    <col min="15890" max="15890" width="3.33203125" style="9" bestFit="1" customWidth="1"/>
    <col min="15891" max="16128" width="7.21875" style="9"/>
    <col min="16129" max="16129" width="3.33203125" style="9" bestFit="1" customWidth="1"/>
    <col min="16130" max="16130" width="11.77734375" style="9" bestFit="1" customWidth="1"/>
    <col min="16131" max="16131" width="10" style="9" bestFit="1" customWidth="1"/>
    <col min="16132" max="16132" width="11" style="9" bestFit="1" customWidth="1"/>
    <col min="16133" max="16133" width="11.6640625" style="9" customWidth="1"/>
    <col min="16134" max="16134" width="10" style="9" bestFit="1" customWidth="1"/>
    <col min="16135" max="16135" width="9.44140625" style="9" customWidth="1"/>
    <col min="16136" max="16136" width="9.109375" style="9" customWidth="1"/>
    <col min="16137" max="16137" width="10.109375" style="9" bestFit="1" customWidth="1"/>
    <col min="16138" max="16138" width="7.33203125" style="9" bestFit="1" customWidth="1"/>
    <col min="16139" max="16139" width="10.33203125" style="9" customWidth="1"/>
    <col min="16140" max="16140" width="12.5546875" style="9" bestFit="1" customWidth="1"/>
    <col min="16141" max="16141" width="11" style="9" bestFit="1" customWidth="1"/>
    <col min="16142" max="16142" width="12.33203125" style="9" customWidth="1"/>
    <col min="16143" max="16143" width="15.33203125" style="9" bestFit="1" customWidth="1"/>
    <col min="16144" max="16144" width="7.33203125" style="9" bestFit="1" customWidth="1"/>
    <col min="16145" max="16145" width="10.109375" style="9" bestFit="1" customWidth="1"/>
    <col min="16146" max="16146" width="3.33203125" style="9" bestFit="1" customWidth="1"/>
    <col min="16147" max="16384" width="7.21875" style="9"/>
  </cols>
  <sheetData>
    <row r="1" spans="1:18" x14ac:dyDescent="0.3">
      <c r="A1" s="118" t="s">
        <v>45</v>
      </c>
    </row>
    <row r="2" spans="1:18" x14ac:dyDescent="0.3">
      <c r="A2" s="9" t="s">
        <v>289</v>
      </c>
      <c r="J2" s="104"/>
      <c r="K2" s="105"/>
      <c r="R2" s="104"/>
    </row>
    <row r="3" spans="1:18" x14ac:dyDescent="0.3">
      <c r="A3" s="119" t="s">
        <v>47</v>
      </c>
      <c r="J3" s="104"/>
      <c r="K3" s="105"/>
      <c r="R3" s="109"/>
    </row>
    <row r="4" spans="1:18" x14ac:dyDescent="0.3">
      <c r="N4" s="99"/>
      <c r="O4" s="99"/>
      <c r="P4" s="99"/>
    </row>
    <row r="5" spans="1:18" x14ac:dyDescent="0.3">
      <c r="D5" s="98" t="s">
        <v>290</v>
      </c>
      <c r="E5" s="98"/>
      <c r="F5" s="98"/>
      <c r="G5" s="98"/>
      <c r="H5" s="98"/>
      <c r="I5" s="98"/>
      <c r="J5" s="98"/>
      <c r="K5" s="98"/>
    </row>
    <row r="6" spans="1:18" x14ac:dyDescent="0.3">
      <c r="E6" s="98" t="s">
        <v>291</v>
      </c>
      <c r="F6" s="98"/>
      <c r="G6" s="98"/>
      <c r="H6" s="98"/>
      <c r="I6" s="98"/>
      <c r="J6" s="98"/>
      <c r="K6" s="98"/>
      <c r="N6" s="98" t="s">
        <v>292</v>
      </c>
      <c r="O6" s="98"/>
      <c r="P6" s="98"/>
      <c r="Q6" s="98"/>
    </row>
    <row r="7" spans="1:18" s="27" customFormat="1" ht="53.25" customHeight="1" x14ac:dyDescent="0.3">
      <c r="A7" s="108" t="s">
        <v>54</v>
      </c>
      <c r="B7" s="108" t="s">
        <v>56</v>
      </c>
      <c r="C7" s="98" t="s">
        <v>293</v>
      </c>
      <c r="D7" s="108" t="s">
        <v>294</v>
      </c>
      <c r="E7" s="117" t="s">
        <v>295</v>
      </c>
      <c r="F7" s="108" t="s">
        <v>296</v>
      </c>
      <c r="G7" s="117" t="s">
        <v>297</v>
      </c>
      <c r="H7" s="117" t="s">
        <v>298</v>
      </c>
      <c r="I7" s="117" t="s">
        <v>299</v>
      </c>
      <c r="J7" s="108" t="s">
        <v>300</v>
      </c>
      <c r="K7" s="117" t="s">
        <v>301</v>
      </c>
      <c r="L7" s="98" t="s">
        <v>302</v>
      </c>
      <c r="M7" s="108" t="s">
        <v>107</v>
      </c>
      <c r="N7" s="107" t="s">
        <v>303</v>
      </c>
      <c r="O7" s="107" t="s">
        <v>58</v>
      </c>
      <c r="P7" s="107" t="s">
        <v>59</v>
      </c>
      <c r="Q7" s="107" t="s">
        <v>304</v>
      </c>
      <c r="R7" s="108" t="s">
        <v>54</v>
      </c>
    </row>
    <row r="8" spans="1:18" x14ac:dyDescent="0.3">
      <c r="A8" s="9">
        <v>1</v>
      </c>
      <c r="B8" s="9" t="s">
        <v>199</v>
      </c>
      <c r="C8" s="19">
        <v>320176</v>
      </c>
      <c r="D8" s="19">
        <v>2466240</v>
      </c>
      <c r="E8" s="19">
        <v>0</v>
      </c>
      <c r="F8" s="19">
        <v>0</v>
      </c>
      <c r="G8" s="19">
        <v>0</v>
      </c>
      <c r="H8" s="19">
        <v>0</v>
      </c>
      <c r="I8" s="19">
        <v>0</v>
      </c>
      <c r="J8" s="19">
        <v>0</v>
      </c>
      <c r="K8" s="19">
        <v>0</v>
      </c>
      <c r="L8" s="19">
        <v>0</v>
      </c>
      <c r="M8" s="19">
        <f t="shared" ref="M8:M45" si="0">(C8+D8+L8)</f>
        <v>2786416</v>
      </c>
      <c r="N8" s="19">
        <v>0</v>
      </c>
      <c r="O8" s="19">
        <v>0</v>
      </c>
      <c r="P8" s="19">
        <v>0</v>
      </c>
      <c r="Q8" s="19">
        <v>0</v>
      </c>
      <c r="R8" s="9">
        <v>1</v>
      </c>
    </row>
    <row r="9" spans="1:18" x14ac:dyDescent="0.3">
      <c r="A9" s="9">
        <v>2</v>
      </c>
      <c r="B9" s="9" t="s">
        <v>200</v>
      </c>
      <c r="C9" s="20">
        <v>51623</v>
      </c>
      <c r="D9" s="20">
        <v>1170713</v>
      </c>
      <c r="E9" s="20">
        <v>0</v>
      </c>
      <c r="F9" s="20">
        <v>271020</v>
      </c>
      <c r="G9" s="20">
        <v>0</v>
      </c>
      <c r="H9" s="20">
        <v>0</v>
      </c>
      <c r="I9" s="20">
        <v>0</v>
      </c>
      <c r="J9" s="20">
        <v>0</v>
      </c>
      <c r="K9" s="20">
        <v>0</v>
      </c>
      <c r="L9" s="20">
        <v>3220</v>
      </c>
      <c r="M9" s="20">
        <f t="shared" si="0"/>
        <v>1225556</v>
      </c>
      <c r="N9" s="20">
        <v>0</v>
      </c>
      <c r="O9" s="20">
        <v>0</v>
      </c>
      <c r="P9" s="20">
        <v>0</v>
      </c>
      <c r="Q9" s="20">
        <v>0</v>
      </c>
      <c r="R9" s="9">
        <v>2</v>
      </c>
    </row>
    <row r="10" spans="1:18" x14ac:dyDescent="0.3">
      <c r="A10" s="9">
        <v>3</v>
      </c>
      <c r="B10" s="9" t="s">
        <v>117</v>
      </c>
      <c r="C10" s="20">
        <v>50082</v>
      </c>
      <c r="D10" s="20">
        <v>960484</v>
      </c>
      <c r="E10" s="20">
        <v>0</v>
      </c>
      <c r="F10" s="20">
        <v>183120</v>
      </c>
      <c r="G10" s="20">
        <v>0</v>
      </c>
      <c r="H10" s="20">
        <v>0</v>
      </c>
      <c r="I10" s="20">
        <v>0</v>
      </c>
      <c r="J10" s="20">
        <v>0</v>
      </c>
      <c r="K10" s="20">
        <v>0</v>
      </c>
      <c r="L10" s="20">
        <v>0</v>
      </c>
      <c r="M10" s="20">
        <f t="shared" si="0"/>
        <v>1010566</v>
      </c>
      <c r="N10" s="20">
        <v>0</v>
      </c>
      <c r="O10" s="20">
        <v>0</v>
      </c>
      <c r="P10" s="20">
        <v>0</v>
      </c>
      <c r="Q10" s="20">
        <v>2930</v>
      </c>
      <c r="R10" s="9">
        <v>3</v>
      </c>
    </row>
    <row r="11" spans="1:18" x14ac:dyDescent="0.3">
      <c r="A11" s="9">
        <v>4</v>
      </c>
      <c r="B11" s="9" t="s">
        <v>201</v>
      </c>
      <c r="C11" s="20">
        <v>75163</v>
      </c>
      <c r="D11" s="20">
        <v>607194</v>
      </c>
      <c r="E11" s="20">
        <v>0</v>
      </c>
      <c r="F11" s="20">
        <v>106644</v>
      </c>
      <c r="G11" s="20">
        <v>0</v>
      </c>
      <c r="H11" s="20">
        <v>0</v>
      </c>
      <c r="I11" s="20">
        <v>0</v>
      </c>
      <c r="J11" s="20">
        <v>0</v>
      </c>
      <c r="K11" s="20">
        <v>44282</v>
      </c>
      <c r="L11" s="20">
        <v>0</v>
      </c>
      <c r="M11" s="20">
        <f t="shared" si="0"/>
        <v>682357</v>
      </c>
      <c r="N11" s="20">
        <v>0</v>
      </c>
      <c r="O11" s="20">
        <v>0</v>
      </c>
      <c r="P11" s="20">
        <v>0</v>
      </c>
      <c r="Q11" s="20">
        <v>0</v>
      </c>
      <c r="R11" s="9">
        <v>4</v>
      </c>
    </row>
    <row r="12" spans="1:18" x14ac:dyDescent="0.3">
      <c r="A12" s="9">
        <v>5</v>
      </c>
      <c r="B12" s="9" t="s">
        <v>202</v>
      </c>
      <c r="C12" s="20">
        <v>39156</v>
      </c>
      <c r="D12" s="20">
        <v>458524</v>
      </c>
      <c r="E12" s="20">
        <v>0</v>
      </c>
      <c r="F12" s="20">
        <v>197707</v>
      </c>
      <c r="G12" s="20">
        <v>0</v>
      </c>
      <c r="H12" s="20">
        <v>85814</v>
      </c>
      <c r="I12" s="20">
        <v>6411</v>
      </c>
      <c r="J12" s="20">
        <v>0</v>
      </c>
      <c r="K12" s="20">
        <v>0</v>
      </c>
      <c r="L12" s="20">
        <v>0</v>
      </c>
      <c r="M12" s="20">
        <f t="shared" si="0"/>
        <v>497680</v>
      </c>
      <c r="N12" s="20">
        <v>0</v>
      </c>
      <c r="O12" s="20">
        <v>0</v>
      </c>
      <c r="P12" s="20">
        <v>0</v>
      </c>
      <c r="Q12" s="20">
        <v>0</v>
      </c>
      <c r="R12" s="9">
        <v>5</v>
      </c>
    </row>
    <row r="13" spans="1:18" x14ac:dyDescent="0.3">
      <c r="A13" s="9">
        <v>6</v>
      </c>
      <c r="B13" s="9" t="s">
        <v>203</v>
      </c>
      <c r="C13" s="20">
        <v>287254</v>
      </c>
      <c r="D13" s="20">
        <v>3706092</v>
      </c>
      <c r="E13" s="20">
        <v>0</v>
      </c>
      <c r="F13" s="20">
        <v>0</v>
      </c>
      <c r="G13" s="20">
        <v>0</v>
      </c>
      <c r="H13" s="20">
        <v>0</v>
      </c>
      <c r="I13" s="20">
        <v>0</v>
      </c>
      <c r="J13" s="20">
        <v>0</v>
      </c>
      <c r="K13" s="20">
        <v>0</v>
      </c>
      <c r="L13" s="20">
        <v>0</v>
      </c>
      <c r="M13" s="20">
        <f t="shared" si="0"/>
        <v>3993346</v>
      </c>
      <c r="N13" s="20">
        <v>0</v>
      </c>
      <c r="O13" s="20">
        <v>0</v>
      </c>
      <c r="P13" s="20">
        <v>0</v>
      </c>
      <c r="Q13" s="20">
        <v>0</v>
      </c>
      <c r="R13" s="9">
        <v>6</v>
      </c>
    </row>
    <row r="14" spans="1:18" x14ac:dyDescent="0.3">
      <c r="A14" s="9">
        <v>7</v>
      </c>
      <c r="B14" s="9" t="s">
        <v>204</v>
      </c>
      <c r="C14" s="20">
        <v>30305</v>
      </c>
      <c r="D14" s="20">
        <v>345264</v>
      </c>
      <c r="E14" s="20">
        <v>0</v>
      </c>
      <c r="F14" s="20">
        <v>0</v>
      </c>
      <c r="G14" s="20">
        <v>0</v>
      </c>
      <c r="H14" s="20">
        <v>0</v>
      </c>
      <c r="I14" s="20">
        <v>0</v>
      </c>
      <c r="J14" s="20">
        <v>0</v>
      </c>
      <c r="K14" s="20">
        <v>0</v>
      </c>
      <c r="L14" s="20">
        <v>0</v>
      </c>
      <c r="M14" s="20">
        <f t="shared" si="0"/>
        <v>375569</v>
      </c>
      <c r="N14" s="20">
        <v>0</v>
      </c>
      <c r="O14" s="20">
        <v>0</v>
      </c>
      <c r="P14" s="20">
        <v>0</v>
      </c>
      <c r="Q14" s="20">
        <v>0</v>
      </c>
      <c r="R14" s="9">
        <v>7</v>
      </c>
    </row>
    <row r="15" spans="1:18" x14ac:dyDescent="0.3">
      <c r="A15" s="9">
        <v>8</v>
      </c>
      <c r="B15" s="9" t="s">
        <v>205</v>
      </c>
      <c r="C15" s="20">
        <v>65915</v>
      </c>
      <c r="D15" s="20">
        <v>850420</v>
      </c>
      <c r="E15" s="20">
        <v>0</v>
      </c>
      <c r="F15" s="20">
        <v>213846</v>
      </c>
      <c r="G15" s="20">
        <v>0</v>
      </c>
      <c r="H15" s="20">
        <v>0</v>
      </c>
      <c r="I15" s="20">
        <v>0</v>
      </c>
      <c r="J15" s="20">
        <v>0</v>
      </c>
      <c r="K15" s="20">
        <v>0</v>
      </c>
      <c r="L15" s="20">
        <v>0</v>
      </c>
      <c r="M15" s="20">
        <f t="shared" si="0"/>
        <v>916335</v>
      </c>
      <c r="N15" s="20">
        <v>0</v>
      </c>
      <c r="O15" s="20">
        <v>0</v>
      </c>
      <c r="P15" s="20">
        <v>0</v>
      </c>
      <c r="Q15" s="20">
        <v>0</v>
      </c>
      <c r="R15" s="9">
        <v>8</v>
      </c>
    </row>
    <row r="16" spans="1:18" x14ac:dyDescent="0.3">
      <c r="A16" s="9">
        <v>9</v>
      </c>
      <c r="B16" s="9" t="s">
        <v>206</v>
      </c>
      <c r="C16" s="20">
        <v>40733</v>
      </c>
      <c r="D16" s="20">
        <v>686563</v>
      </c>
      <c r="E16" s="20">
        <v>0</v>
      </c>
      <c r="F16" s="20">
        <v>248660</v>
      </c>
      <c r="G16" s="20">
        <v>0</v>
      </c>
      <c r="H16" s="20">
        <v>0</v>
      </c>
      <c r="I16" s="20">
        <v>0</v>
      </c>
      <c r="J16" s="20">
        <v>0</v>
      </c>
      <c r="K16" s="20">
        <v>0</v>
      </c>
      <c r="L16" s="20">
        <v>0</v>
      </c>
      <c r="M16" s="20">
        <f t="shared" si="0"/>
        <v>727296</v>
      </c>
      <c r="N16" s="20">
        <v>0</v>
      </c>
      <c r="O16" s="20">
        <v>0</v>
      </c>
      <c r="P16" s="20">
        <v>0</v>
      </c>
      <c r="Q16" s="20">
        <v>0</v>
      </c>
      <c r="R16" s="9">
        <v>9</v>
      </c>
    </row>
    <row r="17" spans="1:18" x14ac:dyDescent="0.3">
      <c r="A17" s="9">
        <v>10</v>
      </c>
      <c r="B17" s="9" t="s">
        <v>207</v>
      </c>
      <c r="C17" s="20">
        <v>24480</v>
      </c>
      <c r="D17" s="20">
        <v>395102</v>
      </c>
      <c r="E17" s="20">
        <v>0</v>
      </c>
      <c r="F17" s="20">
        <v>135865</v>
      </c>
      <c r="G17" s="20">
        <v>0</v>
      </c>
      <c r="H17" s="20">
        <v>0</v>
      </c>
      <c r="I17" s="20">
        <v>0</v>
      </c>
      <c r="J17" s="20">
        <v>0</v>
      </c>
      <c r="K17" s="20">
        <v>0</v>
      </c>
      <c r="L17" s="20">
        <v>0</v>
      </c>
      <c r="M17" s="20">
        <f t="shared" si="0"/>
        <v>419582</v>
      </c>
      <c r="N17" s="20">
        <v>0</v>
      </c>
      <c r="O17" s="20">
        <v>0</v>
      </c>
      <c r="P17" s="20">
        <v>0</v>
      </c>
      <c r="Q17" s="20">
        <v>0</v>
      </c>
      <c r="R17" s="9">
        <v>10</v>
      </c>
    </row>
    <row r="18" spans="1:18" x14ac:dyDescent="0.3">
      <c r="A18" s="9">
        <v>11</v>
      </c>
      <c r="B18" s="9" t="s">
        <v>208</v>
      </c>
      <c r="C18" s="20">
        <v>85323</v>
      </c>
      <c r="D18" s="20">
        <v>2985314</v>
      </c>
      <c r="E18" s="20">
        <v>0</v>
      </c>
      <c r="F18" s="20">
        <v>857732</v>
      </c>
      <c r="G18" s="20">
        <v>0</v>
      </c>
      <c r="H18" s="20">
        <v>0</v>
      </c>
      <c r="I18" s="20">
        <v>0</v>
      </c>
      <c r="J18" s="20">
        <v>0</v>
      </c>
      <c r="K18" s="20">
        <v>0</v>
      </c>
      <c r="L18" s="20">
        <v>0</v>
      </c>
      <c r="M18" s="20">
        <f t="shared" si="0"/>
        <v>3070637</v>
      </c>
      <c r="N18" s="20">
        <v>0</v>
      </c>
      <c r="O18" s="20">
        <v>0</v>
      </c>
      <c r="P18" s="20">
        <v>0</v>
      </c>
      <c r="Q18" s="20">
        <v>0</v>
      </c>
      <c r="R18" s="9">
        <v>11</v>
      </c>
    </row>
    <row r="19" spans="1:18" x14ac:dyDescent="0.3">
      <c r="A19" s="9">
        <v>12</v>
      </c>
      <c r="B19" s="9" t="s">
        <v>209</v>
      </c>
      <c r="C19" s="20">
        <v>10388</v>
      </c>
      <c r="D19" s="20">
        <v>376969</v>
      </c>
      <c r="E19" s="20">
        <v>0</v>
      </c>
      <c r="F19" s="20">
        <v>0</v>
      </c>
      <c r="G19" s="20">
        <v>0</v>
      </c>
      <c r="H19" s="20">
        <v>0</v>
      </c>
      <c r="I19" s="20">
        <v>0</v>
      </c>
      <c r="J19" s="20">
        <v>0</v>
      </c>
      <c r="K19" s="20">
        <v>0</v>
      </c>
      <c r="L19" s="20">
        <v>0</v>
      </c>
      <c r="M19" s="20">
        <f t="shared" si="0"/>
        <v>387357</v>
      </c>
      <c r="N19" s="20">
        <v>0</v>
      </c>
      <c r="O19" s="20">
        <v>0</v>
      </c>
      <c r="P19" s="20">
        <v>0</v>
      </c>
      <c r="Q19" s="20">
        <v>0</v>
      </c>
      <c r="R19" s="9">
        <v>12</v>
      </c>
    </row>
    <row r="20" spans="1:18" x14ac:dyDescent="0.3">
      <c r="A20" s="9">
        <v>13</v>
      </c>
      <c r="B20" s="9" t="s">
        <v>210</v>
      </c>
      <c r="C20" s="20">
        <v>103188</v>
      </c>
      <c r="D20" s="20">
        <v>784466</v>
      </c>
      <c r="E20" s="20">
        <v>0</v>
      </c>
      <c r="F20" s="20">
        <v>314584</v>
      </c>
      <c r="G20" s="20">
        <v>0</v>
      </c>
      <c r="H20" s="20">
        <v>0</v>
      </c>
      <c r="I20" s="20">
        <v>0</v>
      </c>
      <c r="J20" s="20">
        <v>0</v>
      </c>
      <c r="K20" s="20">
        <v>0</v>
      </c>
      <c r="L20" s="20">
        <v>0</v>
      </c>
      <c r="M20" s="20">
        <f t="shared" si="0"/>
        <v>887654</v>
      </c>
      <c r="N20" s="20">
        <v>0</v>
      </c>
      <c r="O20" s="20">
        <v>0</v>
      </c>
      <c r="P20" s="20">
        <v>0</v>
      </c>
      <c r="Q20" s="20">
        <v>0</v>
      </c>
      <c r="R20" s="9">
        <v>13</v>
      </c>
    </row>
    <row r="21" spans="1:18" x14ac:dyDescent="0.3">
      <c r="A21" s="9">
        <v>14</v>
      </c>
      <c r="B21" s="9" t="s">
        <v>131</v>
      </c>
      <c r="C21" s="20">
        <v>219116</v>
      </c>
      <c r="D21" s="20">
        <v>2120388</v>
      </c>
      <c r="E21" s="20">
        <v>0</v>
      </c>
      <c r="F21" s="20">
        <v>1402490</v>
      </c>
      <c r="G21" s="20">
        <v>0</v>
      </c>
      <c r="H21" s="20">
        <v>0</v>
      </c>
      <c r="I21" s="20">
        <v>0</v>
      </c>
      <c r="J21" s="20">
        <v>0</v>
      </c>
      <c r="K21" s="20">
        <v>0</v>
      </c>
      <c r="L21" s="20">
        <v>0</v>
      </c>
      <c r="M21" s="20">
        <f t="shared" si="0"/>
        <v>2339504</v>
      </c>
      <c r="N21" s="20">
        <v>0</v>
      </c>
      <c r="O21" s="20">
        <v>0</v>
      </c>
      <c r="P21" s="20">
        <v>0</v>
      </c>
      <c r="Q21" s="20">
        <v>0</v>
      </c>
      <c r="R21" s="9">
        <v>14</v>
      </c>
    </row>
    <row r="22" spans="1:18" x14ac:dyDescent="0.3">
      <c r="A22" s="9">
        <v>15</v>
      </c>
      <c r="B22" s="9" t="s">
        <v>211</v>
      </c>
      <c r="C22" s="20">
        <v>72308</v>
      </c>
      <c r="D22" s="20">
        <v>1061609</v>
      </c>
      <c r="E22" s="20">
        <v>0</v>
      </c>
      <c r="F22" s="20">
        <v>0</v>
      </c>
      <c r="G22" s="20">
        <v>0</v>
      </c>
      <c r="H22" s="20">
        <v>0</v>
      </c>
      <c r="I22" s="20">
        <v>0</v>
      </c>
      <c r="J22" s="20">
        <v>0</v>
      </c>
      <c r="K22" s="20">
        <v>0</v>
      </c>
      <c r="L22" s="20">
        <v>0</v>
      </c>
      <c r="M22" s="20">
        <f t="shared" si="0"/>
        <v>1133917</v>
      </c>
      <c r="N22" s="20">
        <v>0</v>
      </c>
      <c r="O22" s="20">
        <v>0</v>
      </c>
      <c r="P22" s="20">
        <v>0</v>
      </c>
      <c r="Q22" s="20">
        <v>0</v>
      </c>
      <c r="R22" s="9">
        <v>15</v>
      </c>
    </row>
    <row r="23" spans="1:18" x14ac:dyDescent="0.3">
      <c r="A23" s="9">
        <v>16</v>
      </c>
      <c r="B23" s="9" t="s">
        <v>212</v>
      </c>
      <c r="C23" s="20">
        <v>226600</v>
      </c>
      <c r="D23" s="20">
        <v>1245534</v>
      </c>
      <c r="E23" s="20">
        <v>0</v>
      </c>
      <c r="F23" s="20">
        <v>0</v>
      </c>
      <c r="G23" s="20">
        <v>0</v>
      </c>
      <c r="H23" s="20">
        <v>0</v>
      </c>
      <c r="I23" s="20">
        <v>0</v>
      </c>
      <c r="J23" s="20">
        <v>0</v>
      </c>
      <c r="K23" s="20">
        <v>0</v>
      </c>
      <c r="L23" s="20">
        <v>0</v>
      </c>
      <c r="M23" s="20">
        <f t="shared" si="0"/>
        <v>1472134</v>
      </c>
      <c r="N23" s="20">
        <v>0</v>
      </c>
      <c r="O23" s="20">
        <v>0</v>
      </c>
      <c r="P23" s="20">
        <v>0</v>
      </c>
      <c r="Q23" s="20">
        <v>279366</v>
      </c>
      <c r="R23" s="9">
        <v>16</v>
      </c>
    </row>
    <row r="24" spans="1:18" x14ac:dyDescent="0.3">
      <c r="A24" s="9">
        <v>17</v>
      </c>
      <c r="B24" s="9" t="s">
        <v>213</v>
      </c>
      <c r="C24" s="20">
        <v>235401</v>
      </c>
      <c r="D24" s="20">
        <v>2993160</v>
      </c>
      <c r="E24" s="20">
        <v>0</v>
      </c>
      <c r="F24" s="20">
        <v>0</v>
      </c>
      <c r="G24" s="20">
        <v>0</v>
      </c>
      <c r="H24" s="20">
        <v>0</v>
      </c>
      <c r="I24" s="20">
        <v>0</v>
      </c>
      <c r="J24" s="20">
        <v>0</v>
      </c>
      <c r="K24" s="20">
        <v>0</v>
      </c>
      <c r="L24" s="20">
        <v>0</v>
      </c>
      <c r="M24" s="20">
        <f t="shared" si="0"/>
        <v>3228561</v>
      </c>
      <c r="N24" s="20">
        <v>0</v>
      </c>
      <c r="O24" s="20">
        <v>0</v>
      </c>
      <c r="P24" s="20">
        <v>0</v>
      </c>
      <c r="Q24" s="20">
        <v>0</v>
      </c>
      <c r="R24" s="9">
        <v>17</v>
      </c>
    </row>
    <row r="25" spans="1:18" x14ac:dyDescent="0.3">
      <c r="A25" s="9">
        <v>18</v>
      </c>
      <c r="B25" s="9" t="s">
        <v>214</v>
      </c>
      <c r="C25" s="20">
        <v>779382</v>
      </c>
      <c r="D25" s="20">
        <v>3984981</v>
      </c>
      <c r="E25" s="20">
        <v>0</v>
      </c>
      <c r="F25" s="20">
        <v>0</v>
      </c>
      <c r="G25" s="20">
        <v>0</v>
      </c>
      <c r="H25" s="20">
        <v>0</v>
      </c>
      <c r="I25" s="20">
        <v>0</v>
      </c>
      <c r="J25" s="20">
        <v>0</v>
      </c>
      <c r="K25" s="20">
        <v>0</v>
      </c>
      <c r="L25" s="20">
        <v>0</v>
      </c>
      <c r="M25" s="20">
        <f t="shared" si="0"/>
        <v>4764363</v>
      </c>
      <c r="N25" s="20">
        <v>0</v>
      </c>
      <c r="O25" s="20">
        <v>0</v>
      </c>
      <c r="P25" s="20">
        <v>0</v>
      </c>
      <c r="Q25" s="20">
        <v>0</v>
      </c>
      <c r="R25" s="9">
        <v>18</v>
      </c>
    </row>
    <row r="26" spans="1:18" x14ac:dyDescent="0.3">
      <c r="A26" s="9">
        <v>19</v>
      </c>
      <c r="B26" s="9" t="s">
        <v>215</v>
      </c>
      <c r="C26" s="20">
        <v>289759</v>
      </c>
      <c r="D26" s="20">
        <v>7806831</v>
      </c>
      <c r="E26" s="20">
        <v>0</v>
      </c>
      <c r="F26" s="20">
        <v>0</v>
      </c>
      <c r="G26" s="20">
        <v>0</v>
      </c>
      <c r="H26" s="20">
        <v>0</v>
      </c>
      <c r="I26" s="20">
        <v>0</v>
      </c>
      <c r="J26" s="20">
        <v>0</v>
      </c>
      <c r="K26" s="20">
        <v>0</v>
      </c>
      <c r="L26" s="20">
        <v>0</v>
      </c>
      <c r="M26" s="20">
        <f t="shared" si="0"/>
        <v>8096590</v>
      </c>
      <c r="N26" s="20">
        <v>0</v>
      </c>
      <c r="O26" s="20">
        <v>0</v>
      </c>
      <c r="P26" s="20">
        <v>0</v>
      </c>
      <c r="Q26" s="20">
        <v>0</v>
      </c>
      <c r="R26" s="9">
        <v>19</v>
      </c>
    </row>
    <row r="27" spans="1:18" x14ac:dyDescent="0.3">
      <c r="A27" s="9">
        <v>20</v>
      </c>
      <c r="B27" s="9" t="s">
        <v>216</v>
      </c>
      <c r="C27" s="20">
        <v>170765</v>
      </c>
      <c r="D27" s="20">
        <v>391452</v>
      </c>
      <c r="E27" s="20">
        <v>0</v>
      </c>
      <c r="F27" s="20">
        <v>284115</v>
      </c>
      <c r="G27" s="20">
        <v>0</v>
      </c>
      <c r="H27" s="20">
        <v>0</v>
      </c>
      <c r="I27" s="20">
        <v>0</v>
      </c>
      <c r="J27" s="20">
        <v>0</v>
      </c>
      <c r="K27" s="20">
        <v>0</v>
      </c>
      <c r="L27" s="20">
        <v>0</v>
      </c>
      <c r="M27" s="20">
        <f t="shared" si="0"/>
        <v>562217</v>
      </c>
      <c r="N27" s="20">
        <v>15</v>
      </c>
      <c r="O27" s="20">
        <v>0</v>
      </c>
      <c r="P27" s="20">
        <v>0</v>
      </c>
      <c r="Q27" s="20">
        <v>0</v>
      </c>
      <c r="R27" s="9">
        <v>20</v>
      </c>
    </row>
    <row r="28" spans="1:18" x14ac:dyDescent="0.3">
      <c r="A28" s="9">
        <v>21</v>
      </c>
      <c r="B28" s="9" t="s">
        <v>217</v>
      </c>
      <c r="C28" s="20">
        <v>370860</v>
      </c>
      <c r="D28" s="20">
        <v>966919</v>
      </c>
      <c r="E28" s="20">
        <v>0</v>
      </c>
      <c r="F28" s="20">
        <v>319446</v>
      </c>
      <c r="G28" s="20">
        <v>0</v>
      </c>
      <c r="H28" s="20">
        <v>0</v>
      </c>
      <c r="I28" s="20">
        <v>0</v>
      </c>
      <c r="J28" s="20">
        <v>0</v>
      </c>
      <c r="K28" s="20">
        <v>0</v>
      </c>
      <c r="L28" s="20">
        <v>0</v>
      </c>
      <c r="M28" s="20">
        <f t="shared" si="0"/>
        <v>1337779</v>
      </c>
      <c r="N28" s="20">
        <v>22495</v>
      </c>
      <c r="O28" s="20">
        <v>0</v>
      </c>
      <c r="P28" s="20">
        <v>0</v>
      </c>
      <c r="Q28" s="20">
        <v>7135</v>
      </c>
      <c r="R28" s="9">
        <v>21</v>
      </c>
    </row>
    <row r="29" spans="1:18" x14ac:dyDescent="0.3">
      <c r="A29" s="9">
        <v>22</v>
      </c>
      <c r="B29" s="9" t="s">
        <v>171</v>
      </c>
      <c r="C29" s="20">
        <v>47133</v>
      </c>
      <c r="D29" s="20">
        <v>534581</v>
      </c>
      <c r="E29" s="20">
        <v>0</v>
      </c>
      <c r="F29" s="20">
        <v>0</v>
      </c>
      <c r="G29" s="20">
        <v>0</v>
      </c>
      <c r="H29" s="20">
        <v>0</v>
      </c>
      <c r="I29" s="20">
        <v>0</v>
      </c>
      <c r="J29" s="20">
        <v>0</v>
      </c>
      <c r="K29" s="20">
        <v>0</v>
      </c>
      <c r="L29" s="20">
        <v>3737</v>
      </c>
      <c r="M29" s="20">
        <f t="shared" si="0"/>
        <v>585451</v>
      </c>
      <c r="N29" s="20">
        <v>0</v>
      </c>
      <c r="O29" s="20">
        <v>0</v>
      </c>
      <c r="P29" s="20">
        <v>0</v>
      </c>
      <c r="Q29" s="20">
        <v>17129</v>
      </c>
      <c r="R29" s="9">
        <v>22</v>
      </c>
    </row>
    <row r="30" spans="1:18" x14ac:dyDescent="0.3">
      <c r="A30" s="9">
        <v>23</v>
      </c>
      <c r="B30" s="9" t="s">
        <v>179</v>
      </c>
      <c r="C30" s="20">
        <v>136974</v>
      </c>
      <c r="D30" s="20">
        <v>1428235</v>
      </c>
      <c r="E30" s="20">
        <v>0</v>
      </c>
      <c r="F30" s="20">
        <v>0</v>
      </c>
      <c r="G30" s="20">
        <v>0</v>
      </c>
      <c r="H30" s="20">
        <v>0</v>
      </c>
      <c r="I30" s="20">
        <v>0</v>
      </c>
      <c r="J30" s="20">
        <v>0</v>
      </c>
      <c r="K30" s="20">
        <v>0</v>
      </c>
      <c r="L30" s="20">
        <v>0</v>
      </c>
      <c r="M30" s="20">
        <f t="shared" si="0"/>
        <v>1565209</v>
      </c>
      <c r="N30" s="20">
        <v>0</v>
      </c>
      <c r="O30" s="20">
        <v>0</v>
      </c>
      <c r="P30" s="20">
        <v>0</v>
      </c>
      <c r="Q30" s="20">
        <v>17653</v>
      </c>
      <c r="R30" s="9">
        <v>23</v>
      </c>
    </row>
    <row r="31" spans="1:18" x14ac:dyDescent="0.3">
      <c r="A31" s="9">
        <v>24</v>
      </c>
      <c r="B31" s="10" t="s">
        <v>218</v>
      </c>
      <c r="C31" s="20">
        <v>68104</v>
      </c>
      <c r="D31" s="20">
        <v>3137373</v>
      </c>
      <c r="E31" s="20">
        <v>0</v>
      </c>
      <c r="F31" s="20">
        <v>0</v>
      </c>
      <c r="G31" s="20">
        <v>0</v>
      </c>
      <c r="H31" s="20">
        <v>0</v>
      </c>
      <c r="I31" s="20">
        <v>0</v>
      </c>
      <c r="J31" s="20">
        <v>0</v>
      </c>
      <c r="K31" s="20">
        <v>0</v>
      </c>
      <c r="L31" s="20">
        <v>0</v>
      </c>
      <c r="M31" s="20">
        <f t="shared" si="0"/>
        <v>3205477</v>
      </c>
      <c r="N31" s="20">
        <v>7324</v>
      </c>
      <c r="O31" s="20">
        <v>0</v>
      </c>
      <c r="P31" s="20">
        <v>0</v>
      </c>
      <c r="Q31" s="20">
        <v>0</v>
      </c>
      <c r="R31" s="9">
        <v>24</v>
      </c>
    </row>
    <row r="32" spans="1:18" x14ac:dyDescent="0.3">
      <c r="A32" s="9">
        <v>25</v>
      </c>
      <c r="B32" s="9" t="s">
        <v>219</v>
      </c>
      <c r="C32" s="20">
        <v>19475</v>
      </c>
      <c r="D32" s="20">
        <v>253498</v>
      </c>
      <c r="E32" s="20">
        <v>0</v>
      </c>
      <c r="F32" s="20">
        <v>0</v>
      </c>
      <c r="G32" s="20">
        <v>0</v>
      </c>
      <c r="H32" s="20">
        <v>0</v>
      </c>
      <c r="I32" s="20">
        <v>0</v>
      </c>
      <c r="J32" s="20">
        <v>0</v>
      </c>
      <c r="K32" s="20">
        <v>0</v>
      </c>
      <c r="L32" s="20">
        <v>0</v>
      </c>
      <c r="M32" s="20">
        <f t="shared" si="0"/>
        <v>272973</v>
      </c>
      <c r="N32" s="20">
        <v>14515</v>
      </c>
      <c r="O32" s="20">
        <v>0</v>
      </c>
      <c r="P32" s="20">
        <v>0</v>
      </c>
      <c r="Q32" s="20">
        <v>0</v>
      </c>
      <c r="R32" s="9">
        <v>25</v>
      </c>
    </row>
    <row r="33" spans="1:18" x14ac:dyDescent="0.3">
      <c r="A33" s="9">
        <v>26</v>
      </c>
      <c r="B33" s="9" t="s">
        <v>220</v>
      </c>
      <c r="C33" s="20">
        <v>72584</v>
      </c>
      <c r="D33" s="20">
        <v>751403</v>
      </c>
      <c r="E33" s="20">
        <v>0</v>
      </c>
      <c r="F33" s="20">
        <v>0</v>
      </c>
      <c r="G33" s="20">
        <v>0</v>
      </c>
      <c r="H33" s="20">
        <v>0</v>
      </c>
      <c r="I33" s="20">
        <v>0</v>
      </c>
      <c r="J33" s="20">
        <v>0</v>
      </c>
      <c r="K33" s="20">
        <v>0</v>
      </c>
      <c r="L33" s="20">
        <v>5021</v>
      </c>
      <c r="M33" s="20">
        <f t="shared" si="0"/>
        <v>829008</v>
      </c>
      <c r="N33" s="20">
        <v>0</v>
      </c>
      <c r="O33" s="20">
        <v>25000</v>
      </c>
      <c r="P33" s="20">
        <v>0</v>
      </c>
      <c r="Q33" s="20">
        <v>30903</v>
      </c>
      <c r="R33" s="9">
        <v>26</v>
      </c>
    </row>
    <row r="34" spans="1:18" x14ac:dyDescent="0.3">
      <c r="A34" s="9">
        <v>27</v>
      </c>
      <c r="B34" s="9" t="s">
        <v>221</v>
      </c>
      <c r="C34" s="20">
        <v>216985</v>
      </c>
      <c r="D34" s="20">
        <v>1010342</v>
      </c>
      <c r="E34" s="20">
        <v>0</v>
      </c>
      <c r="F34" s="20">
        <v>519858</v>
      </c>
      <c r="G34" s="20">
        <v>0</v>
      </c>
      <c r="H34" s="20">
        <v>0</v>
      </c>
      <c r="I34" s="20">
        <v>0</v>
      </c>
      <c r="J34" s="20">
        <v>0</v>
      </c>
      <c r="K34" s="20">
        <v>0</v>
      </c>
      <c r="L34" s="20">
        <v>0</v>
      </c>
      <c r="M34" s="20">
        <f t="shared" si="0"/>
        <v>1227327</v>
      </c>
      <c r="N34" s="20">
        <v>0</v>
      </c>
      <c r="O34" s="20">
        <v>0</v>
      </c>
      <c r="P34" s="20">
        <v>0</v>
      </c>
      <c r="Q34" s="20">
        <v>0</v>
      </c>
      <c r="R34" s="9">
        <v>27</v>
      </c>
    </row>
    <row r="35" spans="1:18" x14ac:dyDescent="0.3">
      <c r="A35" s="9">
        <v>28</v>
      </c>
      <c r="B35" s="9" t="s">
        <v>222</v>
      </c>
      <c r="C35" s="20">
        <v>195467</v>
      </c>
      <c r="D35" s="20">
        <v>568300</v>
      </c>
      <c r="E35" s="20">
        <v>0</v>
      </c>
      <c r="F35" s="20">
        <v>0</v>
      </c>
      <c r="G35" s="20">
        <v>0</v>
      </c>
      <c r="H35" s="20">
        <v>0</v>
      </c>
      <c r="I35" s="20">
        <v>0</v>
      </c>
      <c r="J35" s="20">
        <v>0</v>
      </c>
      <c r="K35" s="20">
        <v>0</v>
      </c>
      <c r="L35" s="20">
        <v>0</v>
      </c>
      <c r="M35" s="20">
        <f t="shared" si="0"/>
        <v>763767</v>
      </c>
      <c r="N35" s="20">
        <v>0</v>
      </c>
      <c r="O35" s="20">
        <v>0</v>
      </c>
      <c r="P35" s="20">
        <v>0</v>
      </c>
      <c r="Q35" s="20">
        <v>0</v>
      </c>
      <c r="R35" s="9">
        <v>28</v>
      </c>
    </row>
    <row r="36" spans="1:18" x14ac:dyDescent="0.3">
      <c r="A36" s="9">
        <v>29</v>
      </c>
      <c r="B36" s="9" t="s">
        <v>223</v>
      </c>
      <c r="C36" s="20">
        <v>43353</v>
      </c>
      <c r="D36" s="20">
        <v>1178241</v>
      </c>
      <c r="E36" s="20">
        <v>0</v>
      </c>
      <c r="F36" s="20">
        <v>0</v>
      </c>
      <c r="G36" s="20">
        <v>0</v>
      </c>
      <c r="H36" s="20">
        <v>0</v>
      </c>
      <c r="I36" s="20">
        <v>0</v>
      </c>
      <c r="J36" s="20">
        <v>0</v>
      </c>
      <c r="K36" s="20">
        <v>0</v>
      </c>
      <c r="L36" s="20">
        <v>0</v>
      </c>
      <c r="M36" s="20">
        <f t="shared" si="0"/>
        <v>1221594</v>
      </c>
      <c r="N36" s="20">
        <v>0</v>
      </c>
      <c r="O36" s="20">
        <v>0</v>
      </c>
      <c r="P36" s="20">
        <v>0</v>
      </c>
      <c r="Q36" s="20">
        <v>0</v>
      </c>
      <c r="R36" s="9">
        <v>29</v>
      </c>
    </row>
    <row r="37" spans="1:18" x14ac:dyDescent="0.3">
      <c r="A37" s="9">
        <v>30</v>
      </c>
      <c r="B37" s="9" t="s">
        <v>224</v>
      </c>
      <c r="C37" s="20">
        <v>36408</v>
      </c>
      <c r="D37" s="20">
        <v>519755</v>
      </c>
      <c r="E37" s="20">
        <v>0</v>
      </c>
      <c r="F37" s="20">
        <v>0</v>
      </c>
      <c r="G37" s="20">
        <v>0</v>
      </c>
      <c r="H37" s="20">
        <v>0</v>
      </c>
      <c r="I37" s="20">
        <v>0</v>
      </c>
      <c r="J37" s="20">
        <v>0</v>
      </c>
      <c r="K37" s="20">
        <v>0</v>
      </c>
      <c r="L37" s="20">
        <v>0</v>
      </c>
      <c r="M37" s="20">
        <f t="shared" si="0"/>
        <v>556163</v>
      </c>
      <c r="N37" s="20">
        <v>0</v>
      </c>
      <c r="O37" s="20">
        <v>0</v>
      </c>
      <c r="P37" s="20">
        <v>0</v>
      </c>
      <c r="Q37" s="20">
        <v>0</v>
      </c>
      <c r="R37" s="9">
        <v>30</v>
      </c>
    </row>
    <row r="38" spans="1:18" x14ac:dyDescent="0.3">
      <c r="A38" s="9">
        <v>31</v>
      </c>
      <c r="B38" s="9" t="s">
        <v>192</v>
      </c>
      <c r="C38" s="20">
        <v>65277</v>
      </c>
      <c r="D38" s="20">
        <v>669127</v>
      </c>
      <c r="E38" s="20">
        <v>0</v>
      </c>
      <c r="F38" s="20">
        <v>0</v>
      </c>
      <c r="G38" s="20">
        <v>0</v>
      </c>
      <c r="H38" s="20">
        <v>0</v>
      </c>
      <c r="I38" s="20">
        <v>0</v>
      </c>
      <c r="J38" s="20">
        <v>0</v>
      </c>
      <c r="K38" s="20">
        <v>0</v>
      </c>
      <c r="L38" s="20">
        <v>0</v>
      </c>
      <c r="M38" s="20">
        <f t="shared" si="0"/>
        <v>734404</v>
      </c>
      <c r="N38" s="20">
        <v>0</v>
      </c>
      <c r="O38" s="20">
        <v>0</v>
      </c>
      <c r="P38" s="20">
        <v>0</v>
      </c>
      <c r="Q38" s="20">
        <v>0</v>
      </c>
      <c r="R38" s="9">
        <v>31</v>
      </c>
    </row>
    <row r="39" spans="1:18" x14ac:dyDescent="0.3">
      <c r="A39" s="9">
        <v>32</v>
      </c>
      <c r="B39" s="9" t="s">
        <v>225</v>
      </c>
      <c r="C39" s="20">
        <v>411796</v>
      </c>
      <c r="D39" s="20">
        <v>4437495</v>
      </c>
      <c r="E39" s="20">
        <v>0</v>
      </c>
      <c r="F39" s="20">
        <v>0</v>
      </c>
      <c r="G39" s="20">
        <v>0</v>
      </c>
      <c r="H39" s="20">
        <v>0</v>
      </c>
      <c r="I39" s="20">
        <v>0</v>
      </c>
      <c r="J39" s="20">
        <v>0</v>
      </c>
      <c r="K39" s="20">
        <v>0</v>
      </c>
      <c r="L39" s="20">
        <v>0</v>
      </c>
      <c r="M39" s="20">
        <f t="shared" si="0"/>
        <v>4849291</v>
      </c>
      <c r="N39" s="20">
        <v>0</v>
      </c>
      <c r="O39" s="20">
        <v>0</v>
      </c>
      <c r="P39" s="20">
        <v>0</v>
      </c>
      <c r="Q39" s="20">
        <v>32774</v>
      </c>
      <c r="R39" s="9">
        <v>32</v>
      </c>
    </row>
    <row r="40" spans="1:18" x14ac:dyDescent="0.3">
      <c r="A40" s="9">
        <v>33</v>
      </c>
      <c r="B40" s="9" t="s">
        <v>226</v>
      </c>
      <c r="C40" s="20">
        <v>136312</v>
      </c>
      <c r="D40" s="20">
        <v>424764</v>
      </c>
      <c r="E40" s="20">
        <v>0</v>
      </c>
      <c r="F40" s="20">
        <v>0</v>
      </c>
      <c r="G40" s="20">
        <v>0</v>
      </c>
      <c r="H40" s="20">
        <v>0</v>
      </c>
      <c r="I40" s="20">
        <v>0</v>
      </c>
      <c r="J40" s="20">
        <v>0</v>
      </c>
      <c r="K40" s="20">
        <v>0</v>
      </c>
      <c r="L40" s="20">
        <v>0</v>
      </c>
      <c r="M40" s="20">
        <f t="shared" si="0"/>
        <v>561076</v>
      </c>
      <c r="N40" s="20">
        <v>0</v>
      </c>
      <c r="O40" s="20">
        <v>0</v>
      </c>
      <c r="P40" s="20">
        <v>0</v>
      </c>
      <c r="Q40" s="20">
        <v>0</v>
      </c>
      <c r="R40" s="9">
        <v>33</v>
      </c>
    </row>
    <row r="41" spans="1:18" x14ac:dyDescent="0.3">
      <c r="A41" s="9">
        <v>34</v>
      </c>
      <c r="B41" s="9" t="s">
        <v>227</v>
      </c>
      <c r="C41" s="20">
        <v>229342</v>
      </c>
      <c r="D41" s="20">
        <v>1005786</v>
      </c>
      <c r="E41" s="20">
        <v>0</v>
      </c>
      <c r="F41" s="20">
        <v>0</v>
      </c>
      <c r="G41" s="20">
        <v>0</v>
      </c>
      <c r="H41" s="20">
        <v>0</v>
      </c>
      <c r="I41" s="20">
        <v>0</v>
      </c>
      <c r="J41" s="20">
        <v>0</v>
      </c>
      <c r="K41" s="20">
        <v>0</v>
      </c>
      <c r="L41" s="20">
        <v>7005</v>
      </c>
      <c r="M41" s="20">
        <f t="shared" si="0"/>
        <v>1242133</v>
      </c>
      <c r="N41" s="20">
        <v>0</v>
      </c>
      <c r="O41" s="20">
        <v>0</v>
      </c>
      <c r="P41" s="20">
        <v>0</v>
      </c>
      <c r="Q41" s="20">
        <v>0</v>
      </c>
      <c r="R41" s="9">
        <v>34</v>
      </c>
    </row>
    <row r="42" spans="1:18" x14ac:dyDescent="0.3">
      <c r="A42" s="9">
        <v>35</v>
      </c>
      <c r="B42" s="9" t="s">
        <v>228</v>
      </c>
      <c r="C42" s="20">
        <v>137355</v>
      </c>
      <c r="D42" s="20">
        <v>510320</v>
      </c>
      <c r="E42" s="20">
        <v>0</v>
      </c>
      <c r="F42" s="20">
        <v>284184</v>
      </c>
      <c r="G42" s="20">
        <v>0</v>
      </c>
      <c r="H42" s="20">
        <v>0</v>
      </c>
      <c r="I42" s="20">
        <v>0</v>
      </c>
      <c r="J42" s="20">
        <v>0</v>
      </c>
      <c r="K42" s="20">
        <v>0</v>
      </c>
      <c r="L42" s="20">
        <v>0</v>
      </c>
      <c r="M42" s="20">
        <f t="shared" si="0"/>
        <v>647675</v>
      </c>
      <c r="N42" s="20">
        <v>0</v>
      </c>
      <c r="O42" s="20">
        <v>0</v>
      </c>
      <c r="P42" s="20">
        <v>0</v>
      </c>
      <c r="Q42" s="20">
        <v>0</v>
      </c>
      <c r="R42" s="9">
        <v>35</v>
      </c>
    </row>
    <row r="43" spans="1:18" x14ac:dyDescent="0.3">
      <c r="A43" s="9">
        <v>36</v>
      </c>
      <c r="B43" s="9" t="s">
        <v>196</v>
      </c>
      <c r="C43" s="20">
        <v>43912</v>
      </c>
      <c r="D43" s="20">
        <v>391814</v>
      </c>
      <c r="E43" s="20">
        <v>0</v>
      </c>
      <c r="F43" s="20">
        <v>161932</v>
      </c>
      <c r="G43" s="20">
        <v>69620</v>
      </c>
      <c r="H43" s="20">
        <v>0</v>
      </c>
      <c r="I43" s="20">
        <v>0</v>
      </c>
      <c r="J43" s="20">
        <v>0</v>
      </c>
      <c r="K43" s="20">
        <v>19052</v>
      </c>
      <c r="L43" s="20">
        <v>0</v>
      </c>
      <c r="M43" s="20">
        <f>(C43+D43+L43)</f>
        <v>435726</v>
      </c>
      <c r="N43" s="20">
        <v>0</v>
      </c>
      <c r="O43" s="20">
        <v>0</v>
      </c>
      <c r="P43" s="20">
        <v>0</v>
      </c>
      <c r="Q43" s="20">
        <v>0</v>
      </c>
      <c r="R43" s="9">
        <v>36</v>
      </c>
    </row>
    <row r="44" spans="1:18" x14ac:dyDescent="0.3">
      <c r="A44" s="9">
        <v>37</v>
      </c>
      <c r="B44" s="9" t="s">
        <v>229</v>
      </c>
      <c r="C44" s="20">
        <v>63806</v>
      </c>
      <c r="D44" s="20">
        <v>815290</v>
      </c>
      <c r="E44" s="20">
        <v>0</v>
      </c>
      <c r="F44" s="20">
        <v>0</v>
      </c>
      <c r="G44" s="20">
        <v>0</v>
      </c>
      <c r="H44" s="20">
        <v>0</v>
      </c>
      <c r="I44" s="20">
        <v>0</v>
      </c>
      <c r="J44" s="20">
        <v>0</v>
      </c>
      <c r="K44" s="20">
        <v>0</v>
      </c>
      <c r="L44" s="20">
        <v>2591</v>
      </c>
      <c r="M44" s="20">
        <f>(C44+D44+L44)</f>
        <v>881687</v>
      </c>
      <c r="N44" s="20">
        <v>0</v>
      </c>
      <c r="O44" s="20">
        <v>0</v>
      </c>
      <c r="P44" s="20">
        <v>0</v>
      </c>
      <c r="Q44" s="20">
        <v>0</v>
      </c>
      <c r="R44" s="9">
        <v>37</v>
      </c>
    </row>
    <row r="45" spans="1:18" x14ac:dyDescent="0.3">
      <c r="A45" s="9">
        <v>38</v>
      </c>
      <c r="B45" s="9" t="s">
        <v>230</v>
      </c>
      <c r="C45" s="21">
        <v>1289876</v>
      </c>
      <c r="D45" s="21">
        <v>3368434</v>
      </c>
      <c r="E45" s="21">
        <v>0</v>
      </c>
      <c r="F45" s="21">
        <v>234685</v>
      </c>
      <c r="G45" s="21">
        <v>0</v>
      </c>
      <c r="H45" s="21">
        <v>0</v>
      </c>
      <c r="I45" s="21">
        <v>0</v>
      </c>
      <c r="J45" s="21">
        <v>0</v>
      </c>
      <c r="K45" s="21">
        <v>0</v>
      </c>
      <c r="L45" s="21">
        <v>0</v>
      </c>
      <c r="M45" s="21">
        <f t="shared" si="0"/>
        <v>4658310</v>
      </c>
      <c r="N45" s="21">
        <v>0</v>
      </c>
      <c r="O45" s="21">
        <v>573309</v>
      </c>
      <c r="P45" s="21">
        <v>0</v>
      </c>
      <c r="Q45" s="21">
        <v>15429</v>
      </c>
      <c r="R45" s="9">
        <v>38</v>
      </c>
    </row>
    <row r="46" spans="1:18" x14ac:dyDescent="0.3">
      <c r="A46" s="101">
        <f>A45</f>
        <v>38</v>
      </c>
      <c r="B46" s="39" t="s">
        <v>107</v>
      </c>
      <c r="C46" s="22">
        <f t="shared" ref="C46:Q46" si="1">SUM(C8:C45)</f>
        <v>6762136</v>
      </c>
      <c r="D46" s="22">
        <f t="shared" si="1"/>
        <v>57368977</v>
      </c>
      <c r="E46" s="22">
        <f t="shared" si="1"/>
        <v>0</v>
      </c>
      <c r="F46" s="22">
        <f t="shared" si="1"/>
        <v>5735888</v>
      </c>
      <c r="G46" s="22">
        <f t="shared" si="1"/>
        <v>69620</v>
      </c>
      <c r="H46" s="22">
        <f t="shared" si="1"/>
        <v>85814</v>
      </c>
      <c r="I46" s="22">
        <f t="shared" si="1"/>
        <v>6411</v>
      </c>
      <c r="J46" s="22">
        <f t="shared" si="1"/>
        <v>0</v>
      </c>
      <c r="K46" s="22">
        <f t="shared" si="1"/>
        <v>63334</v>
      </c>
      <c r="L46" s="22">
        <f t="shared" si="1"/>
        <v>21574</v>
      </c>
      <c r="M46" s="22">
        <f t="shared" si="1"/>
        <v>64152687</v>
      </c>
      <c r="N46" s="22">
        <f t="shared" si="1"/>
        <v>44349</v>
      </c>
      <c r="O46" s="22">
        <f t="shared" si="1"/>
        <v>598309</v>
      </c>
      <c r="P46" s="22">
        <f t="shared" si="1"/>
        <v>0</v>
      </c>
      <c r="Q46" s="22">
        <f t="shared" si="1"/>
        <v>403319</v>
      </c>
      <c r="R46" s="101">
        <f>R45</f>
        <v>38</v>
      </c>
    </row>
  </sheetData>
  <printOptions gridLines="1"/>
  <pageMargins left="0.5" right="0.25" top="0.5" bottom="0.5" header="0.5" footer="0.5"/>
  <pageSetup paperSize="5" scale="88" fitToWidth="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1B03C-B875-422F-BEF8-76ACDA37A240}">
  <sheetPr transitionEvaluation="1" transitionEntry="1">
    <pageSetUpPr fitToPage="1"/>
  </sheetPr>
  <dimension ref="A1:L278"/>
  <sheetViews>
    <sheetView zoomScaleNormal="100" workbookViewId="0"/>
  </sheetViews>
  <sheetFormatPr defaultColWidth="11.5546875" defaultRowHeight="9.75" customHeight="1" x14ac:dyDescent="0.3"/>
  <cols>
    <col min="1" max="1" width="3.5546875" style="9" bestFit="1" customWidth="1"/>
    <col min="2" max="2" width="12.77734375" style="9" bestFit="1" customWidth="1"/>
    <col min="3" max="3" width="13.109375" style="9" bestFit="1" customWidth="1"/>
    <col min="4" max="4" width="12" style="9" bestFit="1" customWidth="1"/>
    <col min="5" max="5" width="13" style="9" customWidth="1"/>
    <col min="6" max="6" width="14.109375" style="9" customWidth="1"/>
    <col min="7" max="7" width="13.109375" style="9" bestFit="1" customWidth="1"/>
    <col min="8" max="8" width="13.109375" style="9" customWidth="1"/>
    <col min="9" max="9" width="11.21875" style="9" customWidth="1"/>
    <col min="10" max="10" width="9.5546875" style="9" bestFit="1" customWidth="1"/>
    <col min="11" max="11" width="11" style="9" bestFit="1" customWidth="1"/>
    <col min="12" max="12" width="3.5546875" style="9" bestFit="1" customWidth="1"/>
    <col min="13" max="256" width="11.5546875" style="9"/>
    <col min="257" max="257" width="3.21875" style="9" bestFit="1" customWidth="1"/>
    <col min="258" max="258" width="12.77734375" style="9" bestFit="1" customWidth="1"/>
    <col min="259" max="259" width="11.88671875" style="9" bestFit="1" customWidth="1"/>
    <col min="260" max="260" width="11" style="9" bestFit="1" customWidth="1"/>
    <col min="261" max="261" width="13" style="9" customWidth="1"/>
    <col min="262" max="262" width="14.109375" style="9" customWidth="1"/>
    <col min="263" max="263" width="11.88671875" style="9" bestFit="1" customWidth="1"/>
    <col min="264" max="264" width="13.109375" style="9" customWidth="1"/>
    <col min="265" max="265" width="10.44140625" style="9" customWidth="1"/>
    <col min="266" max="266" width="9.109375" style="9" bestFit="1" customWidth="1"/>
    <col min="267" max="267" width="10.109375" style="9" bestFit="1" customWidth="1"/>
    <col min="268" max="268" width="3.21875" style="9" bestFit="1" customWidth="1"/>
    <col min="269" max="512" width="11.5546875" style="9"/>
    <col min="513" max="513" width="3.21875" style="9" bestFit="1" customWidth="1"/>
    <col min="514" max="514" width="12.77734375" style="9" bestFit="1" customWidth="1"/>
    <col min="515" max="515" width="11.88671875" style="9" bestFit="1" customWidth="1"/>
    <col min="516" max="516" width="11" style="9" bestFit="1" customWidth="1"/>
    <col min="517" max="517" width="13" style="9" customWidth="1"/>
    <col min="518" max="518" width="14.109375" style="9" customWidth="1"/>
    <col min="519" max="519" width="11.88671875" style="9" bestFit="1" customWidth="1"/>
    <col min="520" max="520" width="13.109375" style="9" customWidth="1"/>
    <col min="521" max="521" width="10.44140625" style="9" customWidth="1"/>
    <col min="522" max="522" width="9.109375" style="9" bestFit="1" customWidth="1"/>
    <col min="523" max="523" width="10.109375" style="9" bestFit="1" customWidth="1"/>
    <col min="524" max="524" width="3.21875" style="9" bestFit="1" customWidth="1"/>
    <col min="525" max="768" width="11.5546875" style="9"/>
    <col min="769" max="769" width="3.21875" style="9" bestFit="1" customWidth="1"/>
    <col min="770" max="770" width="12.77734375" style="9" bestFit="1" customWidth="1"/>
    <col min="771" max="771" width="11.88671875" style="9" bestFit="1" customWidth="1"/>
    <col min="772" max="772" width="11" style="9" bestFit="1" customWidth="1"/>
    <col min="773" max="773" width="13" style="9" customWidth="1"/>
    <col min="774" max="774" width="14.109375" style="9" customWidth="1"/>
    <col min="775" max="775" width="11.88671875" style="9" bestFit="1" customWidth="1"/>
    <col min="776" max="776" width="13.109375" style="9" customWidth="1"/>
    <col min="777" max="777" width="10.44140625" style="9" customWidth="1"/>
    <col min="778" max="778" width="9.109375" style="9" bestFit="1" customWidth="1"/>
    <col min="779" max="779" width="10.109375" style="9" bestFit="1" customWidth="1"/>
    <col min="780" max="780" width="3.21875" style="9" bestFit="1" customWidth="1"/>
    <col min="781" max="1024" width="11.5546875" style="9"/>
    <col min="1025" max="1025" width="3.21875" style="9" bestFit="1" customWidth="1"/>
    <col min="1026" max="1026" width="12.77734375" style="9" bestFit="1" customWidth="1"/>
    <col min="1027" max="1027" width="11.88671875" style="9" bestFit="1" customWidth="1"/>
    <col min="1028" max="1028" width="11" style="9" bestFit="1" customWidth="1"/>
    <col min="1029" max="1029" width="13" style="9" customWidth="1"/>
    <col min="1030" max="1030" width="14.109375" style="9" customWidth="1"/>
    <col min="1031" max="1031" width="11.88671875" style="9" bestFit="1" customWidth="1"/>
    <col min="1032" max="1032" width="13.109375" style="9" customWidth="1"/>
    <col min="1033" max="1033" width="10.44140625" style="9" customWidth="1"/>
    <col min="1034" max="1034" width="9.109375" style="9" bestFit="1" customWidth="1"/>
    <col min="1035" max="1035" width="10.109375" style="9" bestFit="1" customWidth="1"/>
    <col min="1036" max="1036" width="3.21875" style="9" bestFit="1" customWidth="1"/>
    <col min="1037" max="1280" width="11.5546875" style="9"/>
    <col min="1281" max="1281" width="3.21875" style="9" bestFit="1" customWidth="1"/>
    <col min="1282" max="1282" width="12.77734375" style="9" bestFit="1" customWidth="1"/>
    <col min="1283" max="1283" width="11.88671875" style="9" bestFit="1" customWidth="1"/>
    <col min="1284" max="1284" width="11" style="9" bestFit="1" customWidth="1"/>
    <col min="1285" max="1285" width="13" style="9" customWidth="1"/>
    <col min="1286" max="1286" width="14.109375" style="9" customWidth="1"/>
    <col min="1287" max="1287" width="11.88671875" style="9" bestFit="1" customWidth="1"/>
    <col min="1288" max="1288" width="13.109375" style="9" customWidth="1"/>
    <col min="1289" max="1289" width="10.44140625" style="9" customWidth="1"/>
    <col min="1290" max="1290" width="9.109375" style="9" bestFit="1" customWidth="1"/>
    <col min="1291" max="1291" width="10.109375" style="9" bestFit="1" customWidth="1"/>
    <col min="1292" max="1292" width="3.21875" style="9" bestFit="1" customWidth="1"/>
    <col min="1293" max="1536" width="11.5546875" style="9"/>
    <col min="1537" max="1537" width="3.21875" style="9" bestFit="1" customWidth="1"/>
    <col min="1538" max="1538" width="12.77734375" style="9" bestFit="1" customWidth="1"/>
    <col min="1539" max="1539" width="11.88671875" style="9" bestFit="1" customWidth="1"/>
    <col min="1540" max="1540" width="11" style="9" bestFit="1" customWidth="1"/>
    <col min="1541" max="1541" width="13" style="9" customWidth="1"/>
    <col min="1542" max="1542" width="14.109375" style="9" customWidth="1"/>
    <col min="1543" max="1543" width="11.88671875" style="9" bestFit="1" customWidth="1"/>
    <col min="1544" max="1544" width="13.109375" style="9" customWidth="1"/>
    <col min="1545" max="1545" width="10.44140625" style="9" customWidth="1"/>
    <col min="1546" max="1546" width="9.109375" style="9" bestFit="1" customWidth="1"/>
    <col min="1547" max="1547" width="10.109375" style="9" bestFit="1" customWidth="1"/>
    <col min="1548" max="1548" width="3.21875" style="9" bestFit="1" customWidth="1"/>
    <col min="1549" max="1792" width="11.5546875" style="9"/>
    <col min="1793" max="1793" width="3.21875" style="9" bestFit="1" customWidth="1"/>
    <col min="1794" max="1794" width="12.77734375" style="9" bestFit="1" customWidth="1"/>
    <col min="1795" max="1795" width="11.88671875" style="9" bestFit="1" customWidth="1"/>
    <col min="1796" max="1796" width="11" style="9" bestFit="1" customWidth="1"/>
    <col min="1797" max="1797" width="13" style="9" customWidth="1"/>
    <col min="1798" max="1798" width="14.109375" style="9" customWidth="1"/>
    <col min="1799" max="1799" width="11.88671875" style="9" bestFit="1" customWidth="1"/>
    <col min="1800" max="1800" width="13.109375" style="9" customWidth="1"/>
    <col min="1801" max="1801" width="10.44140625" style="9" customWidth="1"/>
    <col min="1802" max="1802" width="9.109375" style="9" bestFit="1" customWidth="1"/>
    <col min="1803" max="1803" width="10.109375" style="9" bestFit="1" customWidth="1"/>
    <col min="1804" max="1804" width="3.21875" style="9" bestFit="1" customWidth="1"/>
    <col min="1805" max="2048" width="11.5546875" style="9"/>
    <col min="2049" max="2049" width="3.21875" style="9" bestFit="1" customWidth="1"/>
    <col min="2050" max="2050" width="12.77734375" style="9" bestFit="1" customWidth="1"/>
    <col min="2051" max="2051" width="11.88671875" style="9" bestFit="1" customWidth="1"/>
    <col min="2052" max="2052" width="11" style="9" bestFit="1" customWidth="1"/>
    <col min="2053" max="2053" width="13" style="9" customWidth="1"/>
    <col min="2054" max="2054" width="14.109375" style="9" customWidth="1"/>
    <col min="2055" max="2055" width="11.88671875" style="9" bestFit="1" customWidth="1"/>
    <col min="2056" max="2056" width="13.109375" style="9" customWidth="1"/>
    <col min="2057" max="2057" width="10.44140625" style="9" customWidth="1"/>
    <col min="2058" max="2058" width="9.109375" style="9" bestFit="1" customWidth="1"/>
    <col min="2059" max="2059" width="10.109375" style="9" bestFit="1" customWidth="1"/>
    <col min="2060" max="2060" width="3.21875" style="9" bestFit="1" customWidth="1"/>
    <col min="2061" max="2304" width="11.5546875" style="9"/>
    <col min="2305" max="2305" width="3.21875" style="9" bestFit="1" customWidth="1"/>
    <col min="2306" max="2306" width="12.77734375" style="9" bestFit="1" customWidth="1"/>
    <col min="2307" max="2307" width="11.88671875" style="9" bestFit="1" customWidth="1"/>
    <col min="2308" max="2308" width="11" style="9" bestFit="1" customWidth="1"/>
    <col min="2309" max="2309" width="13" style="9" customWidth="1"/>
    <col min="2310" max="2310" width="14.109375" style="9" customWidth="1"/>
    <col min="2311" max="2311" width="11.88671875" style="9" bestFit="1" customWidth="1"/>
    <col min="2312" max="2312" width="13.109375" style="9" customWidth="1"/>
    <col min="2313" max="2313" width="10.44140625" style="9" customWidth="1"/>
    <col min="2314" max="2314" width="9.109375" style="9" bestFit="1" customWidth="1"/>
    <col min="2315" max="2315" width="10.109375" style="9" bestFit="1" customWidth="1"/>
    <col min="2316" max="2316" width="3.21875" style="9" bestFit="1" customWidth="1"/>
    <col min="2317" max="2560" width="11.5546875" style="9"/>
    <col min="2561" max="2561" width="3.21875" style="9" bestFit="1" customWidth="1"/>
    <col min="2562" max="2562" width="12.77734375" style="9" bestFit="1" customWidth="1"/>
    <col min="2563" max="2563" width="11.88671875" style="9" bestFit="1" customWidth="1"/>
    <col min="2564" max="2564" width="11" style="9" bestFit="1" customWidth="1"/>
    <col min="2565" max="2565" width="13" style="9" customWidth="1"/>
    <col min="2566" max="2566" width="14.109375" style="9" customWidth="1"/>
    <col min="2567" max="2567" width="11.88671875" style="9" bestFit="1" customWidth="1"/>
    <col min="2568" max="2568" width="13.109375" style="9" customWidth="1"/>
    <col min="2569" max="2569" width="10.44140625" style="9" customWidth="1"/>
    <col min="2570" max="2570" width="9.109375" style="9" bestFit="1" customWidth="1"/>
    <col min="2571" max="2571" width="10.109375" style="9" bestFit="1" customWidth="1"/>
    <col min="2572" max="2572" width="3.21875" style="9" bestFit="1" customWidth="1"/>
    <col min="2573" max="2816" width="11.5546875" style="9"/>
    <col min="2817" max="2817" width="3.21875" style="9" bestFit="1" customWidth="1"/>
    <col min="2818" max="2818" width="12.77734375" style="9" bestFit="1" customWidth="1"/>
    <col min="2819" max="2819" width="11.88671875" style="9" bestFit="1" customWidth="1"/>
    <col min="2820" max="2820" width="11" style="9" bestFit="1" customWidth="1"/>
    <col min="2821" max="2821" width="13" style="9" customWidth="1"/>
    <col min="2822" max="2822" width="14.109375" style="9" customWidth="1"/>
    <col min="2823" max="2823" width="11.88671875" style="9" bestFit="1" customWidth="1"/>
    <col min="2824" max="2824" width="13.109375" style="9" customWidth="1"/>
    <col min="2825" max="2825" width="10.44140625" style="9" customWidth="1"/>
    <col min="2826" max="2826" width="9.109375" style="9" bestFit="1" customWidth="1"/>
    <col min="2827" max="2827" width="10.109375" style="9" bestFit="1" customWidth="1"/>
    <col min="2828" max="2828" width="3.21875" style="9" bestFit="1" customWidth="1"/>
    <col min="2829" max="3072" width="11.5546875" style="9"/>
    <col min="3073" max="3073" width="3.21875" style="9" bestFit="1" customWidth="1"/>
    <col min="3074" max="3074" width="12.77734375" style="9" bestFit="1" customWidth="1"/>
    <col min="3075" max="3075" width="11.88671875" style="9" bestFit="1" customWidth="1"/>
    <col min="3076" max="3076" width="11" style="9" bestFit="1" customWidth="1"/>
    <col min="3077" max="3077" width="13" style="9" customWidth="1"/>
    <col min="3078" max="3078" width="14.109375" style="9" customWidth="1"/>
    <col min="3079" max="3079" width="11.88671875" style="9" bestFit="1" customWidth="1"/>
    <col min="3080" max="3080" width="13.109375" style="9" customWidth="1"/>
    <col min="3081" max="3081" width="10.44140625" style="9" customWidth="1"/>
    <col min="3082" max="3082" width="9.109375" style="9" bestFit="1" customWidth="1"/>
    <col min="3083" max="3083" width="10.109375" style="9" bestFit="1" customWidth="1"/>
    <col min="3084" max="3084" width="3.21875" style="9" bestFit="1" customWidth="1"/>
    <col min="3085" max="3328" width="11.5546875" style="9"/>
    <col min="3329" max="3329" width="3.21875" style="9" bestFit="1" customWidth="1"/>
    <col min="3330" max="3330" width="12.77734375" style="9" bestFit="1" customWidth="1"/>
    <col min="3331" max="3331" width="11.88671875" style="9" bestFit="1" customWidth="1"/>
    <col min="3332" max="3332" width="11" style="9" bestFit="1" customWidth="1"/>
    <col min="3333" max="3333" width="13" style="9" customWidth="1"/>
    <col min="3334" max="3334" width="14.109375" style="9" customWidth="1"/>
    <col min="3335" max="3335" width="11.88671875" style="9" bestFit="1" customWidth="1"/>
    <col min="3336" max="3336" width="13.109375" style="9" customWidth="1"/>
    <col min="3337" max="3337" width="10.44140625" style="9" customWidth="1"/>
    <col min="3338" max="3338" width="9.109375" style="9" bestFit="1" customWidth="1"/>
    <col min="3339" max="3339" width="10.109375" style="9" bestFit="1" customWidth="1"/>
    <col min="3340" max="3340" width="3.21875" style="9" bestFit="1" customWidth="1"/>
    <col min="3341" max="3584" width="11.5546875" style="9"/>
    <col min="3585" max="3585" width="3.21875" style="9" bestFit="1" customWidth="1"/>
    <col min="3586" max="3586" width="12.77734375" style="9" bestFit="1" customWidth="1"/>
    <col min="3587" max="3587" width="11.88671875" style="9" bestFit="1" customWidth="1"/>
    <col min="3588" max="3588" width="11" style="9" bestFit="1" customWidth="1"/>
    <col min="3589" max="3589" width="13" style="9" customWidth="1"/>
    <col min="3590" max="3590" width="14.109375" style="9" customWidth="1"/>
    <col min="3591" max="3591" width="11.88671875" style="9" bestFit="1" customWidth="1"/>
    <col min="3592" max="3592" width="13.109375" style="9" customWidth="1"/>
    <col min="3593" max="3593" width="10.44140625" style="9" customWidth="1"/>
    <col min="3594" max="3594" width="9.109375" style="9" bestFit="1" customWidth="1"/>
    <col min="3595" max="3595" width="10.109375" style="9" bestFit="1" customWidth="1"/>
    <col min="3596" max="3596" width="3.21875" style="9" bestFit="1" customWidth="1"/>
    <col min="3597" max="3840" width="11.5546875" style="9"/>
    <col min="3841" max="3841" width="3.21875" style="9" bestFit="1" customWidth="1"/>
    <col min="3842" max="3842" width="12.77734375" style="9" bestFit="1" customWidth="1"/>
    <col min="3843" max="3843" width="11.88671875" style="9" bestFit="1" customWidth="1"/>
    <col min="3844" max="3844" width="11" style="9" bestFit="1" customWidth="1"/>
    <col min="3845" max="3845" width="13" style="9" customWidth="1"/>
    <col min="3846" max="3846" width="14.109375" style="9" customWidth="1"/>
    <col min="3847" max="3847" width="11.88671875" style="9" bestFit="1" customWidth="1"/>
    <col min="3848" max="3848" width="13.109375" style="9" customWidth="1"/>
    <col min="3849" max="3849" width="10.44140625" style="9" customWidth="1"/>
    <col min="3850" max="3850" width="9.109375" style="9" bestFit="1" customWidth="1"/>
    <col min="3851" max="3851" width="10.109375" style="9" bestFit="1" customWidth="1"/>
    <col min="3852" max="3852" width="3.21875" style="9" bestFit="1" customWidth="1"/>
    <col min="3853" max="4096" width="11.5546875" style="9"/>
    <col min="4097" max="4097" width="3.21875" style="9" bestFit="1" customWidth="1"/>
    <col min="4098" max="4098" width="12.77734375" style="9" bestFit="1" customWidth="1"/>
    <col min="4099" max="4099" width="11.88671875" style="9" bestFit="1" customWidth="1"/>
    <col min="4100" max="4100" width="11" style="9" bestFit="1" customWidth="1"/>
    <col min="4101" max="4101" width="13" style="9" customWidth="1"/>
    <col min="4102" max="4102" width="14.109375" style="9" customWidth="1"/>
    <col min="4103" max="4103" width="11.88671875" style="9" bestFit="1" customWidth="1"/>
    <col min="4104" max="4104" width="13.109375" style="9" customWidth="1"/>
    <col min="4105" max="4105" width="10.44140625" style="9" customWidth="1"/>
    <col min="4106" max="4106" width="9.109375" style="9" bestFit="1" customWidth="1"/>
    <col min="4107" max="4107" width="10.109375" style="9" bestFit="1" customWidth="1"/>
    <col min="4108" max="4108" width="3.21875" style="9" bestFit="1" customWidth="1"/>
    <col min="4109" max="4352" width="11.5546875" style="9"/>
    <col min="4353" max="4353" width="3.21875" style="9" bestFit="1" customWidth="1"/>
    <col min="4354" max="4354" width="12.77734375" style="9" bestFit="1" customWidth="1"/>
    <col min="4355" max="4355" width="11.88671875" style="9" bestFit="1" customWidth="1"/>
    <col min="4356" max="4356" width="11" style="9" bestFit="1" customWidth="1"/>
    <col min="4357" max="4357" width="13" style="9" customWidth="1"/>
    <col min="4358" max="4358" width="14.109375" style="9" customWidth="1"/>
    <col min="4359" max="4359" width="11.88671875" style="9" bestFit="1" customWidth="1"/>
    <col min="4360" max="4360" width="13.109375" style="9" customWidth="1"/>
    <col min="4361" max="4361" width="10.44140625" style="9" customWidth="1"/>
    <col min="4362" max="4362" width="9.109375" style="9" bestFit="1" customWidth="1"/>
    <col min="4363" max="4363" width="10.109375" style="9" bestFit="1" customWidth="1"/>
    <col min="4364" max="4364" width="3.21875" style="9" bestFit="1" customWidth="1"/>
    <col min="4365" max="4608" width="11.5546875" style="9"/>
    <col min="4609" max="4609" width="3.21875" style="9" bestFit="1" customWidth="1"/>
    <col min="4610" max="4610" width="12.77734375" style="9" bestFit="1" customWidth="1"/>
    <col min="4611" max="4611" width="11.88671875" style="9" bestFit="1" customWidth="1"/>
    <col min="4612" max="4612" width="11" style="9" bestFit="1" customWidth="1"/>
    <col min="4613" max="4613" width="13" style="9" customWidth="1"/>
    <col min="4614" max="4614" width="14.109375" style="9" customWidth="1"/>
    <col min="4615" max="4615" width="11.88671875" style="9" bestFit="1" customWidth="1"/>
    <col min="4616" max="4616" width="13.109375" style="9" customWidth="1"/>
    <col min="4617" max="4617" width="10.44140625" style="9" customWidth="1"/>
    <col min="4618" max="4618" width="9.109375" style="9" bestFit="1" customWidth="1"/>
    <col min="4619" max="4619" width="10.109375" style="9" bestFit="1" customWidth="1"/>
    <col min="4620" max="4620" width="3.21875" style="9" bestFit="1" customWidth="1"/>
    <col min="4621" max="4864" width="11.5546875" style="9"/>
    <col min="4865" max="4865" width="3.21875" style="9" bestFit="1" customWidth="1"/>
    <col min="4866" max="4866" width="12.77734375" style="9" bestFit="1" customWidth="1"/>
    <col min="4867" max="4867" width="11.88671875" style="9" bestFit="1" customWidth="1"/>
    <col min="4868" max="4868" width="11" style="9" bestFit="1" customWidth="1"/>
    <col min="4869" max="4869" width="13" style="9" customWidth="1"/>
    <col min="4870" max="4870" width="14.109375" style="9" customWidth="1"/>
    <col min="4871" max="4871" width="11.88671875" style="9" bestFit="1" customWidth="1"/>
    <col min="4872" max="4872" width="13.109375" style="9" customWidth="1"/>
    <col min="4873" max="4873" width="10.44140625" style="9" customWidth="1"/>
    <col min="4874" max="4874" width="9.109375" style="9" bestFit="1" customWidth="1"/>
    <col min="4875" max="4875" width="10.109375" style="9" bestFit="1" customWidth="1"/>
    <col min="4876" max="4876" width="3.21875" style="9" bestFit="1" customWidth="1"/>
    <col min="4877" max="5120" width="11.5546875" style="9"/>
    <col min="5121" max="5121" width="3.21875" style="9" bestFit="1" customWidth="1"/>
    <col min="5122" max="5122" width="12.77734375" style="9" bestFit="1" customWidth="1"/>
    <col min="5123" max="5123" width="11.88671875" style="9" bestFit="1" customWidth="1"/>
    <col min="5124" max="5124" width="11" style="9" bestFit="1" customWidth="1"/>
    <col min="5125" max="5125" width="13" style="9" customWidth="1"/>
    <col min="5126" max="5126" width="14.109375" style="9" customWidth="1"/>
    <col min="5127" max="5127" width="11.88671875" style="9" bestFit="1" customWidth="1"/>
    <col min="5128" max="5128" width="13.109375" style="9" customWidth="1"/>
    <col min="5129" max="5129" width="10.44140625" style="9" customWidth="1"/>
    <col min="5130" max="5130" width="9.109375" style="9" bestFit="1" customWidth="1"/>
    <col min="5131" max="5131" width="10.109375" style="9" bestFit="1" customWidth="1"/>
    <col min="5132" max="5132" width="3.21875" style="9" bestFit="1" customWidth="1"/>
    <col min="5133" max="5376" width="11.5546875" style="9"/>
    <col min="5377" max="5377" width="3.21875" style="9" bestFit="1" customWidth="1"/>
    <col min="5378" max="5378" width="12.77734375" style="9" bestFit="1" customWidth="1"/>
    <col min="5379" max="5379" width="11.88671875" style="9" bestFit="1" customWidth="1"/>
    <col min="5380" max="5380" width="11" style="9" bestFit="1" customWidth="1"/>
    <col min="5381" max="5381" width="13" style="9" customWidth="1"/>
    <col min="5382" max="5382" width="14.109375" style="9" customWidth="1"/>
    <col min="5383" max="5383" width="11.88671875" style="9" bestFit="1" customWidth="1"/>
    <col min="5384" max="5384" width="13.109375" style="9" customWidth="1"/>
    <col min="5385" max="5385" width="10.44140625" style="9" customWidth="1"/>
    <col min="5386" max="5386" width="9.109375" style="9" bestFit="1" customWidth="1"/>
    <col min="5387" max="5387" width="10.109375" style="9" bestFit="1" customWidth="1"/>
    <col min="5388" max="5388" width="3.21875" style="9" bestFit="1" customWidth="1"/>
    <col min="5389" max="5632" width="11.5546875" style="9"/>
    <col min="5633" max="5633" width="3.21875" style="9" bestFit="1" customWidth="1"/>
    <col min="5634" max="5634" width="12.77734375" style="9" bestFit="1" customWidth="1"/>
    <col min="5635" max="5635" width="11.88671875" style="9" bestFit="1" customWidth="1"/>
    <col min="5636" max="5636" width="11" style="9" bestFit="1" customWidth="1"/>
    <col min="5637" max="5637" width="13" style="9" customWidth="1"/>
    <col min="5638" max="5638" width="14.109375" style="9" customWidth="1"/>
    <col min="5639" max="5639" width="11.88671875" style="9" bestFit="1" customWidth="1"/>
    <col min="5640" max="5640" width="13.109375" style="9" customWidth="1"/>
    <col min="5641" max="5641" width="10.44140625" style="9" customWidth="1"/>
    <col min="5642" max="5642" width="9.109375" style="9" bestFit="1" customWidth="1"/>
    <col min="5643" max="5643" width="10.109375" style="9" bestFit="1" customWidth="1"/>
    <col min="5644" max="5644" width="3.21875" style="9" bestFit="1" customWidth="1"/>
    <col min="5645" max="5888" width="11.5546875" style="9"/>
    <col min="5889" max="5889" width="3.21875" style="9" bestFit="1" customWidth="1"/>
    <col min="5890" max="5890" width="12.77734375" style="9" bestFit="1" customWidth="1"/>
    <col min="5891" max="5891" width="11.88671875" style="9" bestFit="1" customWidth="1"/>
    <col min="5892" max="5892" width="11" style="9" bestFit="1" customWidth="1"/>
    <col min="5893" max="5893" width="13" style="9" customWidth="1"/>
    <col min="5894" max="5894" width="14.109375" style="9" customWidth="1"/>
    <col min="5895" max="5895" width="11.88671875" style="9" bestFit="1" customWidth="1"/>
    <col min="5896" max="5896" width="13.109375" style="9" customWidth="1"/>
    <col min="5897" max="5897" width="10.44140625" style="9" customWidth="1"/>
    <col min="5898" max="5898" width="9.109375" style="9" bestFit="1" customWidth="1"/>
    <col min="5899" max="5899" width="10.109375" style="9" bestFit="1" customWidth="1"/>
    <col min="5900" max="5900" width="3.21875" style="9" bestFit="1" customWidth="1"/>
    <col min="5901" max="6144" width="11.5546875" style="9"/>
    <col min="6145" max="6145" width="3.21875" style="9" bestFit="1" customWidth="1"/>
    <col min="6146" max="6146" width="12.77734375" style="9" bestFit="1" customWidth="1"/>
    <col min="6147" max="6147" width="11.88671875" style="9" bestFit="1" customWidth="1"/>
    <col min="6148" max="6148" width="11" style="9" bestFit="1" customWidth="1"/>
    <col min="6149" max="6149" width="13" style="9" customWidth="1"/>
    <col min="6150" max="6150" width="14.109375" style="9" customWidth="1"/>
    <col min="6151" max="6151" width="11.88671875" style="9" bestFit="1" customWidth="1"/>
    <col min="6152" max="6152" width="13.109375" style="9" customWidth="1"/>
    <col min="6153" max="6153" width="10.44140625" style="9" customWidth="1"/>
    <col min="6154" max="6154" width="9.109375" style="9" bestFit="1" customWidth="1"/>
    <col min="6155" max="6155" width="10.109375" style="9" bestFit="1" customWidth="1"/>
    <col min="6156" max="6156" width="3.21875" style="9" bestFit="1" customWidth="1"/>
    <col min="6157" max="6400" width="11.5546875" style="9"/>
    <col min="6401" max="6401" width="3.21875" style="9" bestFit="1" customWidth="1"/>
    <col min="6402" max="6402" width="12.77734375" style="9" bestFit="1" customWidth="1"/>
    <col min="6403" max="6403" width="11.88671875" style="9" bestFit="1" customWidth="1"/>
    <col min="6404" max="6404" width="11" style="9" bestFit="1" customWidth="1"/>
    <col min="6405" max="6405" width="13" style="9" customWidth="1"/>
    <col min="6406" max="6406" width="14.109375" style="9" customWidth="1"/>
    <col min="6407" max="6407" width="11.88671875" style="9" bestFit="1" customWidth="1"/>
    <col min="6408" max="6408" width="13.109375" style="9" customWidth="1"/>
    <col min="6409" max="6409" width="10.44140625" style="9" customWidth="1"/>
    <col min="6410" max="6410" width="9.109375" style="9" bestFit="1" customWidth="1"/>
    <col min="6411" max="6411" width="10.109375" style="9" bestFit="1" customWidth="1"/>
    <col min="6412" max="6412" width="3.21875" style="9" bestFit="1" customWidth="1"/>
    <col min="6413" max="6656" width="11.5546875" style="9"/>
    <col min="6657" max="6657" width="3.21875" style="9" bestFit="1" customWidth="1"/>
    <col min="6658" max="6658" width="12.77734375" style="9" bestFit="1" customWidth="1"/>
    <col min="6659" max="6659" width="11.88671875" style="9" bestFit="1" customWidth="1"/>
    <col min="6660" max="6660" width="11" style="9" bestFit="1" customWidth="1"/>
    <col min="6661" max="6661" width="13" style="9" customWidth="1"/>
    <col min="6662" max="6662" width="14.109375" style="9" customWidth="1"/>
    <col min="6663" max="6663" width="11.88671875" style="9" bestFit="1" customWidth="1"/>
    <col min="6664" max="6664" width="13.109375" style="9" customWidth="1"/>
    <col min="6665" max="6665" width="10.44140625" style="9" customWidth="1"/>
    <col min="6666" max="6666" width="9.109375" style="9" bestFit="1" customWidth="1"/>
    <col min="6667" max="6667" width="10.109375" style="9" bestFit="1" customWidth="1"/>
    <col min="6668" max="6668" width="3.21875" style="9" bestFit="1" customWidth="1"/>
    <col min="6669" max="6912" width="11.5546875" style="9"/>
    <col min="6913" max="6913" width="3.21875" style="9" bestFit="1" customWidth="1"/>
    <col min="6914" max="6914" width="12.77734375" style="9" bestFit="1" customWidth="1"/>
    <col min="6915" max="6915" width="11.88671875" style="9" bestFit="1" customWidth="1"/>
    <col min="6916" max="6916" width="11" style="9" bestFit="1" customWidth="1"/>
    <col min="6917" max="6917" width="13" style="9" customWidth="1"/>
    <col min="6918" max="6918" width="14.109375" style="9" customWidth="1"/>
    <col min="6919" max="6919" width="11.88671875" style="9" bestFit="1" customWidth="1"/>
    <col min="6920" max="6920" width="13.109375" style="9" customWidth="1"/>
    <col min="6921" max="6921" width="10.44140625" style="9" customWidth="1"/>
    <col min="6922" max="6922" width="9.109375" style="9" bestFit="1" customWidth="1"/>
    <col min="6923" max="6923" width="10.109375" style="9" bestFit="1" customWidth="1"/>
    <col min="6924" max="6924" width="3.21875" style="9" bestFit="1" customWidth="1"/>
    <col min="6925" max="7168" width="11.5546875" style="9"/>
    <col min="7169" max="7169" width="3.21875" style="9" bestFit="1" customWidth="1"/>
    <col min="7170" max="7170" width="12.77734375" style="9" bestFit="1" customWidth="1"/>
    <col min="7171" max="7171" width="11.88671875" style="9" bestFit="1" customWidth="1"/>
    <col min="7172" max="7172" width="11" style="9" bestFit="1" customWidth="1"/>
    <col min="7173" max="7173" width="13" style="9" customWidth="1"/>
    <col min="7174" max="7174" width="14.109375" style="9" customWidth="1"/>
    <col min="7175" max="7175" width="11.88671875" style="9" bestFit="1" customWidth="1"/>
    <col min="7176" max="7176" width="13.109375" style="9" customWidth="1"/>
    <col min="7177" max="7177" width="10.44140625" style="9" customWidth="1"/>
    <col min="7178" max="7178" width="9.109375" style="9" bestFit="1" customWidth="1"/>
    <col min="7179" max="7179" width="10.109375" style="9" bestFit="1" customWidth="1"/>
    <col min="7180" max="7180" width="3.21875" style="9" bestFit="1" customWidth="1"/>
    <col min="7181" max="7424" width="11.5546875" style="9"/>
    <col min="7425" max="7425" width="3.21875" style="9" bestFit="1" customWidth="1"/>
    <col min="7426" max="7426" width="12.77734375" style="9" bestFit="1" customWidth="1"/>
    <col min="7427" max="7427" width="11.88671875" style="9" bestFit="1" customWidth="1"/>
    <col min="7428" max="7428" width="11" style="9" bestFit="1" customWidth="1"/>
    <col min="7429" max="7429" width="13" style="9" customWidth="1"/>
    <col min="7430" max="7430" width="14.109375" style="9" customWidth="1"/>
    <col min="7431" max="7431" width="11.88671875" style="9" bestFit="1" customWidth="1"/>
    <col min="7432" max="7432" width="13.109375" style="9" customWidth="1"/>
    <col min="7433" max="7433" width="10.44140625" style="9" customWidth="1"/>
    <col min="7434" max="7434" width="9.109375" style="9" bestFit="1" customWidth="1"/>
    <col min="7435" max="7435" width="10.109375" style="9" bestFit="1" customWidth="1"/>
    <col min="7436" max="7436" width="3.21875" style="9" bestFit="1" customWidth="1"/>
    <col min="7437" max="7680" width="11.5546875" style="9"/>
    <col min="7681" max="7681" width="3.21875" style="9" bestFit="1" customWidth="1"/>
    <col min="7682" max="7682" width="12.77734375" style="9" bestFit="1" customWidth="1"/>
    <col min="7683" max="7683" width="11.88671875" style="9" bestFit="1" customWidth="1"/>
    <col min="7684" max="7684" width="11" style="9" bestFit="1" customWidth="1"/>
    <col min="7685" max="7685" width="13" style="9" customWidth="1"/>
    <col min="7686" max="7686" width="14.109375" style="9" customWidth="1"/>
    <col min="7687" max="7687" width="11.88671875" style="9" bestFit="1" customWidth="1"/>
    <col min="7688" max="7688" width="13.109375" style="9" customWidth="1"/>
    <col min="7689" max="7689" width="10.44140625" style="9" customWidth="1"/>
    <col min="7690" max="7690" width="9.109375" style="9" bestFit="1" customWidth="1"/>
    <col min="7691" max="7691" width="10.109375" style="9" bestFit="1" customWidth="1"/>
    <col min="7692" max="7692" width="3.21875" style="9" bestFit="1" customWidth="1"/>
    <col min="7693" max="7936" width="11.5546875" style="9"/>
    <col min="7937" max="7937" width="3.21875" style="9" bestFit="1" customWidth="1"/>
    <col min="7938" max="7938" width="12.77734375" style="9" bestFit="1" customWidth="1"/>
    <col min="7939" max="7939" width="11.88671875" style="9" bestFit="1" customWidth="1"/>
    <col min="7940" max="7940" width="11" style="9" bestFit="1" customWidth="1"/>
    <col min="7941" max="7941" width="13" style="9" customWidth="1"/>
    <col min="7942" max="7942" width="14.109375" style="9" customWidth="1"/>
    <col min="7943" max="7943" width="11.88671875" style="9" bestFit="1" customWidth="1"/>
    <col min="7944" max="7944" width="13.109375" style="9" customWidth="1"/>
    <col min="7945" max="7945" width="10.44140625" style="9" customWidth="1"/>
    <col min="7946" max="7946" width="9.109375" style="9" bestFit="1" customWidth="1"/>
    <col min="7947" max="7947" width="10.109375" style="9" bestFit="1" customWidth="1"/>
    <col min="7948" max="7948" width="3.21875" style="9" bestFit="1" customWidth="1"/>
    <col min="7949" max="8192" width="11.5546875" style="9"/>
    <col min="8193" max="8193" width="3.21875" style="9" bestFit="1" customWidth="1"/>
    <col min="8194" max="8194" width="12.77734375" style="9" bestFit="1" customWidth="1"/>
    <col min="8195" max="8195" width="11.88671875" style="9" bestFit="1" customWidth="1"/>
    <col min="8196" max="8196" width="11" style="9" bestFit="1" customWidth="1"/>
    <col min="8197" max="8197" width="13" style="9" customWidth="1"/>
    <col min="8198" max="8198" width="14.109375" style="9" customWidth="1"/>
    <col min="8199" max="8199" width="11.88671875" style="9" bestFit="1" customWidth="1"/>
    <col min="8200" max="8200" width="13.109375" style="9" customWidth="1"/>
    <col min="8201" max="8201" width="10.44140625" style="9" customWidth="1"/>
    <col min="8202" max="8202" width="9.109375" style="9" bestFit="1" customWidth="1"/>
    <col min="8203" max="8203" width="10.109375" style="9" bestFit="1" customWidth="1"/>
    <col min="8204" max="8204" width="3.21875" style="9" bestFit="1" customWidth="1"/>
    <col min="8205" max="8448" width="11.5546875" style="9"/>
    <col min="8449" max="8449" width="3.21875" style="9" bestFit="1" customWidth="1"/>
    <col min="8450" max="8450" width="12.77734375" style="9" bestFit="1" customWidth="1"/>
    <col min="8451" max="8451" width="11.88671875" style="9" bestFit="1" customWidth="1"/>
    <col min="8452" max="8452" width="11" style="9" bestFit="1" customWidth="1"/>
    <col min="8453" max="8453" width="13" style="9" customWidth="1"/>
    <col min="8454" max="8454" width="14.109375" style="9" customWidth="1"/>
    <col min="8455" max="8455" width="11.88671875" style="9" bestFit="1" customWidth="1"/>
    <col min="8456" max="8456" width="13.109375" style="9" customWidth="1"/>
    <col min="8457" max="8457" width="10.44140625" style="9" customWidth="1"/>
    <col min="8458" max="8458" width="9.109375" style="9" bestFit="1" customWidth="1"/>
    <col min="8459" max="8459" width="10.109375" style="9" bestFit="1" customWidth="1"/>
    <col min="8460" max="8460" width="3.21875" style="9" bestFit="1" customWidth="1"/>
    <col min="8461" max="8704" width="11.5546875" style="9"/>
    <col min="8705" max="8705" width="3.21875" style="9" bestFit="1" customWidth="1"/>
    <col min="8706" max="8706" width="12.77734375" style="9" bestFit="1" customWidth="1"/>
    <col min="8707" max="8707" width="11.88671875" style="9" bestFit="1" customWidth="1"/>
    <col min="8708" max="8708" width="11" style="9" bestFit="1" customWidth="1"/>
    <col min="8709" max="8709" width="13" style="9" customWidth="1"/>
    <col min="8710" max="8710" width="14.109375" style="9" customWidth="1"/>
    <col min="8711" max="8711" width="11.88671875" style="9" bestFit="1" customWidth="1"/>
    <col min="8712" max="8712" width="13.109375" style="9" customWidth="1"/>
    <col min="8713" max="8713" width="10.44140625" style="9" customWidth="1"/>
    <col min="8714" max="8714" width="9.109375" style="9" bestFit="1" customWidth="1"/>
    <col min="8715" max="8715" width="10.109375" style="9" bestFit="1" customWidth="1"/>
    <col min="8716" max="8716" width="3.21875" style="9" bestFit="1" customWidth="1"/>
    <col min="8717" max="8960" width="11.5546875" style="9"/>
    <col min="8961" max="8961" width="3.21875" style="9" bestFit="1" customWidth="1"/>
    <col min="8962" max="8962" width="12.77734375" style="9" bestFit="1" customWidth="1"/>
    <col min="8963" max="8963" width="11.88671875" style="9" bestFit="1" customWidth="1"/>
    <col min="8964" max="8964" width="11" style="9" bestFit="1" customWidth="1"/>
    <col min="8965" max="8965" width="13" style="9" customWidth="1"/>
    <col min="8966" max="8966" width="14.109375" style="9" customWidth="1"/>
    <col min="8967" max="8967" width="11.88671875" style="9" bestFit="1" customWidth="1"/>
    <col min="8968" max="8968" width="13.109375" style="9" customWidth="1"/>
    <col min="8969" max="8969" width="10.44140625" style="9" customWidth="1"/>
    <col min="8970" max="8970" width="9.109375" style="9" bestFit="1" customWidth="1"/>
    <col min="8971" max="8971" width="10.109375" style="9" bestFit="1" customWidth="1"/>
    <col min="8972" max="8972" width="3.21875" style="9" bestFit="1" customWidth="1"/>
    <col min="8973" max="9216" width="11.5546875" style="9"/>
    <col min="9217" max="9217" width="3.21875" style="9" bestFit="1" customWidth="1"/>
    <col min="9218" max="9218" width="12.77734375" style="9" bestFit="1" customWidth="1"/>
    <col min="9219" max="9219" width="11.88671875" style="9" bestFit="1" customWidth="1"/>
    <col min="9220" max="9220" width="11" style="9" bestFit="1" customWidth="1"/>
    <col min="9221" max="9221" width="13" style="9" customWidth="1"/>
    <col min="9222" max="9222" width="14.109375" style="9" customWidth="1"/>
    <col min="9223" max="9223" width="11.88671875" style="9" bestFit="1" customWidth="1"/>
    <col min="9224" max="9224" width="13.109375" style="9" customWidth="1"/>
    <col min="9225" max="9225" width="10.44140625" style="9" customWidth="1"/>
    <col min="9226" max="9226" width="9.109375" style="9" bestFit="1" customWidth="1"/>
    <col min="9227" max="9227" width="10.109375" style="9" bestFit="1" customWidth="1"/>
    <col min="9228" max="9228" width="3.21875" style="9" bestFit="1" customWidth="1"/>
    <col min="9229" max="9472" width="11.5546875" style="9"/>
    <col min="9473" max="9473" width="3.21875" style="9" bestFit="1" customWidth="1"/>
    <col min="9474" max="9474" width="12.77734375" style="9" bestFit="1" customWidth="1"/>
    <col min="9475" max="9475" width="11.88671875" style="9" bestFit="1" customWidth="1"/>
    <col min="9476" max="9476" width="11" style="9" bestFit="1" customWidth="1"/>
    <col min="9477" max="9477" width="13" style="9" customWidth="1"/>
    <col min="9478" max="9478" width="14.109375" style="9" customWidth="1"/>
    <col min="9479" max="9479" width="11.88671875" style="9" bestFit="1" customWidth="1"/>
    <col min="9480" max="9480" width="13.109375" style="9" customWidth="1"/>
    <col min="9481" max="9481" width="10.44140625" style="9" customWidth="1"/>
    <col min="9482" max="9482" width="9.109375" style="9" bestFit="1" customWidth="1"/>
    <col min="9483" max="9483" width="10.109375" style="9" bestFit="1" customWidth="1"/>
    <col min="9484" max="9484" width="3.21875" style="9" bestFit="1" customWidth="1"/>
    <col min="9485" max="9728" width="11.5546875" style="9"/>
    <col min="9729" max="9729" width="3.21875" style="9" bestFit="1" customWidth="1"/>
    <col min="9730" max="9730" width="12.77734375" style="9" bestFit="1" customWidth="1"/>
    <col min="9731" max="9731" width="11.88671875" style="9" bestFit="1" customWidth="1"/>
    <col min="9732" max="9732" width="11" style="9" bestFit="1" customWidth="1"/>
    <col min="9733" max="9733" width="13" style="9" customWidth="1"/>
    <col min="9734" max="9734" width="14.109375" style="9" customWidth="1"/>
    <col min="9735" max="9735" width="11.88671875" style="9" bestFit="1" customWidth="1"/>
    <col min="9736" max="9736" width="13.109375" style="9" customWidth="1"/>
    <col min="9737" max="9737" width="10.44140625" style="9" customWidth="1"/>
    <col min="9738" max="9738" width="9.109375" style="9" bestFit="1" customWidth="1"/>
    <col min="9739" max="9739" width="10.109375" style="9" bestFit="1" customWidth="1"/>
    <col min="9740" max="9740" width="3.21875" style="9" bestFit="1" customWidth="1"/>
    <col min="9741" max="9984" width="11.5546875" style="9"/>
    <col min="9985" max="9985" width="3.21875" style="9" bestFit="1" customWidth="1"/>
    <col min="9986" max="9986" width="12.77734375" style="9" bestFit="1" customWidth="1"/>
    <col min="9987" max="9987" width="11.88671875" style="9" bestFit="1" customWidth="1"/>
    <col min="9988" max="9988" width="11" style="9" bestFit="1" customWidth="1"/>
    <col min="9989" max="9989" width="13" style="9" customWidth="1"/>
    <col min="9990" max="9990" width="14.109375" style="9" customWidth="1"/>
    <col min="9991" max="9991" width="11.88671875" style="9" bestFit="1" customWidth="1"/>
    <col min="9992" max="9992" width="13.109375" style="9" customWidth="1"/>
    <col min="9993" max="9993" width="10.44140625" style="9" customWidth="1"/>
    <col min="9994" max="9994" width="9.109375" style="9" bestFit="1" customWidth="1"/>
    <col min="9995" max="9995" width="10.109375" style="9" bestFit="1" customWidth="1"/>
    <col min="9996" max="9996" width="3.21875" style="9" bestFit="1" customWidth="1"/>
    <col min="9997" max="10240" width="11.5546875" style="9"/>
    <col min="10241" max="10241" width="3.21875" style="9" bestFit="1" customWidth="1"/>
    <col min="10242" max="10242" width="12.77734375" style="9" bestFit="1" customWidth="1"/>
    <col min="10243" max="10243" width="11.88671875" style="9" bestFit="1" customWidth="1"/>
    <col min="10244" max="10244" width="11" style="9" bestFit="1" customWidth="1"/>
    <col min="10245" max="10245" width="13" style="9" customWidth="1"/>
    <col min="10246" max="10246" width="14.109375" style="9" customWidth="1"/>
    <col min="10247" max="10247" width="11.88671875" style="9" bestFit="1" customWidth="1"/>
    <col min="10248" max="10248" width="13.109375" style="9" customWidth="1"/>
    <col min="10249" max="10249" width="10.44140625" style="9" customWidth="1"/>
    <col min="10250" max="10250" width="9.109375" style="9" bestFit="1" customWidth="1"/>
    <col min="10251" max="10251" width="10.109375" style="9" bestFit="1" customWidth="1"/>
    <col min="10252" max="10252" width="3.21875" style="9" bestFit="1" customWidth="1"/>
    <col min="10253" max="10496" width="11.5546875" style="9"/>
    <col min="10497" max="10497" width="3.21875" style="9" bestFit="1" customWidth="1"/>
    <col min="10498" max="10498" width="12.77734375" style="9" bestFit="1" customWidth="1"/>
    <col min="10499" max="10499" width="11.88671875" style="9" bestFit="1" customWidth="1"/>
    <col min="10500" max="10500" width="11" style="9" bestFit="1" customWidth="1"/>
    <col min="10501" max="10501" width="13" style="9" customWidth="1"/>
    <col min="10502" max="10502" width="14.109375" style="9" customWidth="1"/>
    <col min="10503" max="10503" width="11.88671875" style="9" bestFit="1" customWidth="1"/>
    <col min="10504" max="10504" width="13.109375" style="9" customWidth="1"/>
    <col min="10505" max="10505" width="10.44140625" style="9" customWidth="1"/>
    <col min="10506" max="10506" width="9.109375" style="9" bestFit="1" customWidth="1"/>
    <col min="10507" max="10507" width="10.109375" style="9" bestFit="1" customWidth="1"/>
    <col min="10508" max="10508" width="3.21875" style="9" bestFit="1" customWidth="1"/>
    <col min="10509" max="10752" width="11.5546875" style="9"/>
    <col min="10753" max="10753" width="3.21875" style="9" bestFit="1" customWidth="1"/>
    <col min="10754" max="10754" width="12.77734375" style="9" bestFit="1" customWidth="1"/>
    <col min="10755" max="10755" width="11.88671875" style="9" bestFit="1" customWidth="1"/>
    <col min="10756" max="10756" width="11" style="9" bestFit="1" customWidth="1"/>
    <col min="10757" max="10757" width="13" style="9" customWidth="1"/>
    <col min="10758" max="10758" width="14.109375" style="9" customWidth="1"/>
    <col min="10759" max="10759" width="11.88671875" style="9" bestFit="1" customWidth="1"/>
    <col min="10760" max="10760" width="13.109375" style="9" customWidth="1"/>
    <col min="10761" max="10761" width="10.44140625" style="9" customWidth="1"/>
    <col min="10762" max="10762" width="9.109375" style="9" bestFit="1" customWidth="1"/>
    <col min="10763" max="10763" width="10.109375" style="9" bestFit="1" customWidth="1"/>
    <col min="10764" max="10764" width="3.21875" style="9" bestFit="1" customWidth="1"/>
    <col min="10765" max="11008" width="11.5546875" style="9"/>
    <col min="11009" max="11009" width="3.21875" style="9" bestFit="1" customWidth="1"/>
    <col min="11010" max="11010" width="12.77734375" style="9" bestFit="1" customWidth="1"/>
    <col min="11011" max="11011" width="11.88671875" style="9" bestFit="1" customWidth="1"/>
    <col min="11012" max="11012" width="11" style="9" bestFit="1" customWidth="1"/>
    <col min="11013" max="11013" width="13" style="9" customWidth="1"/>
    <col min="11014" max="11014" width="14.109375" style="9" customWidth="1"/>
    <col min="11015" max="11015" width="11.88671875" style="9" bestFit="1" customWidth="1"/>
    <col min="11016" max="11016" width="13.109375" style="9" customWidth="1"/>
    <col min="11017" max="11017" width="10.44140625" style="9" customWidth="1"/>
    <col min="11018" max="11018" width="9.109375" style="9" bestFit="1" customWidth="1"/>
    <col min="11019" max="11019" width="10.109375" style="9" bestFit="1" customWidth="1"/>
    <col min="11020" max="11020" width="3.21875" style="9" bestFit="1" customWidth="1"/>
    <col min="11021" max="11264" width="11.5546875" style="9"/>
    <col min="11265" max="11265" width="3.21875" style="9" bestFit="1" customWidth="1"/>
    <col min="11266" max="11266" width="12.77734375" style="9" bestFit="1" customWidth="1"/>
    <col min="11267" max="11267" width="11.88671875" style="9" bestFit="1" customWidth="1"/>
    <col min="11268" max="11268" width="11" style="9" bestFit="1" customWidth="1"/>
    <col min="11269" max="11269" width="13" style="9" customWidth="1"/>
    <col min="11270" max="11270" width="14.109375" style="9" customWidth="1"/>
    <col min="11271" max="11271" width="11.88671875" style="9" bestFit="1" customWidth="1"/>
    <col min="11272" max="11272" width="13.109375" style="9" customWidth="1"/>
    <col min="11273" max="11273" width="10.44140625" style="9" customWidth="1"/>
    <col min="11274" max="11274" width="9.109375" style="9" bestFit="1" customWidth="1"/>
    <col min="11275" max="11275" width="10.109375" style="9" bestFit="1" customWidth="1"/>
    <col min="11276" max="11276" width="3.21875" style="9" bestFit="1" customWidth="1"/>
    <col min="11277" max="11520" width="11.5546875" style="9"/>
    <col min="11521" max="11521" width="3.21875" style="9" bestFit="1" customWidth="1"/>
    <col min="11522" max="11522" width="12.77734375" style="9" bestFit="1" customWidth="1"/>
    <col min="11523" max="11523" width="11.88671875" style="9" bestFit="1" customWidth="1"/>
    <col min="11524" max="11524" width="11" style="9" bestFit="1" customWidth="1"/>
    <col min="11525" max="11525" width="13" style="9" customWidth="1"/>
    <col min="11526" max="11526" width="14.109375" style="9" customWidth="1"/>
    <col min="11527" max="11527" width="11.88671875" style="9" bestFit="1" customWidth="1"/>
    <col min="11528" max="11528" width="13.109375" style="9" customWidth="1"/>
    <col min="11529" max="11529" width="10.44140625" style="9" customWidth="1"/>
    <col min="11530" max="11530" width="9.109375" style="9" bestFit="1" customWidth="1"/>
    <col min="11531" max="11531" width="10.109375" style="9" bestFit="1" customWidth="1"/>
    <col min="11532" max="11532" width="3.21875" style="9" bestFit="1" customWidth="1"/>
    <col min="11533" max="11776" width="11.5546875" style="9"/>
    <col min="11777" max="11777" width="3.21875" style="9" bestFit="1" customWidth="1"/>
    <col min="11778" max="11778" width="12.77734375" style="9" bestFit="1" customWidth="1"/>
    <col min="11779" max="11779" width="11.88671875" style="9" bestFit="1" customWidth="1"/>
    <col min="11780" max="11780" width="11" style="9" bestFit="1" customWidth="1"/>
    <col min="11781" max="11781" width="13" style="9" customWidth="1"/>
    <col min="11782" max="11782" width="14.109375" style="9" customWidth="1"/>
    <col min="11783" max="11783" width="11.88671875" style="9" bestFit="1" customWidth="1"/>
    <col min="11784" max="11784" width="13.109375" style="9" customWidth="1"/>
    <col min="11785" max="11785" width="10.44140625" style="9" customWidth="1"/>
    <col min="11786" max="11786" width="9.109375" style="9" bestFit="1" customWidth="1"/>
    <col min="11787" max="11787" width="10.109375" style="9" bestFit="1" customWidth="1"/>
    <col min="11788" max="11788" width="3.21875" style="9" bestFit="1" customWidth="1"/>
    <col min="11789" max="12032" width="11.5546875" style="9"/>
    <col min="12033" max="12033" width="3.21875" style="9" bestFit="1" customWidth="1"/>
    <col min="12034" max="12034" width="12.77734375" style="9" bestFit="1" customWidth="1"/>
    <col min="12035" max="12035" width="11.88671875" style="9" bestFit="1" customWidth="1"/>
    <col min="12036" max="12036" width="11" style="9" bestFit="1" customWidth="1"/>
    <col min="12037" max="12037" width="13" style="9" customWidth="1"/>
    <col min="12038" max="12038" width="14.109375" style="9" customWidth="1"/>
    <col min="12039" max="12039" width="11.88671875" style="9" bestFit="1" customWidth="1"/>
    <col min="12040" max="12040" width="13.109375" style="9" customWidth="1"/>
    <col min="12041" max="12041" width="10.44140625" style="9" customWidth="1"/>
    <col min="12042" max="12042" width="9.109375" style="9" bestFit="1" customWidth="1"/>
    <col min="12043" max="12043" width="10.109375" style="9" bestFit="1" customWidth="1"/>
    <col min="12044" max="12044" width="3.21875" style="9" bestFit="1" customWidth="1"/>
    <col min="12045" max="12288" width="11.5546875" style="9"/>
    <col min="12289" max="12289" width="3.21875" style="9" bestFit="1" customWidth="1"/>
    <col min="12290" max="12290" width="12.77734375" style="9" bestFit="1" customWidth="1"/>
    <col min="12291" max="12291" width="11.88671875" style="9" bestFit="1" customWidth="1"/>
    <col min="12292" max="12292" width="11" style="9" bestFit="1" customWidth="1"/>
    <col min="12293" max="12293" width="13" style="9" customWidth="1"/>
    <col min="12294" max="12294" width="14.109375" style="9" customWidth="1"/>
    <col min="12295" max="12295" width="11.88671875" style="9" bestFit="1" customWidth="1"/>
    <col min="12296" max="12296" width="13.109375" style="9" customWidth="1"/>
    <col min="12297" max="12297" width="10.44140625" style="9" customWidth="1"/>
    <col min="12298" max="12298" width="9.109375" style="9" bestFit="1" customWidth="1"/>
    <col min="12299" max="12299" width="10.109375" style="9" bestFit="1" customWidth="1"/>
    <col min="12300" max="12300" width="3.21875" style="9" bestFit="1" customWidth="1"/>
    <col min="12301" max="12544" width="11.5546875" style="9"/>
    <col min="12545" max="12545" width="3.21875" style="9" bestFit="1" customWidth="1"/>
    <col min="12546" max="12546" width="12.77734375" style="9" bestFit="1" customWidth="1"/>
    <col min="12547" max="12547" width="11.88671875" style="9" bestFit="1" customWidth="1"/>
    <col min="12548" max="12548" width="11" style="9" bestFit="1" customWidth="1"/>
    <col min="12549" max="12549" width="13" style="9" customWidth="1"/>
    <col min="12550" max="12550" width="14.109375" style="9" customWidth="1"/>
    <col min="12551" max="12551" width="11.88671875" style="9" bestFit="1" customWidth="1"/>
    <col min="12552" max="12552" width="13.109375" style="9" customWidth="1"/>
    <col min="12553" max="12553" width="10.44140625" style="9" customWidth="1"/>
    <col min="12554" max="12554" width="9.109375" style="9" bestFit="1" customWidth="1"/>
    <col min="12555" max="12555" width="10.109375" style="9" bestFit="1" customWidth="1"/>
    <col min="12556" max="12556" width="3.21875" style="9" bestFit="1" customWidth="1"/>
    <col min="12557" max="12800" width="11.5546875" style="9"/>
    <col min="12801" max="12801" width="3.21875" style="9" bestFit="1" customWidth="1"/>
    <col min="12802" max="12802" width="12.77734375" style="9" bestFit="1" customWidth="1"/>
    <col min="12803" max="12803" width="11.88671875" style="9" bestFit="1" customWidth="1"/>
    <col min="12804" max="12804" width="11" style="9" bestFit="1" customWidth="1"/>
    <col min="12805" max="12805" width="13" style="9" customWidth="1"/>
    <col min="12806" max="12806" width="14.109375" style="9" customWidth="1"/>
    <col min="12807" max="12807" width="11.88671875" style="9" bestFit="1" customWidth="1"/>
    <col min="12808" max="12808" width="13.109375" style="9" customWidth="1"/>
    <col min="12809" max="12809" width="10.44140625" style="9" customWidth="1"/>
    <col min="12810" max="12810" width="9.109375" style="9" bestFit="1" customWidth="1"/>
    <col min="12811" max="12811" width="10.109375" style="9" bestFit="1" customWidth="1"/>
    <col min="12812" max="12812" width="3.21875" style="9" bestFit="1" customWidth="1"/>
    <col min="12813" max="13056" width="11.5546875" style="9"/>
    <col min="13057" max="13057" width="3.21875" style="9" bestFit="1" customWidth="1"/>
    <col min="13058" max="13058" width="12.77734375" style="9" bestFit="1" customWidth="1"/>
    <col min="13059" max="13059" width="11.88671875" style="9" bestFit="1" customWidth="1"/>
    <col min="13060" max="13060" width="11" style="9" bestFit="1" customWidth="1"/>
    <col min="13061" max="13061" width="13" style="9" customWidth="1"/>
    <col min="13062" max="13062" width="14.109375" style="9" customWidth="1"/>
    <col min="13063" max="13063" width="11.88671875" style="9" bestFit="1" customWidth="1"/>
    <col min="13064" max="13064" width="13.109375" style="9" customWidth="1"/>
    <col min="13065" max="13065" width="10.44140625" style="9" customWidth="1"/>
    <col min="13066" max="13066" width="9.109375" style="9" bestFit="1" customWidth="1"/>
    <col min="13067" max="13067" width="10.109375" style="9" bestFit="1" customWidth="1"/>
    <col min="13068" max="13068" width="3.21875" style="9" bestFit="1" customWidth="1"/>
    <col min="13069" max="13312" width="11.5546875" style="9"/>
    <col min="13313" max="13313" width="3.21875" style="9" bestFit="1" customWidth="1"/>
    <col min="13314" max="13314" width="12.77734375" style="9" bestFit="1" customWidth="1"/>
    <col min="13315" max="13315" width="11.88671875" style="9" bestFit="1" customWidth="1"/>
    <col min="13316" max="13316" width="11" style="9" bestFit="1" customWidth="1"/>
    <col min="13317" max="13317" width="13" style="9" customWidth="1"/>
    <col min="13318" max="13318" width="14.109375" style="9" customWidth="1"/>
    <col min="13319" max="13319" width="11.88671875" style="9" bestFit="1" customWidth="1"/>
    <col min="13320" max="13320" width="13.109375" style="9" customWidth="1"/>
    <col min="13321" max="13321" width="10.44140625" style="9" customWidth="1"/>
    <col min="13322" max="13322" width="9.109375" style="9" bestFit="1" customWidth="1"/>
    <col min="13323" max="13323" width="10.109375" style="9" bestFit="1" customWidth="1"/>
    <col min="13324" max="13324" width="3.21875" style="9" bestFit="1" customWidth="1"/>
    <col min="13325" max="13568" width="11.5546875" style="9"/>
    <col min="13569" max="13569" width="3.21875" style="9" bestFit="1" customWidth="1"/>
    <col min="13570" max="13570" width="12.77734375" style="9" bestFit="1" customWidth="1"/>
    <col min="13571" max="13571" width="11.88671875" style="9" bestFit="1" customWidth="1"/>
    <col min="13572" max="13572" width="11" style="9" bestFit="1" customWidth="1"/>
    <col min="13573" max="13573" width="13" style="9" customWidth="1"/>
    <col min="13574" max="13574" width="14.109375" style="9" customWidth="1"/>
    <col min="13575" max="13575" width="11.88671875" style="9" bestFit="1" customWidth="1"/>
    <col min="13576" max="13576" width="13.109375" style="9" customWidth="1"/>
    <col min="13577" max="13577" width="10.44140625" style="9" customWidth="1"/>
    <col min="13578" max="13578" width="9.109375" style="9" bestFit="1" customWidth="1"/>
    <col min="13579" max="13579" width="10.109375" style="9" bestFit="1" customWidth="1"/>
    <col min="13580" max="13580" width="3.21875" style="9" bestFit="1" customWidth="1"/>
    <col min="13581" max="13824" width="11.5546875" style="9"/>
    <col min="13825" max="13825" width="3.21875" style="9" bestFit="1" customWidth="1"/>
    <col min="13826" max="13826" width="12.77734375" style="9" bestFit="1" customWidth="1"/>
    <col min="13827" max="13827" width="11.88671875" style="9" bestFit="1" customWidth="1"/>
    <col min="13828" max="13828" width="11" style="9" bestFit="1" customWidth="1"/>
    <col min="13829" max="13829" width="13" style="9" customWidth="1"/>
    <col min="13830" max="13830" width="14.109375" style="9" customWidth="1"/>
    <col min="13831" max="13831" width="11.88671875" style="9" bestFit="1" customWidth="1"/>
    <col min="13832" max="13832" width="13.109375" style="9" customWidth="1"/>
    <col min="13833" max="13833" width="10.44140625" style="9" customWidth="1"/>
    <col min="13834" max="13834" width="9.109375" style="9" bestFit="1" customWidth="1"/>
    <col min="13835" max="13835" width="10.109375" style="9" bestFit="1" customWidth="1"/>
    <col min="13836" max="13836" width="3.21875" style="9" bestFit="1" customWidth="1"/>
    <col min="13837" max="14080" width="11.5546875" style="9"/>
    <col min="14081" max="14081" width="3.21875" style="9" bestFit="1" customWidth="1"/>
    <col min="14082" max="14082" width="12.77734375" style="9" bestFit="1" customWidth="1"/>
    <col min="14083" max="14083" width="11.88671875" style="9" bestFit="1" customWidth="1"/>
    <col min="14084" max="14084" width="11" style="9" bestFit="1" customWidth="1"/>
    <col min="14085" max="14085" width="13" style="9" customWidth="1"/>
    <col min="14086" max="14086" width="14.109375" style="9" customWidth="1"/>
    <col min="14087" max="14087" width="11.88671875" style="9" bestFit="1" customWidth="1"/>
    <col min="14088" max="14088" width="13.109375" style="9" customWidth="1"/>
    <col min="14089" max="14089" width="10.44140625" style="9" customWidth="1"/>
    <col min="14090" max="14090" width="9.109375" style="9" bestFit="1" customWidth="1"/>
    <col min="14091" max="14091" width="10.109375" style="9" bestFit="1" customWidth="1"/>
    <col min="14092" max="14092" width="3.21875" style="9" bestFit="1" customWidth="1"/>
    <col min="14093" max="14336" width="11.5546875" style="9"/>
    <col min="14337" max="14337" width="3.21875" style="9" bestFit="1" customWidth="1"/>
    <col min="14338" max="14338" width="12.77734375" style="9" bestFit="1" customWidth="1"/>
    <col min="14339" max="14339" width="11.88671875" style="9" bestFit="1" customWidth="1"/>
    <col min="14340" max="14340" width="11" style="9" bestFit="1" customWidth="1"/>
    <col min="14341" max="14341" width="13" style="9" customWidth="1"/>
    <col min="14342" max="14342" width="14.109375" style="9" customWidth="1"/>
    <col min="14343" max="14343" width="11.88671875" style="9" bestFit="1" customWidth="1"/>
    <col min="14344" max="14344" width="13.109375" style="9" customWidth="1"/>
    <col min="14345" max="14345" width="10.44140625" style="9" customWidth="1"/>
    <col min="14346" max="14346" width="9.109375" style="9" bestFit="1" customWidth="1"/>
    <col min="14347" max="14347" width="10.109375" style="9" bestFit="1" customWidth="1"/>
    <col min="14348" max="14348" width="3.21875" style="9" bestFit="1" customWidth="1"/>
    <col min="14349" max="14592" width="11.5546875" style="9"/>
    <col min="14593" max="14593" width="3.21875" style="9" bestFit="1" customWidth="1"/>
    <col min="14594" max="14594" width="12.77734375" style="9" bestFit="1" customWidth="1"/>
    <col min="14595" max="14595" width="11.88671875" style="9" bestFit="1" customWidth="1"/>
    <col min="14596" max="14596" width="11" style="9" bestFit="1" customWidth="1"/>
    <col min="14597" max="14597" width="13" style="9" customWidth="1"/>
    <col min="14598" max="14598" width="14.109375" style="9" customWidth="1"/>
    <col min="14599" max="14599" width="11.88671875" style="9" bestFit="1" customWidth="1"/>
    <col min="14600" max="14600" width="13.109375" style="9" customWidth="1"/>
    <col min="14601" max="14601" width="10.44140625" style="9" customWidth="1"/>
    <col min="14602" max="14602" width="9.109375" style="9" bestFit="1" customWidth="1"/>
    <col min="14603" max="14603" width="10.109375" style="9" bestFit="1" customWidth="1"/>
    <col min="14604" max="14604" width="3.21875" style="9" bestFit="1" customWidth="1"/>
    <col min="14605" max="14848" width="11.5546875" style="9"/>
    <col min="14849" max="14849" width="3.21875" style="9" bestFit="1" customWidth="1"/>
    <col min="14850" max="14850" width="12.77734375" style="9" bestFit="1" customWidth="1"/>
    <col min="14851" max="14851" width="11.88671875" style="9" bestFit="1" customWidth="1"/>
    <col min="14852" max="14852" width="11" style="9" bestFit="1" customWidth="1"/>
    <col min="14853" max="14853" width="13" style="9" customWidth="1"/>
    <col min="14854" max="14854" width="14.109375" style="9" customWidth="1"/>
    <col min="14855" max="14855" width="11.88671875" style="9" bestFit="1" customWidth="1"/>
    <col min="14856" max="14856" width="13.109375" style="9" customWidth="1"/>
    <col min="14857" max="14857" width="10.44140625" style="9" customWidth="1"/>
    <col min="14858" max="14858" width="9.109375" style="9" bestFit="1" customWidth="1"/>
    <col min="14859" max="14859" width="10.109375" style="9" bestFit="1" customWidth="1"/>
    <col min="14860" max="14860" width="3.21875" style="9" bestFit="1" customWidth="1"/>
    <col min="14861" max="15104" width="11.5546875" style="9"/>
    <col min="15105" max="15105" width="3.21875" style="9" bestFit="1" customWidth="1"/>
    <col min="15106" max="15106" width="12.77734375" style="9" bestFit="1" customWidth="1"/>
    <col min="15107" max="15107" width="11.88671875" style="9" bestFit="1" customWidth="1"/>
    <col min="15108" max="15108" width="11" style="9" bestFit="1" customWidth="1"/>
    <col min="15109" max="15109" width="13" style="9" customWidth="1"/>
    <col min="15110" max="15110" width="14.109375" style="9" customWidth="1"/>
    <col min="15111" max="15111" width="11.88671875" style="9" bestFit="1" customWidth="1"/>
    <col min="15112" max="15112" width="13.109375" style="9" customWidth="1"/>
    <col min="15113" max="15113" width="10.44140625" style="9" customWidth="1"/>
    <col min="15114" max="15114" width="9.109375" style="9" bestFit="1" customWidth="1"/>
    <col min="15115" max="15115" width="10.109375" style="9" bestFit="1" customWidth="1"/>
    <col min="15116" max="15116" width="3.21875" style="9" bestFit="1" customWidth="1"/>
    <col min="15117" max="15360" width="11.5546875" style="9"/>
    <col min="15361" max="15361" width="3.21875" style="9" bestFit="1" customWidth="1"/>
    <col min="15362" max="15362" width="12.77734375" style="9" bestFit="1" customWidth="1"/>
    <col min="15363" max="15363" width="11.88671875" style="9" bestFit="1" customWidth="1"/>
    <col min="15364" max="15364" width="11" style="9" bestFit="1" customWidth="1"/>
    <col min="15365" max="15365" width="13" style="9" customWidth="1"/>
    <col min="15366" max="15366" width="14.109375" style="9" customWidth="1"/>
    <col min="15367" max="15367" width="11.88671875" style="9" bestFit="1" customWidth="1"/>
    <col min="15368" max="15368" width="13.109375" style="9" customWidth="1"/>
    <col min="15369" max="15369" width="10.44140625" style="9" customWidth="1"/>
    <col min="15370" max="15370" width="9.109375" style="9" bestFit="1" customWidth="1"/>
    <col min="15371" max="15371" width="10.109375" style="9" bestFit="1" customWidth="1"/>
    <col min="15372" max="15372" width="3.21875" style="9" bestFit="1" customWidth="1"/>
    <col min="15373" max="15616" width="11.5546875" style="9"/>
    <col min="15617" max="15617" width="3.21875" style="9" bestFit="1" customWidth="1"/>
    <col min="15618" max="15618" width="12.77734375" style="9" bestFit="1" customWidth="1"/>
    <col min="15619" max="15619" width="11.88671875" style="9" bestFit="1" customWidth="1"/>
    <col min="15620" max="15620" width="11" style="9" bestFit="1" customWidth="1"/>
    <col min="15621" max="15621" width="13" style="9" customWidth="1"/>
    <col min="15622" max="15622" width="14.109375" style="9" customWidth="1"/>
    <col min="15623" max="15623" width="11.88671875" style="9" bestFit="1" customWidth="1"/>
    <col min="15624" max="15624" width="13.109375" style="9" customWidth="1"/>
    <col min="15625" max="15625" width="10.44140625" style="9" customWidth="1"/>
    <col min="15626" max="15626" width="9.109375" style="9" bestFit="1" customWidth="1"/>
    <col min="15627" max="15627" width="10.109375" style="9" bestFit="1" customWidth="1"/>
    <col min="15628" max="15628" width="3.21875" style="9" bestFit="1" customWidth="1"/>
    <col min="15629" max="15872" width="11.5546875" style="9"/>
    <col min="15873" max="15873" width="3.21875" style="9" bestFit="1" customWidth="1"/>
    <col min="15874" max="15874" width="12.77734375" style="9" bestFit="1" customWidth="1"/>
    <col min="15875" max="15875" width="11.88671875" style="9" bestFit="1" customWidth="1"/>
    <col min="15876" max="15876" width="11" style="9" bestFit="1" customWidth="1"/>
    <col min="15877" max="15877" width="13" style="9" customWidth="1"/>
    <col min="15878" max="15878" width="14.109375" style="9" customWidth="1"/>
    <col min="15879" max="15879" width="11.88671875" style="9" bestFit="1" customWidth="1"/>
    <col min="15880" max="15880" width="13.109375" style="9" customWidth="1"/>
    <col min="15881" max="15881" width="10.44140625" style="9" customWidth="1"/>
    <col min="15882" max="15882" width="9.109375" style="9" bestFit="1" customWidth="1"/>
    <col min="15883" max="15883" width="10.109375" style="9" bestFit="1" customWidth="1"/>
    <col min="15884" max="15884" width="3.21875" style="9" bestFit="1" customWidth="1"/>
    <col min="15885" max="16128" width="11.5546875" style="9"/>
    <col min="16129" max="16129" width="3.21875" style="9" bestFit="1" customWidth="1"/>
    <col min="16130" max="16130" width="12.77734375" style="9" bestFit="1" customWidth="1"/>
    <col min="16131" max="16131" width="11.88671875" style="9" bestFit="1" customWidth="1"/>
    <col min="16132" max="16132" width="11" style="9" bestFit="1" customWidth="1"/>
    <col min="16133" max="16133" width="13" style="9" customWidth="1"/>
    <col min="16134" max="16134" width="14.109375" style="9" customWidth="1"/>
    <col min="16135" max="16135" width="11.88671875" style="9" bestFit="1" customWidth="1"/>
    <col min="16136" max="16136" width="13.109375" style="9" customWidth="1"/>
    <col min="16137" max="16137" width="10.44140625" style="9" customWidth="1"/>
    <col min="16138" max="16138" width="9.109375" style="9" bestFit="1" customWidth="1"/>
    <col min="16139" max="16139" width="10.109375" style="9" bestFit="1" customWidth="1"/>
    <col min="16140" max="16140" width="3.21875" style="9" bestFit="1" customWidth="1"/>
    <col min="16141" max="16384" width="11.5546875" style="9"/>
  </cols>
  <sheetData>
    <row r="1" spans="1:12" ht="13.8" x14ac:dyDescent="0.3">
      <c r="A1" s="9" t="s">
        <v>45</v>
      </c>
    </row>
    <row r="2" spans="1:12" ht="13.8" x14ac:dyDescent="0.3">
      <c r="A2" s="95" t="s">
        <v>305</v>
      </c>
      <c r="G2" s="104"/>
      <c r="H2" s="105"/>
      <c r="L2" s="104"/>
    </row>
    <row r="3" spans="1:12" ht="13.8" x14ac:dyDescent="0.3">
      <c r="A3" s="96" t="s">
        <v>47</v>
      </c>
      <c r="G3" s="104"/>
      <c r="H3" s="105"/>
      <c r="L3" s="104"/>
    </row>
    <row r="4" spans="1:12" ht="13.8" x14ac:dyDescent="0.3"/>
    <row r="5" spans="1:12" ht="13.8" x14ac:dyDescent="0.3">
      <c r="C5" s="98" t="s">
        <v>306</v>
      </c>
      <c r="D5" s="98"/>
      <c r="E5" s="98"/>
      <c r="H5" s="99"/>
      <c r="I5" s="99"/>
      <c r="J5" s="99"/>
    </row>
    <row r="6" spans="1:12" ht="13.8" x14ac:dyDescent="0.3">
      <c r="D6" s="98" t="s">
        <v>291</v>
      </c>
      <c r="E6" s="98"/>
      <c r="H6" s="98" t="s">
        <v>292</v>
      </c>
      <c r="I6" s="98"/>
      <c r="J6" s="98"/>
      <c r="K6" s="98"/>
    </row>
    <row r="7" spans="1:12" s="27" customFormat="1" ht="41.4" x14ac:dyDescent="0.3">
      <c r="A7" s="108" t="s">
        <v>54</v>
      </c>
      <c r="B7" s="108" t="s">
        <v>56</v>
      </c>
      <c r="C7" s="108" t="s">
        <v>294</v>
      </c>
      <c r="D7" s="117" t="s">
        <v>307</v>
      </c>
      <c r="E7" s="108" t="s">
        <v>308</v>
      </c>
      <c r="F7" s="107" t="s">
        <v>309</v>
      </c>
      <c r="G7" s="108" t="s">
        <v>107</v>
      </c>
      <c r="H7" s="107" t="s">
        <v>303</v>
      </c>
      <c r="I7" s="107" t="s">
        <v>58</v>
      </c>
      <c r="J7" s="107" t="s">
        <v>59</v>
      </c>
      <c r="K7" s="107" t="s">
        <v>304</v>
      </c>
      <c r="L7" s="108" t="s">
        <v>54</v>
      </c>
    </row>
    <row r="8" spans="1:12" ht="13.8" x14ac:dyDescent="0.3">
      <c r="A8" s="9">
        <v>1</v>
      </c>
      <c r="B8" s="9" t="s">
        <v>68</v>
      </c>
      <c r="C8" s="19">
        <v>16142571</v>
      </c>
      <c r="D8" s="19">
        <v>1844807</v>
      </c>
      <c r="E8" s="19">
        <v>8354978</v>
      </c>
      <c r="F8" s="19">
        <v>3347334</v>
      </c>
      <c r="G8" s="19">
        <f t="shared" ref="G8:G46" si="0">(C8+F8)</f>
        <v>19489905</v>
      </c>
      <c r="H8" s="19">
        <v>3710629</v>
      </c>
      <c r="I8" s="19">
        <v>265299</v>
      </c>
      <c r="J8" s="19">
        <v>1806</v>
      </c>
      <c r="K8" s="19">
        <v>620612</v>
      </c>
      <c r="L8" s="9">
        <v>1</v>
      </c>
    </row>
    <row r="9" spans="1:12" ht="13.8" x14ac:dyDescent="0.3">
      <c r="A9" s="9">
        <v>2</v>
      </c>
      <c r="B9" s="9" t="s">
        <v>69</v>
      </c>
      <c r="C9" s="163">
        <v>1311464</v>
      </c>
      <c r="D9" s="163">
        <v>415852</v>
      </c>
      <c r="E9" s="163">
        <v>463580</v>
      </c>
      <c r="F9" s="163">
        <v>582155</v>
      </c>
      <c r="G9" s="20">
        <f t="shared" si="0"/>
        <v>1893619</v>
      </c>
      <c r="H9" s="163">
        <v>854998</v>
      </c>
      <c r="I9" s="163">
        <v>80216</v>
      </c>
      <c r="J9" s="163">
        <v>0</v>
      </c>
      <c r="K9" s="163">
        <v>54436</v>
      </c>
      <c r="L9" s="9">
        <v>2</v>
      </c>
    </row>
    <row r="10" spans="1:12" ht="13.8" x14ac:dyDescent="0.3">
      <c r="A10" s="9">
        <v>3</v>
      </c>
      <c r="B10" s="9" t="s">
        <v>70</v>
      </c>
      <c r="C10" s="163">
        <v>598388</v>
      </c>
      <c r="D10" s="163">
        <v>221994</v>
      </c>
      <c r="E10" s="163">
        <v>323644</v>
      </c>
      <c r="F10" s="163">
        <v>256412</v>
      </c>
      <c r="G10" s="20">
        <f t="shared" si="0"/>
        <v>854800</v>
      </c>
      <c r="H10" s="163">
        <v>475589</v>
      </c>
      <c r="I10" s="163">
        <v>36761</v>
      </c>
      <c r="J10" s="163">
        <v>0</v>
      </c>
      <c r="K10" s="163">
        <v>21932</v>
      </c>
      <c r="L10" s="9">
        <v>3</v>
      </c>
    </row>
    <row r="11" spans="1:12" ht="13.8" x14ac:dyDescent="0.3">
      <c r="A11" s="9">
        <v>4</v>
      </c>
      <c r="B11" s="9" t="s">
        <v>71</v>
      </c>
      <c r="C11" s="163">
        <v>2783748</v>
      </c>
      <c r="D11" s="163">
        <v>842885</v>
      </c>
      <c r="E11" s="163">
        <v>1246459</v>
      </c>
      <c r="F11" s="163">
        <v>1269290</v>
      </c>
      <c r="G11" s="20">
        <f t="shared" si="0"/>
        <v>4053038</v>
      </c>
      <c r="H11" s="163">
        <v>1303478</v>
      </c>
      <c r="I11" s="163">
        <v>400639</v>
      </c>
      <c r="J11" s="163">
        <v>0</v>
      </c>
      <c r="K11" s="163">
        <v>471376</v>
      </c>
      <c r="L11" s="9">
        <v>4</v>
      </c>
    </row>
    <row r="12" spans="1:12" ht="13.8" x14ac:dyDescent="0.3">
      <c r="A12" s="9">
        <v>5</v>
      </c>
      <c r="B12" s="9" t="s">
        <v>72</v>
      </c>
      <c r="C12" s="163">
        <v>19355308</v>
      </c>
      <c r="D12" s="163">
        <v>2240681</v>
      </c>
      <c r="E12" s="163">
        <v>15673873</v>
      </c>
      <c r="F12" s="163">
        <v>4702256</v>
      </c>
      <c r="G12" s="20">
        <f t="shared" si="0"/>
        <v>24057564</v>
      </c>
      <c r="H12" s="163">
        <v>7325183</v>
      </c>
      <c r="I12" s="163">
        <v>124907</v>
      </c>
      <c r="J12" s="163">
        <v>6624</v>
      </c>
      <c r="K12" s="163">
        <v>1226653</v>
      </c>
      <c r="L12" s="9">
        <v>5</v>
      </c>
    </row>
    <row r="13" spans="1:12" ht="13.8" x14ac:dyDescent="0.3">
      <c r="A13" s="9">
        <v>6</v>
      </c>
      <c r="B13" s="9" t="s">
        <v>73</v>
      </c>
      <c r="C13" s="163">
        <v>1626468</v>
      </c>
      <c r="D13" s="163">
        <v>578280</v>
      </c>
      <c r="E13" s="163">
        <v>1009145</v>
      </c>
      <c r="F13" s="163">
        <v>1001900</v>
      </c>
      <c r="G13" s="20">
        <f t="shared" si="0"/>
        <v>2628368</v>
      </c>
      <c r="H13" s="163">
        <v>1112024</v>
      </c>
      <c r="I13" s="163">
        <v>90869</v>
      </c>
      <c r="J13" s="163">
        <v>0</v>
      </c>
      <c r="K13" s="163">
        <v>3838</v>
      </c>
      <c r="L13" s="9">
        <v>6</v>
      </c>
    </row>
    <row r="14" spans="1:12" ht="13.8" x14ac:dyDescent="0.3">
      <c r="A14" s="9">
        <v>7</v>
      </c>
      <c r="B14" s="9" t="s">
        <v>74</v>
      </c>
      <c r="C14" s="163">
        <v>143245</v>
      </c>
      <c r="D14" s="163">
        <v>42100</v>
      </c>
      <c r="E14" s="163">
        <v>80884</v>
      </c>
      <c r="F14" s="163">
        <v>50064</v>
      </c>
      <c r="G14" s="20">
        <f t="shared" si="0"/>
        <v>193309</v>
      </c>
      <c r="H14" s="163">
        <v>0</v>
      </c>
      <c r="I14" s="163">
        <v>0</v>
      </c>
      <c r="J14" s="163">
        <v>0</v>
      </c>
      <c r="K14" s="163">
        <v>0</v>
      </c>
      <c r="L14" s="9">
        <v>7</v>
      </c>
    </row>
    <row r="15" spans="1:12" ht="13.8" x14ac:dyDescent="0.3">
      <c r="A15" s="9">
        <v>8</v>
      </c>
      <c r="B15" s="9" t="s">
        <v>75</v>
      </c>
      <c r="C15" s="163">
        <v>2759417</v>
      </c>
      <c r="D15" s="163">
        <v>906281</v>
      </c>
      <c r="E15" s="163">
        <v>1365623</v>
      </c>
      <c r="F15" s="163">
        <v>1652755</v>
      </c>
      <c r="G15" s="20">
        <f t="shared" si="0"/>
        <v>4412172</v>
      </c>
      <c r="H15" s="163">
        <v>2234914</v>
      </c>
      <c r="I15" s="163">
        <v>1340990</v>
      </c>
      <c r="J15" s="163">
        <v>0</v>
      </c>
      <c r="K15" s="163">
        <v>205591</v>
      </c>
      <c r="L15" s="9">
        <v>8</v>
      </c>
    </row>
    <row r="16" spans="1:12" ht="13.8" x14ac:dyDescent="0.3">
      <c r="A16" s="9">
        <v>9</v>
      </c>
      <c r="B16" s="9" t="s">
        <v>76</v>
      </c>
      <c r="C16" s="163">
        <v>1960926</v>
      </c>
      <c r="D16" s="163">
        <v>0</v>
      </c>
      <c r="E16" s="163">
        <v>240488</v>
      </c>
      <c r="F16" s="163">
        <v>0</v>
      </c>
      <c r="G16" s="20">
        <f t="shared" si="0"/>
        <v>1960926</v>
      </c>
      <c r="H16" s="163">
        <v>221367</v>
      </c>
      <c r="I16" s="163">
        <v>462430</v>
      </c>
      <c r="J16" s="163">
        <v>0</v>
      </c>
      <c r="K16" s="163">
        <v>0</v>
      </c>
      <c r="L16" s="9">
        <v>9</v>
      </c>
    </row>
    <row r="17" spans="1:12" ht="13.8" x14ac:dyDescent="0.3">
      <c r="A17" s="9">
        <v>10</v>
      </c>
      <c r="B17" s="9" t="s">
        <v>77</v>
      </c>
      <c r="C17" s="163">
        <v>442217</v>
      </c>
      <c r="D17" s="163">
        <v>284849</v>
      </c>
      <c r="E17" s="163">
        <v>0</v>
      </c>
      <c r="F17" s="163">
        <v>94582</v>
      </c>
      <c r="G17" s="20">
        <f t="shared" si="0"/>
        <v>536799</v>
      </c>
      <c r="H17" s="163">
        <v>0</v>
      </c>
      <c r="I17" s="163">
        <v>0</v>
      </c>
      <c r="J17" s="163">
        <v>0</v>
      </c>
      <c r="K17" s="163">
        <v>4917</v>
      </c>
      <c r="L17" s="9">
        <v>10</v>
      </c>
    </row>
    <row r="18" spans="1:12" ht="13.8" x14ac:dyDescent="0.3">
      <c r="A18" s="9">
        <v>11</v>
      </c>
      <c r="B18" s="9" t="s">
        <v>78</v>
      </c>
      <c r="C18" s="163">
        <v>984685</v>
      </c>
      <c r="D18" s="163">
        <v>191377</v>
      </c>
      <c r="E18" s="163">
        <v>747397</v>
      </c>
      <c r="F18" s="163">
        <v>157557</v>
      </c>
      <c r="G18" s="20">
        <f t="shared" si="0"/>
        <v>1142242</v>
      </c>
      <c r="H18" s="163">
        <v>143933</v>
      </c>
      <c r="I18" s="163">
        <v>10597</v>
      </c>
      <c r="J18" s="163">
        <v>0</v>
      </c>
      <c r="K18" s="163">
        <v>30582</v>
      </c>
      <c r="L18" s="9">
        <v>11</v>
      </c>
    </row>
    <row r="19" spans="1:12" ht="13.8" x14ac:dyDescent="0.3">
      <c r="A19" s="9">
        <v>12</v>
      </c>
      <c r="B19" s="9" t="s">
        <v>79</v>
      </c>
      <c r="C19" s="163">
        <v>344563</v>
      </c>
      <c r="D19" s="163">
        <v>0</v>
      </c>
      <c r="E19" s="163">
        <v>0</v>
      </c>
      <c r="F19" s="163">
        <v>0</v>
      </c>
      <c r="G19" s="20">
        <f t="shared" si="0"/>
        <v>344563</v>
      </c>
      <c r="H19" s="163">
        <v>0</v>
      </c>
      <c r="I19" s="163">
        <v>0</v>
      </c>
      <c r="J19" s="163">
        <v>0</v>
      </c>
      <c r="K19" s="163">
        <v>9910</v>
      </c>
      <c r="L19" s="9">
        <v>12</v>
      </c>
    </row>
    <row r="20" spans="1:12" ht="13.8" x14ac:dyDescent="0.3">
      <c r="A20" s="9">
        <v>13</v>
      </c>
      <c r="B20" s="9" t="s">
        <v>80</v>
      </c>
      <c r="C20" s="163">
        <v>3536179</v>
      </c>
      <c r="D20" s="163">
        <v>746767</v>
      </c>
      <c r="E20" s="163">
        <v>2280742</v>
      </c>
      <c r="F20" s="163">
        <v>1285616</v>
      </c>
      <c r="G20" s="20">
        <f t="shared" si="0"/>
        <v>4821795</v>
      </c>
      <c r="H20" s="163">
        <v>1532094</v>
      </c>
      <c r="I20" s="163">
        <v>0</v>
      </c>
      <c r="J20" s="163">
        <v>0</v>
      </c>
      <c r="K20" s="163">
        <v>164231</v>
      </c>
      <c r="L20" s="9">
        <v>13</v>
      </c>
    </row>
    <row r="21" spans="1:12" ht="13.8" x14ac:dyDescent="0.3">
      <c r="A21" s="9">
        <v>14</v>
      </c>
      <c r="B21" s="9" t="s">
        <v>81</v>
      </c>
      <c r="C21" s="163">
        <v>602234</v>
      </c>
      <c r="D21" s="163">
        <v>0</v>
      </c>
      <c r="E21" s="163">
        <v>0</v>
      </c>
      <c r="F21" s="163">
        <v>0</v>
      </c>
      <c r="G21" s="20">
        <f t="shared" si="0"/>
        <v>602234</v>
      </c>
      <c r="H21" s="163">
        <v>0</v>
      </c>
      <c r="I21" s="163">
        <v>0</v>
      </c>
      <c r="J21" s="163">
        <v>0</v>
      </c>
      <c r="K21" s="163">
        <v>0</v>
      </c>
      <c r="L21" s="9">
        <v>14</v>
      </c>
    </row>
    <row r="22" spans="1:12" ht="13.8" x14ac:dyDescent="0.3">
      <c r="A22" s="9">
        <v>15</v>
      </c>
      <c r="B22" s="9" t="s">
        <v>82</v>
      </c>
      <c r="C22" s="163">
        <v>3817617</v>
      </c>
      <c r="D22" s="163">
        <v>876253</v>
      </c>
      <c r="E22" s="163">
        <v>2175092</v>
      </c>
      <c r="F22" s="163">
        <v>3017578</v>
      </c>
      <c r="G22" s="20">
        <f t="shared" si="0"/>
        <v>6835195</v>
      </c>
      <c r="H22" s="163">
        <v>3351535</v>
      </c>
      <c r="I22" s="163">
        <v>296275</v>
      </c>
      <c r="J22" s="163">
        <v>0</v>
      </c>
      <c r="K22" s="163">
        <v>152994</v>
      </c>
      <c r="L22" s="9">
        <v>15</v>
      </c>
    </row>
    <row r="23" spans="1:12" ht="13.8" x14ac:dyDescent="0.3">
      <c r="A23" s="9">
        <v>16</v>
      </c>
      <c r="B23" s="9" t="s">
        <v>83</v>
      </c>
      <c r="C23" s="163">
        <v>1233129</v>
      </c>
      <c r="D23" s="163">
        <v>311686</v>
      </c>
      <c r="E23" s="163">
        <v>416531</v>
      </c>
      <c r="F23" s="163">
        <v>457970</v>
      </c>
      <c r="G23" s="20">
        <f t="shared" si="0"/>
        <v>1691099</v>
      </c>
      <c r="H23" s="163">
        <v>0</v>
      </c>
      <c r="I23" s="163">
        <v>0</v>
      </c>
      <c r="J23" s="163">
        <v>0</v>
      </c>
      <c r="K23" s="163">
        <v>0</v>
      </c>
      <c r="L23" s="9">
        <v>16</v>
      </c>
    </row>
    <row r="24" spans="1:12" ht="13.8" x14ac:dyDescent="0.3">
      <c r="A24" s="9">
        <v>17</v>
      </c>
      <c r="B24" s="9" t="s">
        <v>85</v>
      </c>
      <c r="C24" s="163">
        <v>2022507</v>
      </c>
      <c r="D24" s="163">
        <v>439061</v>
      </c>
      <c r="E24" s="163">
        <v>1412012</v>
      </c>
      <c r="F24" s="163">
        <v>636790</v>
      </c>
      <c r="G24" s="20">
        <f t="shared" si="0"/>
        <v>2659297</v>
      </c>
      <c r="H24" s="163">
        <v>1001690</v>
      </c>
      <c r="I24" s="163">
        <v>0</v>
      </c>
      <c r="J24" s="163">
        <v>0</v>
      </c>
      <c r="K24" s="163">
        <v>181996</v>
      </c>
      <c r="L24" s="9">
        <v>17</v>
      </c>
    </row>
    <row r="25" spans="1:12" ht="13.8" x14ac:dyDescent="0.3">
      <c r="A25" s="9">
        <v>18</v>
      </c>
      <c r="B25" s="9" t="s">
        <v>86</v>
      </c>
      <c r="C25" s="163">
        <v>341750</v>
      </c>
      <c r="D25" s="163">
        <v>0</v>
      </c>
      <c r="E25" s="163">
        <v>0</v>
      </c>
      <c r="F25" s="163">
        <v>0</v>
      </c>
      <c r="G25" s="20">
        <f t="shared" si="0"/>
        <v>341750</v>
      </c>
      <c r="H25" s="163">
        <v>0</v>
      </c>
      <c r="I25" s="163">
        <v>0</v>
      </c>
      <c r="J25" s="163">
        <v>0</v>
      </c>
      <c r="K25" s="163">
        <v>0</v>
      </c>
      <c r="L25" s="9">
        <v>18</v>
      </c>
    </row>
    <row r="26" spans="1:12" ht="13.8" x14ac:dyDescent="0.3">
      <c r="A26" s="9">
        <v>19</v>
      </c>
      <c r="B26" s="9" t="s">
        <v>87</v>
      </c>
      <c r="C26" s="163">
        <v>3932130</v>
      </c>
      <c r="D26" s="163">
        <v>924337</v>
      </c>
      <c r="E26" s="163">
        <v>2303659</v>
      </c>
      <c r="F26" s="163">
        <v>2428814</v>
      </c>
      <c r="G26" s="20">
        <f t="shared" si="0"/>
        <v>6360944</v>
      </c>
      <c r="H26" s="163">
        <v>3436960</v>
      </c>
      <c r="I26" s="163">
        <v>332620</v>
      </c>
      <c r="J26" s="163">
        <v>143365</v>
      </c>
      <c r="K26" s="163">
        <v>246307</v>
      </c>
      <c r="L26" s="9">
        <v>19</v>
      </c>
    </row>
    <row r="27" spans="1:12" ht="13.8" x14ac:dyDescent="0.3">
      <c r="A27" s="9">
        <v>20</v>
      </c>
      <c r="B27" s="9" t="s">
        <v>88</v>
      </c>
      <c r="C27" s="163">
        <v>1268790</v>
      </c>
      <c r="D27" s="163">
        <v>497725</v>
      </c>
      <c r="E27" s="163">
        <v>771065</v>
      </c>
      <c r="F27" s="163">
        <v>332359</v>
      </c>
      <c r="G27" s="20">
        <f t="shared" si="0"/>
        <v>1601149</v>
      </c>
      <c r="H27" s="163">
        <v>0</v>
      </c>
      <c r="I27" s="163">
        <v>0</v>
      </c>
      <c r="J27" s="163">
        <v>0</v>
      </c>
      <c r="K27" s="163">
        <v>0</v>
      </c>
      <c r="L27" s="9">
        <v>20</v>
      </c>
    </row>
    <row r="28" spans="1:12" ht="13.8" x14ac:dyDescent="0.3">
      <c r="A28" s="9">
        <v>21</v>
      </c>
      <c r="B28" s="9" t="s">
        <v>89</v>
      </c>
      <c r="C28" s="163">
        <v>214873</v>
      </c>
      <c r="D28" s="163">
        <v>0</v>
      </c>
      <c r="E28" s="163">
        <v>0</v>
      </c>
      <c r="F28" s="163">
        <v>0</v>
      </c>
      <c r="G28" s="20">
        <f t="shared" si="0"/>
        <v>214873</v>
      </c>
      <c r="H28" s="163">
        <v>0</v>
      </c>
      <c r="I28" s="163">
        <v>0</v>
      </c>
      <c r="J28" s="163">
        <v>0</v>
      </c>
      <c r="K28" s="163">
        <v>300</v>
      </c>
      <c r="L28" s="9">
        <v>21</v>
      </c>
    </row>
    <row r="29" spans="1:12" ht="13.8" x14ac:dyDescent="0.3">
      <c r="A29" s="9">
        <v>22</v>
      </c>
      <c r="B29" s="9" t="s">
        <v>90</v>
      </c>
      <c r="C29" s="163">
        <v>1560569</v>
      </c>
      <c r="D29" s="163">
        <v>444615</v>
      </c>
      <c r="E29" s="163">
        <v>1009817</v>
      </c>
      <c r="F29" s="163">
        <v>768623</v>
      </c>
      <c r="G29" s="20">
        <f t="shared" si="0"/>
        <v>2329192</v>
      </c>
      <c r="H29" s="163">
        <v>1245581</v>
      </c>
      <c r="I29" s="163">
        <v>83058</v>
      </c>
      <c r="J29" s="163">
        <v>0</v>
      </c>
      <c r="K29" s="163">
        <v>46096</v>
      </c>
      <c r="L29" s="9">
        <v>22</v>
      </c>
    </row>
    <row r="30" spans="1:12" ht="13.8" x14ac:dyDescent="0.3">
      <c r="A30" s="9">
        <v>23</v>
      </c>
      <c r="B30" s="9" t="s">
        <v>91</v>
      </c>
      <c r="C30" s="163">
        <v>6923138</v>
      </c>
      <c r="D30" s="163">
        <v>2136240</v>
      </c>
      <c r="E30" s="163">
        <v>3394884</v>
      </c>
      <c r="F30" s="163">
        <v>5586714</v>
      </c>
      <c r="G30" s="20">
        <f t="shared" si="0"/>
        <v>12509852</v>
      </c>
      <c r="H30" s="163">
        <v>3675179</v>
      </c>
      <c r="I30" s="163">
        <v>272071</v>
      </c>
      <c r="J30" s="163">
        <v>0</v>
      </c>
      <c r="K30" s="163">
        <v>887344</v>
      </c>
      <c r="L30" s="9">
        <v>23</v>
      </c>
    </row>
    <row r="31" spans="1:12" ht="13.8" x14ac:dyDescent="0.3">
      <c r="A31" s="9">
        <v>24</v>
      </c>
      <c r="B31" s="9" t="s">
        <v>92</v>
      </c>
      <c r="C31" s="163">
        <v>9286049</v>
      </c>
      <c r="D31" s="163">
        <v>2766737</v>
      </c>
      <c r="E31" s="163">
        <v>4030503</v>
      </c>
      <c r="F31" s="163">
        <v>6639375</v>
      </c>
      <c r="G31" s="20">
        <f t="shared" si="0"/>
        <v>15925424</v>
      </c>
      <c r="H31" s="163">
        <v>7161072</v>
      </c>
      <c r="I31" s="163">
        <v>23340</v>
      </c>
      <c r="J31" s="163">
        <v>-28898</v>
      </c>
      <c r="K31" s="163">
        <v>1062846</v>
      </c>
      <c r="L31" s="9">
        <v>24</v>
      </c>
    </row>
    <row r="32" spans="1:12" ht="13.8" x14ac:dyDescent="0.3">
      <c r="A32" s="9">
        <v>25</v>
      </c>
      <c r="B32" s="9" t="s">
        <v>93</v>
      </c>
      <c r="C32" s="163">
        <v>356127</v>
      </c>
      <c r="D32" s="163">
        <v>40062</v>
      </c>
      <c r="E32" s="163">
        <v>213564</v>
      </c>
      <c r="F32" s="163">
        <v>33431</v>
      </c>
      <c r="G32" s="20">
        <f t="shared" si="0"/>
        <v>389558</v>
      </c>
      <c r="H32" s="163">
        <v>153326</v>
      </c>
      <c r="I32" s="163">
        <v>0</v>
      </c>
      <c r="J32" s="163">
        <v>0</v>
      </c>
      <c r="K32" s="163">
        <v>702</v>
      </c>
      <c r="L32" s="9">
        <v>25</v>
      </c>
    </row>
    <row r="33" spans="1:12" ht="13.8" x14ac:dyDescent="0.3">
      <c r="A33" s="9">
        <v>26</v>
      </c>
      <c r="B33" s="9" t="s">
        <v>94</v>
      </c>
      <c r="C33" s="163">
        <v>3638125</v>
      </c>
      <c r="D33" s="163">
        <v>740589</v>
      </c>
      <c r="E33" s="163">
        <v>2239200</v>
      </c>
      <c r="F33" s="163">
        <v>1121420</v>
      </c>
      <c r="G33" s="20">
        <f t="shared" si="0"/>
        <v>4759545</v>
      </c>
      <c r="H33" s="163">
        <v>1159693</v>
      </c>
      <c r="I33" s="163">
        <v>0</v>
      </c>
      <c r="J33" s="163">
        <v>0</v>
      </c>
      <c r="K33" s="163">
        <v>295883</v>
      </c>
      <c r="L33" s="9">
        <v>26</v>
      </c>
    </row>
    <row r="34" spans="1:12" ht="13.8" x14ac:dyDescent="0.3">
      <c r="A34" s="9">
        <v>27</v>
      </c>
      <c r="B34" s="9" t="s">
        <v>95</v>
      </c>
      <c r="C34" s="163">
        <v>442663</v>
      </c>
      <c r="D34" s="163">
        <v>0</v>
      </c>
      <c r="E34" s="163">
        <v>0</v>
      </c>
      <c r="F34" s="163">
        <v>0</v>
      </c>
      <c r="G34" s="20">
        <f t="shared" si="0"/>
        <v>442663</v>
      </c>
      <c r="H34" s="163">
        <v>0</v>
      </c>
      <c r="I34" s="163">
        <v>0</v>
      </c>
      <c r="J34" s="163">
        <v>0</v>
      </c>
      <c r="K34" s="163">
        <v>0</v>
      </c>
      <c r="L34" s="9">
        <v>27</v>
      </c>
    </row>
    <row r="35" spans="1:12" ht="13.8" x14ac:dyDescent="0.3">
      <c r="A35" s="9">
        <v>28</v>
      </c>
      <c r="B35" s="9" t="s">
        <v>96</v>
      </c>
      <c r="C35" s="163">
        <v>5826785</v>
      </c>
      <c r="D35" s="163">
        <v>931748</v>
      </c>
      <c r="E35" s="163">
        <v>1880874</v>
      </c>
      <c r="F35" s="163">
        <v>2758612</v>
      </c>
      <c r="G35" s="20">
        <f t="shared" si="0"/>
        <v>8585397</v>
      </c>
      <c r="H35" s="163">
        <v>3443746</v>
      </c>
      <c r="I35" s="163">
        <v>0</v>
      </c>
      <c r="J35" s="163">
        <v>0</v>
      </c>
      <c r="K35" s="163">
        <v>197460</v>
      </c>
      <c r="L35" s="9">
        <v>28</v>
      </c>
    </row>
    <row r="36" spans="1:12" ht="13.8" x14ac:dyDescent="0.3">
      <c r="A36" s="9">
        <v>29</v>
      </c>
      <c r="B36" s="9" t="s">
        <v>97</v>
      </c>
      <c r="C36" s="163">
        <v>875851</v>
      </c>
      <c r="D36" s="163">
        <v>304280</v>
      </c>
      <c r="E36" s="163">
        <v>486792</v>
      </c>
      <c r="F36" s="163">
        <v>356120</v>
      </c>
      <c r="G36" s="20">
        <f t="shared" si="0"/>
        <v>1231971</v>
      </c>
      <c r="H36" s="163">
        <v>802113</v>
      </c>
      <c r="I36" s="163">
        <v>0</v>
      </c>
      <c r="J36" s="163">
        <v>0</v>
      </c>
      <c r="K36" s="163">
        <v>36161</v>
      </c>
      <c r="L36" s="9">
        <v>29</v>
      </c>
    </row>
    <row r="37" spans="1:12" ht="13.8" x14ac:dyDescent="0.3">
      <c r="A37" s="9">
        <v>30</v>
      </c>
      <c r="B37" s="9" t="s">
        <v>98</v>
      </c>
      <c r="C37" s="163">
        <v>11062156</v>
      </c>
      <c r="D37" s="163">
        <v>3816475</v>
      </c>
      <c r="E37" s="163">
        <v>4682688</v>
      </c>
      <c r="F37" s="163">
        <v>6453552</v>
      </c>
      <c r="G37" s="20">
        <f t="shared" si="0"/>
        <v>17515708</v>
      </c>
      <c r="H37" s="163">
        <v>6320552</v>
      </c>
      <c r="I37" s="163">
        <v>1275699</v>
      </c>
      <c r="J37" s="163">
        <v>241350</v>
      </c>
      <c r="K37" s="163">
        <v>0</v>
      </c>
      <c r="L37" s="9">
        <v>30</v>
      </c>
    </row>
    <row r="38" spans="1:12" ht="13.8" x14ac:dyDescent="0.3">
      <c r="A38" s="9">
        <v>31</v>
      </c>
      <c r="B38" s="9" t="s">
        <v>99</v>
      </c>
      <c r="C38" s="163">
        <v>3902518</v>
      </c>
      <c r="D38" s="163">
        <v>1713800</v>
      </c>
      <c r="E38" s="163">
        <v>714131</v>
      </c>
      <c r="F38" s="163">
        <v>2427218</v>
      </c>
      <c r="G38" s="20">
        <f t="shared" si="0"/>
        <v>6329736</v>
      </c>
      <c r="H38" s="163">
        <v>2927718</v>
      </c>
      <c r="I38" s="163">
        <v>205932</v>
      </c>
      <c r="J38" s="163">
        <v>0</v>
      </c>
      <c r="K38" s="163">
        <v>958224</v>
      </c>
      <c r="L38" s="9">
        <v>31</v>
      </c>
    </row>
    <row r="39" spans="1:12" ht="13.8" x14ac:dyDescent="0.3">
      <c r="A39" s="9">
        <v>32</v>
      </c>
      <c r="B39" s="9" t="s">
        <v>100</v>
      </c>
      <c r="C39" s="163">
        <v>1631906</v>
      </c>
      <c r="D39" s="163">
        <v>517521</v>
      </c>
      <c r="E39" s="163">
        <v>953312</v>
      </c>
      <c r="F39" s="163">
        <v>569683</v>
      </c>
      <c r="G39" s="20">
        <f t="shared" si="0"/>
        <v>2201589</v>
      </c>
      <c r="H39" s="163">
        <v>1119967</v>
      </c>
      <c r="I39" s="163">
        <v>99807</v>
      </c>
      <c r="J39" s="163">
        <v>0</v>
      </c>
      <c r="K39" s="163">
        <v>128930</v>
      </c>
      <c r="L39" s="9">
        <v>32</v>
      </c>
    </row>
    <row r="40" spans="1:12" ht="13.8" x14ac:dyDescent="0.3">
      <c r="A40" s="9">
        <v>33</v>
      </c>
      <c r="B40" s="9" t="s">
        <v>101</v>
      </c>
      <c r="C40" s="163">
        <v>1388065</v>
      </c>
      <c r="D40" s="163">
        <v>490921</v>
      </c>
      <c r="E40" s="163">
        <v>598404</v>
      </c>
      <c r="F40" s="163">
        <v>580361</v>
      </c>
      <c r="G40" s="20">
        <f t="shared" si="0"/>
        <v>1968426</v>
      </c>
      <c r="H40" s="163">
        <v>1041601</v>
      </c>
      <c r="I40" s="163">
        <v>91637</v>
      </c>
      <c r="J40" s="163">
        <v>0</v>
      </c>
      <c r="K40" s="163">
        <v>64266</v>
      </c>
      <c r="L40" s="9">
        <v>33</v>
      </c>
    </row>
    <row r="41" spans="1:12" ht="13.8" x14ac:dyDescent="0.3">
      <c r="A41" s="9">
        <v>34</v>
      </c>
      <c r="B41" s="9" t="s">
        <v>102</v>
      </c>
      <c r="C41" s="163">
        <v>5316189</v>
      </c>
      <c r="D41" s="163">
        <v>1479354</v>
      </c>
      <c r="E41" s="163">
        <v>2653230</v>
      </c>
      <c r="F41" s="163">
        <v>3513631</v>
      </c>
      <c r="G41" s="20">
        <f t="shared" si="0"/>
        <v>8829820</v>
      </c>
      <c r="H41" s="163">
        <v>3004212</v>
      </c>
      <c r="I41" s="163">
        <v>365810</v>
      </c>
      <c r="J41" s="163">
        <v>8016</v>
      </c>
      <c r="K41" s="163">
        <v>313091</v>
      </c>
      <c r="L41" s="9">
        <v>34</v>
      </c>
    </row>
    <row r="42" spans="1:12" ht="13.8" x14ac:dyDescent="0.3">
      <c r="A42" s="9">
        <v>35</v>
      </c>
      <c r="B42" s="9" t="s">
        <v>103</v>
      </c>
      <c r="C42" s="163">
        <v>10537442</v>
      </c>
      <c r="D42" s="163">
        <v>3659158</v>
      </c>
      <c r="E42" s="163">
        <v>5110751</v>
      </c>
      <c r="F42" s="163">
        <v>8819919</v>
      </c>
      <c r="G42" s="20">
        <f t="shared" si="0"/>
        <v>19357361</v>
      </c>
      <c r="H42" s="163">
        <v>9463577</v>
      </c>
      <c r="I42" s="163">
        <v>0</v>
      </c>
      <c r="J42" s="163">
        <v>25724</v>
      </c>
      <c r="K42" s="163">
        <v>1108524</v>
      </c>
      <c r="L42" s="9">
        <v>35</v>
      </c>
    </row>
    <row r="43" spans="1:12" ht="13.8" x14ac:dyDescent="0.3">
      <c r="A43" s="9">
        <v>36</v>
      </c>
      <c r="B43" s="9" t="s">
        <v>104</v>
      </c>
      <c r="C43" s="163">
        <v>2006336</v>
      </c>
      <c r="D43" s="163">
        <v>380286</v>
      </c>
      <c r="E43" s="163">
        <v>527357</v>
      </c>
      <c r="F43" s="163">
        <v>535155</v>
      </c>
      <c r="G43" s="20">
        <f t="shared" si="0"/>
        <v>2541491</v>
      </c>
      <c r="H43" s="163">
        <v>975818</v>
      </c>
      <c r="I43" s="163">
        <v>0</v>
      </c>
      <c r="J43" s="163">
        <v>0</v>
      </c>
      <c r="K43" s="163">
        <v>12339</v>
      </c>
      <c r="L43" s="9">
        <v>36</v>
      </c>
    </row>
    <row r="44" spans="1:12" ht="13.8" x14ac:dyDescent="0.3">
      <c r="A44" s="9">
        <v>37</v>
      </c>
      <c r="B44" s="9" t="s">
        <v>105</v>
      </c>
      <c r="C44" s="163">
        <v>422688</v>
      </c>
      <c r="D44" s="163">
        <v>0</v>
      </c>
      <c r="E44" s="163">
        <v>0</v>
      </c>
      <c r="F44" s="163">
        <v>0</v>
      </c>
      <c r="G44" s="20">
        <f t="shared" si="0"/>
        <v>422688</v>
      </c>
      <c r="H44" s="163">
        <v>800</v>
      </c>
      <c r="I44" s="163">
        <v>0</v>
      </c>
      <c r="J44" s="163">
        <v>0</v>
      </c>
      <c r="K44" s="163">
        <v>337</v>
      </c>
      <c r="L44" s="9">
        <v>37</v>
      </c>
    </row>
    <row r="45" spans="1:12" ht="13.8" x14ac:dyDescent="0.3">
      <c r="A45" s="101">
        <v>38</v>
      </c>
      <c r="B45" s="9" t="s">
        <v>106</v>
      </c>
      <c r="C45" s="165">
        <v>2516325</v>
      </c>
      <c r="D45" s="165">
        <v>646880</v>
      </c>
      <c r="E45" s="165">
        <v>1325313</v>
      </c>
      <c r="F45" s="165">
        <v>1501439</v>
      </c>
      <c r="G45" s="21">
        <f t="shared" si="0"/>
        <v>4017764</v>
      </c>
      <c r="H45" s="165">
        <v>1582543</v>
      </c>
      <c r="I45" s="165">
        <v>116695</v>
      </c>
      <c r="J45" s="165">
        <v>0</v>
      </c>
      <c r="K45" s="165">
        <v>153357</v>
      </c>
      <c r="L45" s="101">
        <v>38</v>
      </c>
    </row>
    <row r="46" spans="1:12" ht="13.8" x14ac:dyDescent="0.3">
      <c r="A46" s="101">
        <f>A45</f>
        <v>38</v>
      </c>
      <c r="B46" s="39" t="s">
        <v>107</v>
      </c>
      <c r="C46" s="22">
        <f>SUM(C8:C45)</f>
        <v>133115141</v>
      </c>
      <c r="D46" s="22">
        <f>SUM(D8:D45)</f>
        <v>31433601</v>
      </c>
      <c r="E46" s="22">
        <f>SUM(E8:E45)</f>
        <v>68685992</v>
      </c>
      <c r="F46" s="22">
        <f>SUM(F8:F45)</f>
        <v>62938685</v>
      </c>
      <c r="G46" s="22">
        <f t="shared" si="0"/>
        <v>196053826</v>
      </c>
      <c r="H46" s="22">
        <f>SUM(H8:H45)</f>
        <v>70781892</v>
      </c>
      <c r="I46" s="22">
        <f>SUM(I8:I45)</f>
        <v>5975652</v>
      </c>
      <c r="J46" s="22">
        <f>SUM(J8:J45)</f>
        <v>397987</v>
      </c>
      <c r="K46" s="22">
        <f>SUM(K8:K45)</f>
        <v>8661235</v>
      </c>
      <c r="L46" s="101">
        <f>L45</f>
        <v>38</v>
      </c>
    </row>
    <row r="50" s="9" customFormat="1" ht="10.5" customHeight="1" x14ac:dyDescent="0.3"/>
    <row r="51" s="9" customFormat="1" ht="10.5" customHeight="1" x14ac:dyDescent="0.3"/>
    <row r="52" s="9" customFormat="1" ht="10.5" customHeight="1" x14ac:dyDescent="0.3"/>
    <row r="53" s="9" customFormat="1" ht="10.5" customHeight="1" x14ac:dyDescent="0.3"/>
    <row r="55" s="9" customFormat="1" ht="10.5" customHeight="1" x14ac:dyDescent="0.3"/>
    <row r="56" s="9" customFormat="1" ht="10.5" customHeight="1" x14ac:dyDescent="0.3"/>
    <row r="57" s="9" customFormat="1" ht="10.5" customHeight="1" x14ac:dyDescent="0.3"/>
    <row r="58" s="9" customFormat="1" ht="10.5" customHeight="1" x14ac:dyDescent="0.3"/>
    <row r="59" s="9" customFormat="1" ht="10.5" customHeight="1" x14ac:dyDescent="0.3"/>
    <row r="60" s="9" customFormat="1" ht="10.5" customHeight="1" x14ac:dyDescent="0.3"/>
    <row r="61" s="9" customFormat="1" ht="10.5" customHeight="1" x14ac:dyDescent="0.3"/>
    <row r="62" s="9" customFormat="1" ht="10.5" customHeight="1" x14ac:dyDescent="0.3"/>
    <row r="63" s="9" customFormat="1" ht="10.5" customHeight="1" x14ac:dyDescent="0.3"/>
    <row r="126" s="9" customFormat="1" ht="10.5" customHeight="1" x14ac:dyDescent="0.3"/>
    <row r="127" s="9" customFormat="1" ht="10.5" customHeight="1" x14ac:dyDescent="0.3"/>
    <row r="128" s="9" customFormat="1" ht="10.5" customHeight="1" x14ac:dyDescent="0.3"/>
    <row r="129" s="9" customFormat="1" ht="10.5" customHeight="1" x14ac:dyDescent="0.3"/>
    <row r="130" s="9" customFormat="1" ht="10.5" customHeight="1" x14ac:dyDescent="0.3"/>
    <row r="131" s="9" customFormat="1" ht="10.5" customHeight="1" x14ac:dyDescent="0.3"/>
    <row r="132" s="9" customFormat="1" ht="10.5" customHeight="1" x14ac:dyDescent="0.3"/>
    <row r="133" s="9" customFormat="1" ht="10.5" customHeight="1" x14ac:dyDescent="0.3"/>
    <row r="134" s="9" customFormat="1" ht="10.5" customHeight="1" x14ac:dyDescent="0.3"/>
    <row r="135" s="9" customFormat="1" ht="10.5" customHeight="1" x14ac:dyDescent="0.3"/>
    <row r="136" s="9" customFormat="1" ht="10.5" customHeight="1" x14ac:dyDescent="0.3"/>
    <row r="137" s="9" customFormat="1" ht="10.5" customHeight="1" x14ac:dyDescent="0.3"/>
    <row r="138" s="9" customFormat="1" ht="10.5" customHeight="1" x14ac:dyDescent="0.3"/>
    <row r="139" s="9" customFormat="1" ht="10.5" customHeight="1" x14ac:dyDescent="0.3"/>
    <row r="202" s="9" customFormat="1" ht="10.5" customHeight="1" x14ac:dyDescent="0.3"/>
    <row r="203" s="9" customFormat="1" ht="10.5" customHeight="1" x14ac:dyDescent="0.3"/>
    <row r="204" s="9" customFormat="1" ht="10.5" customHeight="1" x14ac:dyDescent="0.3"/>
    <row r="205" s="9" customFormat="1" ht="10.5" customHeight="1" x14ac:dyDescent="0.3"/>
    <row r="206" s="9" customFormat="1" ht="10.5" customHeight="1" x14ac:dyDescent="0.3"/>
    <row r="207" s="9" customFormat="1" ht="10.5" customHeight="1" x14ac:dyDescent="0.3"/>
    <row r="208" s="9" customFormat="1" ht="10.5" customHeight="1" x14ac:dyDescent="0.3"/>
    <row r="209" s="9" customFormat="1" ht="10.5" customHeight="1" x14ac:dyDescent="0.3"/>
    <row r="210" s="9" customFormat="1" ht="10.5" customHeight="1" x14ac:dyDescent="0.3"/>
    <row r="211" s="9" customFormat="1" ht="10.5" customHeight="1" x14ac:dyDescent="0.3"/>
    <row r="212" s="9" customFormat="1" ht="10.5" customHeight="1" x14ac:dyDescent="0.3"/>
    <row r="213" s="9" customFormat="1" ht="10.5" customHeight="1" x14ac:dyDescent="0.3"/>
    <row r="214" s="9" customFormat="1" ht="10.5" customHeight="1" x14ac:dyDescent="0.3"/>
    <row r="215" s="9" customFormat="1" ht="10.5" customHeight="1" x14ac:dyDescent="0.3"/>
    <row r="261" s="9" customFormat="1" ht="12" customHeight="1" x14ac:dyDescent="0.3"/>
    <row r="278" s="9" customFormat="1" ht="10.5" customHeight="1" x14ac:dyDescent="0.3"/>
  </sheetData>
  <printOptions gridLines="1" gridLinesSet="0"/>
  <pageMargins left="0.75" right="0.5" top="0.5" bottom="0.18" header="0.5" footer="0.5"/>
  <pageSetup paperSize="5" scale="94" fitToWidth="0" pageOrder="overThenDown" orientation="landscape" r:id="rId1"/>
  <headerFooter alignWithMargins="0"/>
  <rowBreaks count="1" manualBreakCount="1">
    <brk id="202" max="3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46B42-5ECF-488A-98EA-7D7E513B8C57}">
  <dimension ref="A1:L103"/>
  <sheetViews>
    <sheetView workbookViewId="0"/>
  </sheetViews>
  <sheetFormatPr defaultColWidth="13.44140625" defaultRowHeight="13.8" x14ac:dyDescent="0.3"/>
  <cols>
    <col min="1" max="1" width="4.88671875" style="9" customWidth="1"/>
    <col min="2" max="11" width="13.44140625" style="9"/>
    <col min="12" max="12" width="5.6640625" style="9" customWidth="1"/>
    <col min="13" max="16384" width="13.44140625" style="9"/>
  </cols>
  <sheetData>
    <row r="1" spans="1:12" x14ac:dyDescent="0.3">
      <c r="A1" s="9" t="s">
        <v>45</v>
      </c>
    </row>
    <row r="2" spans="1:12" x14ac:dyDescent="0.3">
      <c r="A2" s="95" t="s">
        <v>305</v>
      </c>
      <c r="G2" s="104"/>
      <c r="H2" s="105"/>
      <c r="L2" s="104"/>
    </row>
    <row r="3" spans="1:12" x14ac:dyDescent="0.3">
      <c r="A3" s="96" t="s">
        <v>47</v>
      </c>
      <c r="G3" s="104"/>
      <c r="H3" s="105"/>
      <c r="L3" s="104"/>
    </row>
    <row r="5" spans="1:12" x14ac:dyDescent="0.3">
      <c r="C5" s="98" t="s">
        <v>306</v>
      </c>
      <c r="D5" s="98"/>
      <c r="E5" s="98"/>
      <c r="H5" s="99"/>
      <c r="I5" s="99"/>
      <c r="J5" s="99"/>
    </row>
    <row r="6" spans="1:12" x14ac:dyDescent="0.3">
      <c r="D6" s="98" t="s">
        <v>291</v>
      </c>
      <c r="E6" s="98"/>
      <c r="H6" s="98" t="s">
        <v>292</v>
      </c>
      <c r="I6" s="98"/>
      <c r="J6" s="98"/>
      <c r="K6" s="98"/>
    </row>
    <row r="7" spans="1:12" s="27" customFormat="1" ht="41.4" x14ac:dyDescent="0.3">
      <c r="A7" s="108" t="s">
        <v>54</v>
      </c>
      <c r="B7" s="108" t="s">
        <v>56</v>
      </c>
      <c r="C7" s="108" t="s">
        <v>294</v>
      </c>
      <c r="D7" s="117" t="s">
        <v>307</v>
      </c>
      <c r="E7" s="108" t="s">
        <v>308</v>
      </c>
      <c r="F7" s="107" t="s">
        <v>309</v>
      </c>
      <c r="G7" s="108" t="s">
        <v>107</v>
      </c>
      <c r="H7" s="107" t="s">
        <v>303</v>
      </c>
      <c r="I7" s="107" t="s">
        <v>58</v>
      </c>
      <c r="J7" s="107" t="s">
        <v>59</v>
      </c>
      <c r="K7" s="107" t="s">
        <v>304</v>
      </c>
      <c r="L7" s="108" t="s">
        <v>54</v>
      </c>
    </row>
    <row r="8" spans="1:12" x14ac:dyDescent="0.3">
      <c r="A8" s="9">
        <v>1</v>
      </c>
      <c r="B8" s="9" t="s">
        <v>108</v>
      </c>
      <c r="C8" s="19">
        <v>1144074</v>
      </c>
      <c r="D8" s="19">
        <v>453619</v>
      </c>
      <c r="E8" s="19">
        <v>522873</v>
      </c>
      <c r="F8" s="19">
        <v>404364</v>
      </c>
      <c r="G8" s="19">
        <f t="shared" ref="G8:G71" si="0">(C8+F8)</f>
        <v>1548438</v>
      </c>
      <c r="H8" s="19">
        <v>902665</v>
      </c>
      <c r="I8" s="19">
        <v>0</v>
      </c>
      <c r="J8" s="19">
        <v>0</v>
      </c>
      <c r="K8" s="19">
        <v>82619</v>
      </c>
      <c r="L8" s="9">
        <v>1</v>
      </c>
    </row>
    <row r="9" spans="1:12" x14ac:dyDescent="0.3">
      <c r="A9" s="9">
        <v>2</v>
      </c>
      <c r="B9" s="9" t="s">
        <v>109</v>
      </c>
      <c r="C9" s="163">
        <v>4373877</v>
      </c>
      <c r="D9" s="163">
        <v>910781</v>
      </c>
      <c r="E9" s="163">
        <v>3453923</v>
      </c>
      <c r="F9" s="163">
        <v>1287579</v>
      </c>
      <c r="G9" s="20">
        <f t="shared" si="0"/>
        <v>5661456</v>
      </c>
      <c r="H9" s="163">
        <v>1758668</v>
      </c>
      <c r="I9" s="163">
        <v>0</v>
      </c>
      <c r="J9" s="163">
        <v>0</v>
      </c>
      <c r="K9" s="163">
        <v>507040</v>
      </c>
      <c r="L9" s="9">
        <v>2</v>
      </c>
    </row>
    <row r="10" spans="1:12" x14ac:dyDescent="0.3">
      <c r="A10" s="9">
        <v>3</v>
      </c>
      <c r="B10" s="9" t="s">
        <v>110</v>
      </c>
      <c r="C10" s="163">
        <v>1041056</v>
      </c>
      <c r="D10" s="163">
        <v>478404</v>
      </c>
      <c r="E10" s="163">
        <v>470994</v>
      </c>
      <c r="F10" s="163">
        <v>816109</v>
      </c>
      <c r="G10" s="20">
        <f t="shared" si="0"/>
        <v>1857165</v>
      </c>
      <c r="H10" s="163">
        <v>937136</v>
      </c>
      <c r="I10" s="163">
        <v>0</v>
      </c>
      <c r="J10" s="163">
        <v>0</v>
      </c>
      <c r="K10" s="163">
        <v>70616</v>
      </c>
      <c r="L10" s="9">
        <v>3</v>
      </c>
    </row>
    <row r="11" spans="1:12" x14ac:dyDescent="0.3">
      <c r="A11" s="9">
        <v>4</v>
      </c>
      <c r="B11" s="9" t="s">
        <v>111</v>
      </c>
      <c r="C11" s="163">
        <v>469760</v>
      </c>
      <c r="D11" s="163">
        <v>279935</v>
      </c>
      <c r="E11" s="163">
        <v>90208</v>
      </c>
      <c r="F11" s="163">
        <v>309433</v>
      </c>
      <c r="G11" s="20">
        <f t="shared" si="0"/>
        <v>779193</v>
      </c>
      <c r="H11" s="163">
        <v>470087</v>
      </c>
      <c r="I11" s="163">
        <v>52333</v>
      </c>
      <c r="J11" s="163">
        <v>0</v>
      </c>
      <c r="K11" s="163">
        <v>35455</v>
      </c>
      <c r="L11" s="9">
        <v>4</v>
      </c>
    </row>
    <row r="12" spans="1:12" x14ac:dyDescent="0.3">
      <c r="A12" s="9">
        <v>5</v>
      </c>
      <c r="B12" s="9" t="s">
        <v>112</v>
      </c>
      <c r="C12" s="163">
        <v>979830</v>
      </c>
      <c r="D12" s="163">
        <v>556371</v>
      </c>
      <c r="E12" s="163">
        <v>391653</v>
      </c>
      <c r="F12" s="163">
        <v>722438</v>
      </c>
      <c r="G12" s="20">
        <f t="shared" si="0"/>
        <v>1702268</v>
      </c>
      <c r="H12" s="163">
        <v>945763</v>
      </c>
      <c r="I12" s="163">
        <v>5343</v>
      </c>
      <c r="J12" s="163">
        <v>0</v>
      </c>
      <c r="K12" s="163">
        <v>287504</v>
      </c>
      <c r="L12" s="9">
        <v>5</v>
      </c>
    </row>
    <row r="13" spans="1:12" x14ac:dyDescent="0.3">
      <c r="A13" s="9">
        <v>6</v>
      </c>
      <c r="B13" s="9" t="s">
        <v>113</v>
      </c>
      <c r="C13" s="163">
        <v>767043</v>
      </c>
      <c r="D13" s="163">
        <v>290499</v>
      </c>
      <c r="E13" s="163">
        <v>164213</v>
      </c>
      <c r="F13" s="163">
        <v>463085</v>
      </c>
      <c r="G13" s="20">
        <f t="shared" si="0"/>
        <v>1230128</v>
      </c>
      <c r="H13" s="163">
        <v>589447</v>
      </c>
      <c r="I13" s="163">
        <v>44270</v>
      </c>
      <c r="J13" s="163">
        <v>0</v>
      </c>
      <c r="K13" s="163">
        <v>35706</v>
      </c>
      <c r="L13" s="9">
        <v>6</v>
      </c>
    </row>
    <row r="14" spans="1:12" x14ac:dyDescent="0.3">
      <c r="A14" s="9">
        <v>7</v>
      </c>
      <c r="B14" s="9" t="s">
        <v>114</v>
      </c>
      <c r="C14" s="163">
        <v>13717251</v>
      </c>
      <c r="D14" s="163">
        <v>5263585</v>
      </c>
      <c r="E14" s="163">
        <v>7787998</v>
      </c>
      <c r="F14" s="163">
        <v>5047898</v>
      </c>
      <c r="G14" s="20">
        <f t="shared" si="0"/>
        <v>18765149</v>
      </c>
      <c r="H14" s="163">
        <v>3843031</v>
      </c>
      <c r="I14" s="163">
        <v>1987</v>
      </c>
      <c r="J14" s="163">
        <v>0</v>
      </c>
      <c r="K14" s="163">
        <v>1004662</v>
      </c>
      <c r="L14" s="9">
        <v>7</v>
      </c>
    </row>
    <row r="15" spans="1:12" x14ac:dyDescent="0.3">
      <c r="A15" s="9">
        <v>8</v>
      </c>
      <c r="B15" s="9" t="s">
        <v>115</v>
      </c>
      <c r="C15" s="163">
        <v>1317153</v>
      </c>
      <c r="D15" s="163">
        <v>877944</v>
      </c>
      <c r="E15" s="163">
        <v>259082</v>
      </c>
      <c r="F15" s="163">
        <v>1067275</v>
      </c>
      <c r="G15" s="20">
        <f t="shared" si="0"/>
        <v>2384428</v>
      </c>
      <c r="H15" s="163">
        <v>1231275</v>
      </c>
      <c r="I15" s="163">
        <v>102223</v>
      </c>
      <c r="J15" s="163">
        <v>0</v>
      </c>
      <c r="K15" s="163">
        <v>267257</v>
      </c>
      <c r="L15" s="9">
        <v>8</v>
      </c>
    </row>
    <row r="16" spans="1:12" x14ac:dyDescent="0.3">
      <c r="A16" s="9">
        <v>9</v>
      </c>
      <c r="B16" s="9" t="s">
        <v>116</v>
      </c>
      <c r="C16" s="163">
        <v>408750</v>
      </c>
      <c r="D16" s="163">
        <v>255775</v>
      </c>
      <c r="E16" s="163">
        <v>112395</v>
      </c>
      <c r="F16" s="163">
        <v>125492</v>
      </c>
      <c r="G16" s="20">
        <f t="shared" si="0"/>
        <v>534242</v>
      </c>
      <c r="H16" s="163">
        <v>294055</v>
      </c>
      <c r="I16" s="163">
        <v>0</v>
      </c>
      <c r="J16" s="163">
        <v>0</v>
      </c>
      <c r="K16" s="163">
        <v>25917</v>
      </c>
      <c r="L16" s="9">
        <v>9</v>
      </c>
    </row>
    <row r="17" spans="1:12" x14ac:dyDescent="0.3">
      <c r="A17" s="9">
        <v>10</v>
      </c>
      <c r="B17" s="9" t="s">
        <v>117</v>
      </c>
      <c r="C17" s="163">
        <v>2716490</v>
      </c>
      <c r="D17" s="163">
        <v>1035061</v>
      </c>
      <c r="E17" s="163">
        <v>1333049</v>
      </c>
      <c r="F17" s="163">
        <v>930573</v>
      </c>
      <c r="G17" s="20">
        <f t="shared" si="0"/>
        <v>3647063</v>
      </c>
      <c r="H17" s="163">
        <v>1583469</v>
      </c>
      <c r="I17" s="163">
        <v>111862</v>
      </c>
      <c r="J17" s="163">
        <v>0</v>
      </c>
      <c r="K17" s="163">
        <v>164601</v>
      </c>
      <c r="L17" s="9">
        <v>10</v>
      </c>
    </row>
    <row r="18" spans="1:12" x14ac:dyDescent="0.3">
      <c r="A18" s="9">
        <v>11</v>
      </c>
      <c r="B18" s="9" t="s">
        <v>118</v>
      </c>
      <c r="C18" s="163">
        <v>458462</v>
      </c>
      <c r="D18" s="163">
        <v>222149</v>
      </c>
      <c r="E18" s="163">
        <v>150883</v>
      </c>
      <c r="F18" s="163">
        <v>218461</v>
      </c>
      <c r="G18" s="20">
        <f t="shared" si="0"/>
        <v>676923</v>
      </c>
      <c r="H18" s="163">
        <v>414847</v>
      </c>
      <c r="I18" s="163">
        <v>0</v>
      </c>
      <c r="J18" s="163">
        <v>0</v>
      </c>
      <c r="K18" s="163">
        <v>570</v>
      </c>
      <c r="L18" s="9">
        <v>11</v>
      </c>
    </row>
    <row r="19" spans="1:12" x14ac:dyDescent="0.3">
      <c r="A19" s="9">
        <v>12</v>
      </c>
      <c r="B19" s="9" t="s">
        <v>119</v>
      </c>
      <c r="C19" s="163">
        <v>1634361</v>
      </c>
      <c r="D19" s="163">
        <v>683677</v>
      </c>
      <c r="E19" s="163">
        <v>926121</v>
      </c>
      <c r="F19" s="163">
        <v>726994</v>
      </c>
      <c r="G19" s="20">
        <f t="shared" si="0"/>
        <v>2361355</v>
      </c>
      <c r="H19" s="163">
        <v>1143787</v>
      </c>
      <c r="I19" s="163">
        <v>0</v>
      </c>
      <c r="J19" s="163">
        <v>0</v>
      </c>
      <c r="K19" s="163">
        <v>173330</v>
      </c>
      <c r="L19" s="9">
        <v>12</v>
      </c>
    </row>
    <row r="20" spans="1:12" x14ac:dyDescent="0.3">
      <c r="A20" s="9">
        <v>13</v>
      </c>
      <c r="B20" s="9" t="s">
        <v>120</v>
      </c>
      <c r="C20" s="163">
        <v>1002271</v>
      </c>
      <c r="D20" s="163">
        <v>323102</v>
      </c>
      <c r="E20" s="163">
        <v>497928</v>
      </c>
      <c r="F20" s="163">
        <v>581894</v>
      </c>
      <c r="G20" s="20">
        <f t="shared" si="0"/>
        <v>1584165</v>
      </c>
      <c r="H20" s="163">
        <v>792629</v>
      </c>
      <c r="I20" s="163">
        <v>40633</v>
      </c>
      <c r="J20" s="163">
        <v>0</v>
      </c>
      <c r="K20" s="163">
        <v>291646</v>
      </c>
      <c r="L20" s="9">
        <v>13</v>
      </c>
    </row>
    <row r="21" spans="1:12" x14ac:dyDescent="0.3">
      <c r="A21" s="9">
        <v>14</v>
      </c>
      <c r="B21" s="9" t="s">
        <v>121</v>
      </c>
      <c r="C21" s="163">
        <v>1582701</v>
      </c>
      <c r="D21" s="163">
        <v>557467</v>
      </c>
      <c r="E21" s="163">
        <v>630651</v>
      </c>
      <c r="F21" s="163">
        <v>800721</v>
      </c>
      <c r="G21" s="20">
        <f t="shared" si="0"/>
        <v>2383422</v>
      </c>
      <c r="H21" s="163">
        <v>1046019</v>
      </c>
      <c r="I21" s="163">
        <v>0</v>
      </c>
      <c r="J21" s="163">
        <v>0</v>
      </c>
      <c r="K21" s="163">
        <v>35211</v>
      </c>
      <c r="L21" s="9">
        <v>14</v>
      </c>
    </row>
    <row r="22" spans="1:12" x14ac:dyDescent="0.3">
      <c r="A22" s="9">
        <v>15</v>
      </c>
      <c r="B22" s="9" t="s">
        <v>122</v>
      </c>
      <c r="C22" s="163">
        <v>781886</v>
      </c>
      <c r="D22" s="163">
        <v>368683</v>
      </c>
      <c r="E22" s="163">
        <v>343267</v>
      </c>
      <c r="F22" s="163">
        <v>384419</v>
      </c>
      <c r="G22" s="20">
        <f t="shared" si="0"/>
        <v>1166305</v>
      </c>
      <c r="H22" s="163">
        <v>580635</v>
      </c>
      <c r="I22" s="163">
        <v>46102</v>
      </c>
      <c r="J22" s="163">
        <v>0</v>
      </c>
      <c r="K22" s="163">
        <v>9592</v>
      </c>
      <c r="L22" s="9">
        <v>15</v>
      </c>
    </row>
    <row r="23" spans="1:12" x14ac:dyDescent="0.3">
      <c r="A23" s="9">
        <v>16</v>
      </c>
      <c r="B23" s="9" t="s">
        <v>123</v>
      </c>
      <c r="C23" s="163">
        <v>1548556</v>
      </c>
      <c r="D23" s="163">
        <v>524926</v>
      </c>
      <c r="E23" s="163">
        <v>718194</v>
      </c>
      <c r="F23" s="163">
        <v>867063</v>
      </c>
      <c r="G23" s="20">
        <f t="shared" si="0"/>
        <v>2415619</v>
      </c>
      <c r="H23" s="163">
        <v>1291571</v>
      </c>
      <c r="I23" s="163">
        <v>0</v>
      </c>
      <c r="J23" s="163">
        <v>0</v>
      </c>
      <c r="K23" s="163">
        <v>5047</v>
      </c>
      <c r="L23" s="9">
        <v>16</v>
      </c>
    </row>
    <row r="24" spans="1:12" x14ac:dyDescent="0.3">
      <c r="A24" s="9">
        <v>17</v>
      </c>
      <c r="B24" s="9" t="s">
        <v>124</v>
      </c>
      <c r="C24" s="163">
        <v>1754982</v>
      </c>
      <c r="D24" s="163">
        <v>568234</v>
      </c>
      <c r="E24" s="163">
        <v>827902</v>
      </c>
      <c r="F24" s="163">
        <v>470029</v>
      </c>
      <c r="G24" s="20">
        <f t="shared" si="0"/>
        <v>2225011</v>
      </c>
      <c r="H24" s="163">
        <v>878433</v>
      </c>
      <c r="I24" s="163">
        <v>0</v>
      </c>
      <c r="J24" s="163">
        <v>0</v>
      </c>
      <c r="K24" s="163">
        <v>223061</v>
      </c>
      <c r="L24" s="9">
        <v>17</v>
      </c>
    </row>
    <row r="25" spans="1:12" x14ac:dyDescent="0.3">
      <c r="A25" s="9">
        <v>18</v>
      </c>
      <c r="B25" s="9" t="s">
        <v>125</v>
      </c>
      <c r="C25" s="163">
        <v>850349</v>
      </c>
      <c r="D25" s="163">
        <v>475294</v>
      </c>
      <c r="E25" s="163">
        <v>183614</v>
      </c>
      <c r="F25" s="163">
        <v>641734</v>
      </c>
      <c r="G25" s="20">
        <f t="shared" si="0"/>
        <v>1492083</v>
      </c>
      <c r="H25" s="163">
        <v>1021381</v>
      </c>
      <c r="I25" s="163">
        <v>4469</v>
      </c>
      <c r="J25" s="163">
        <v>0</v>
      </c>
      <c r="K25" s="163">
        <v>16466</v>
      </c>
      <c r="L25" s="9">
        <v>18</v>
      </c>
    </row>
    <row r="26" spans="1:12" x14ac:dyDescent="0.3">
      <c r="A26" s="9">
        <v>19</v>
      </c>
      <c r="B26" s="9" t="s">
        <v>126</v>
      </c>
      <c r="C26" s="163">
        <v>472493</v>
      </c>
      <c r="D26" s="163">
        <v>211750</v>
      </c>
      <c r="E26" s="163">
        <v>226576</v>
      </c>
      <c r="F26" s="163">
        <v>218207</v>
      </c>
      <c r="G26" s="20">
        <f t="shared" si="0"/>
        <v>690700</v>
      </c>
      <c r="H26" s="163">
        <v>429513</v>
      </c>
      <c r="I26" s="163">
        <v>0</v>
      </c>
      <c r="J26" s="163">
        <v>0</v>
      </c>
      <c r="K26" s="163">
        <v>17062</v>
      </c>
      <c r="L26" s="9">
        <v>19</v>
      </c>
    </row>
    <row r="27" spans="1:12" x14ac:dyDescent="0.3">
      <c r="A27" s="9">
        <v>20</v>
      </c>
      <c r="B27" s="9" t="s">
        <v>127</v>
      </c>
      <c r="C27" s="163">
        <v>706286</v>
      </c>
      <c r="D27" s="163">
        <v>328622</v>
      </c>
      <c r="E27" s="163">
        <v>355607</v>
      </c>
      <c r="F27" s="163">
        <v>228046</v>
      </c>
      <c r="G27" s="20">
        <f t="shared" si="0"/>
        <v>934332</v>
      </c>
      <c r="H27" s="163">
        <v>519313</v>
      </c>
      <c r="I27" s="163">
        <v>0</v>
      </c>
      <c r="J27" s="163">
        <v>0</v>
      </c>
      <c r="K27" s="163">
        <v>57110</v>
      </c>
      <c r="L27" s="9">
        <v>20</v>
      </c>
    </row>
    <row r="28" spans="1:12" x14ac:dyDescent="0.3">
      <c r="A28" s="9">
        <v>21</v>
      </c>
      <c r="B28" s="9" t="s">
        <v>128</v>
      </c>
      <c r="C28" s="163">
        <v>14297006</v>
      </c>
      <c r="D28" s="163">
        <v>4246845</v>
      </c>
      <c r="E28" s="163">
        <v>8467611</v>
      </c>
      <c r="F28" s="163">
        <v>5005235</v>
      </c>
      <c r="G28" s="20">
        <f t="shared" si="0"/>
        <v>19302241</v>
      </c>
      <c r="H28" s="163">
        <v>6134058</v>
      </c>
      <c r="I28" s="163">
        <v>0</v>
      </c>
      <c r="J28" s="163">
        <v>55163</v>
      </c>
      <c r="K28" s="163">
        <v>723737</v>
      </c>
      <c r="L28" s="9">
        <v>21</v>
      </c>
    </row>
    <row r="29" spans="1:12" x14ac:dyDescent="0.3">
      <c r="A29" s="9">
        <v>22</v>
      </c>
      <c r="B29" s="9" t="s">
        <v>129</v>
      </c>
      <c r="C29" s="163">
        <v>524659</v>
      </c>
      <c r="D29" s="163">
        <v>267044</v>
      </c>
      <c r="E29" s="163">
        <v>162532</v>
      </c>
      <c r="F29" s="163">
        <v>360875</v>
      </c>
      <c r="G29" s="20">
        <f t="shared" si="0"/>
        <v>885534</v>
      </c>
      <c r="H29" s="163">
        <v>408078</v>
      </c>
      <c r="I29" s="163">
        <v>8165</v>
      </c>
      <c r="J29" s="163">
        <v>0</v>
      </c>
      <c r="K29" s="163">
        <v>59683</v>
      </c>
      <c r="L29" s="9">
        <v>22</v>
      </c>
    </row>
    <row r="30" spans="1:12" x14ac:dyDescent="0.3">
      <c r="A30" s="9">
        <v>23</v>
      </c>
      <c r="B30" s="9" t="s">
        <v>130</v>
      </c>
      <c r="C30" s="163">
        <v>424784</v>
      </c>
      <c r="D30" s="163">
        <v>217269</v>
      </c>
      <c r="E30" s="163">
        <v>200880</v>
      </c>
      <c r="F30" s="163">
        <v>97277</v>
      </c>
      <c r="G30" s="20">
        <f t="shared" si="0"/>
        <v>522061</v>
      </c>
      <c r="H30" s="163">
        <v>348096</v>
      </c>
      <c r="I30" s="163">
        <v>0</v>
      </c>
      <c r="J30" s="163">
        <v>0</v>
      </c>
      <c r="K30" s="163">
        <v>5931</v>
      </c>
      <c r="L30" s="9">
        <v>23</v>
      </c>
    </row>
    <row r="31" spans="1:12" x14ac:dyDescent="0.3">
      <c r="A31" s="9">
        <v>24</v>
      </c>
      <c r="B31" s="9" t="s">
        <v>131</v>
      </c>
      <c r="C31" s="163">
        <v>2384097</v>
      </c>
      <c r="D31" s="163">
        <v>720350</v>
      </c>
      <c r="E31" s="163">
        <v>1375314</v>
      </c>
      <c r="F31" s="163">
        <v>1506974</v>
      </c>
      <c r="G31" s="20">
        <f t="shared" si="0"/>
        <v>3891071</v>
      </c>
      <c r="H31" s="163">
        <v>1295560</v>
      </c>
      <c r="I31" s="163">
        <v>0</v>
      </c>
      <c r="J31" s="163">
        <v>0</v>
      </c>
      <c r="K31" s="163">
        <v>135677</v>
      </c>
      <c r="L31" s="9">
        <v>24</v>
      </c>
    </row>
    <row r="32" spans="1:12" x14ac:dyDescent="0.3">
      <c r="A32" s="9">
        <v>25</v>
      </c>
      <c r="B32" s="9" t="s">
        <v>132</v>
      </c>
      <c r="C32" s="163">
        <v>523733</v>
      </c>
      <c r="D32" s="163">
        <v>228043</v>
      </c>
      <c r="E32" s="163">
        <v>276100</v>
      </c>
      <c r="F32" s="163">
        <v>215348</v>
      </c>
      <c r="G32" s="20">
        <f t="shared" si="0"/>
        <v>739081</v>
      </c>
      <c r="H32" s="163">
        <v>429828</v>
      </c>
      <c r="I32" s="163">
        <v>33016</v>
      </c>
      <c r="J32" s="163">
        <v>0</v>
      </c>
      <c r="K32" s="163">
        <v>46148</v>
      </c>
      <c r="L32" s="9">
        <v>25</v>
      </c>
    </row>
    <row r="33" spans="1:12" x14ac:dyDescent="0.3">
      <c r="A33" s="9">
        <v>26</v>
      </c>
      <c r="B33" s="9" t="s">
        <v>133</v>
      </c>
      <c r="C33" s="163">
        <v>1213511</v>
      </c>
      <c r="D33" s="163">
        <v>420584</v>
      </c>
      <c r="E33" s="163">
        <v>410323</v>
      </c>
      <c r="F33" s="163">
        <v>553146</v>
      </c>
      <c r="G33" s="20">
        <f t="shared" si="0"/>
        <v>1766657</v>
      </c>
      <c r="H33" s="163">
        <v>753372</v>
      </c>
      <c r="I33" s="163">
        <v>0</v>
      </c>
      <c r="J33" s="163">
        <v>0</v>
      </c>
      <c r="K33" s="163">
        <v>90849</v>
      </c>
      <c r="L33" s="9">
        <v>26</v>
      </c>
    </row>
    <row r="34" spans="1:12" x14ac:dyDescent="0.3">
      <c r="A34" s="9">
        <v>27</v>
      </c>
      <c r="B34" s="9" t="s">
        <v>134</v>
      </c>
      <c r="C34" s="163">
        <v>1074197</v>
      </c>
      <c r="D34" s="163">
        <v>449481</v>
      </c>
      <c r="E34" s="163">
        <v>473722</v>
      </c>
      <c r="F34" s="163">
        <v>468491</v>
      </c>
      <c r="G34" s="20">
        <f t="shared" si="0"/>
        <v>1542688</v>
      </c>
      <c r="H34" s="163">
        <v>767208</v>
      </c>
      <c r="I34" s="163">
        <v>105696</v>
      </c>
      <c r="J34" s="163">
        <v>0</v>
      </c>
      <c r="K34" s="163">
        <v>117978</v>
      </c>
      <c r="L34" s="9">
        <v>27</v>
      </c>
    </row>
    <row r="35" spans="1:12" x14ac:dyDescent="0.3">
      <c r="A35" s="9">
        <v>28</v>
      </c>
      <c r="B35" s="9" t="s">
        <v>135</v>
      </c>
      <c r="C35" s="163">
        <v>455319</v>
      </c>
      <c r="D35" s="163">
        <v>272719</v>
      </c>
      <c r="E35" s="163">
        <v>90255</v>
      </c>
      <c r="F35" s="163">
        <v>320081</v>
      </c>
      <c r="G35" s="20">
        <f t="shared" si="0"/>
        <v>775400</v>
      </c>
      <c r="H35" s="163">
        <v>475859</v>
      </c>
      <c r="I35" s="163">
        <v>0</v>
      </c>
      <c r="J35" s="163">
        <v>0</v>
      </c>
      <c r="K35" s="163">
        <v>10384</v>
      </c>
      <c r="L35" s="9">
        <v>28</v>
      </c>
    </row>
    <row r="36" spans="1:12" x14ac:dyDescent="0.3">
      <c r="A36" s="9">
        <v>29</v>
      </c>
      <c r="B36" s="9" t="s">
        <v>77</v>
      </c>
      <c r="C36" s="163">
        <v>53731450</v>
      </c>
      <c r="D36" s="163">
        <v>9497452</v>
      </c>
      <c r="E36" s="163">
        <v>33623456</v>
      </c>
      <c r="F36" s="163">
        <v>5291075</v>
      </c>
      <c r="G36" s="20">
        <f t="shared" si="0"/>
        <v>59022525</v>
      </c>
      <c r="H36" s="163">
        <v>10553355</v>
      </c>
      <c r="I36" s="163">
        <v>0</v>
      </c>
      <c r="J36" s="163">
        <v>96389</v>
      </c>
      <c r="K36" s="163">
        <v>662925</v>
      </c>
      <c r="L36" s="9">
        <v>29</v>
      </c>
    </row>
    <row r="37" spans="1:12" x14ac:dyDescent="0.3">
      <c r="A37" s="9">
        <v>30</v>
      </c>
      <c r="B37" s="9" t="s">
        <v>136</v>
      </c>
      <c r="C37" s="163">
        <v>5041378</v>
      </c>
      <c r="D37" s="163">
        <v>1249266</v>
      </c>
      <c r="E37" s="163">
        <v>2517464</v>
      </c>
      <c r="F37" s="163">
        <v>1509165</v>
      </c>
      <c r="G37" s="20">
        <f t="shared" si="0"/>
        <v>6550543</v>
      </c>
      <c r="H37" s="163">
        <v>1892241</v>
      </c>
      <c r="I37" s="163">
        <v>7928</v>
      </c>
      <c r="J37" s="163">
        <v>0</v>
      </c>
      <c r="K37" s="163">
        <v>122651</v>
      </c>
      <c r="L37" s="9">
        <v>30</v>
      </c>
    </row>
    <row r="38" spans="1:12" x14ac:dyDescent="0.3">
      <c r="A38" s="9">
        <v>31</v>
      </c>
      <c r="B38" s="9" t="s">
        <v>137</v>
      </c>
      <c r="C38" s="163">
        <v>622764</v>
      </c>
      <c r="D38" s="163">
        <v>305147</v>
      </c>
      <c r="E38" s="163">
        <v>302428</v>
      </c>
      <c r="F38" s="163">
        <v>308526</v>
      </c>
      <c r="G38" s="20">
        <f t="shared" si="0"/>
        <v>931290</v>
      </c>
      <c r="H38" s="163">
        <v>612428</v>
      </c>
      <c r="I38" s="163">
        <v>0</v>
      </c>
      <c r="J38" s="163">
        <v>0</v>
      </c>
      <c r="K38" s="163">
        <v>126430</v>
      </c>
      <c r="L38" s="9">
        <v>31</v>
      </c>
    </row>
    <row r="39" spans="1:12" x14ac:dyDescent="0.3">
      <c r="A39" s="9">
        <v>32</v>
      </c>
      <c r="B39" s="9" t="s">
        <v>138</v>
      </c>
      <c r="C39" s="163">
        <v>1934675</v>
      </c>
      <c r="D39" s="163">
        <v>612023</v>
      </c>
      <c r="E39" s="163">
        <v>1255849</v>
      </c>
      <c r="F39" s="163">
        <v>481917</v>
      </c>
      <c r="G39" s="20">
        <f t="shared" si="0"/>
        <v>2416592</v>
      </c>
      <c r="H39" s="163">
        <v>1023241</v>
      </c>
      <c r="I39" s="163">
        <v>0</v>
      </c>
      <c r="J39" s="163">
        <v>0</v>
      </c>
      <c r="K39" s="163">
        <v>50220</v>
      </c>
      <c r="L39" s="9">
        <v>32</v>
      </c>
    </row>
    <row r="40" spans="1:12" x14ac:dyDescent="0.3">
      <c r="A40" s="9">
        <v>33</v>
      </c>
      <c r="B40" s="9" t="s">
        <v>79</v>
      </c>
      <c r="C40" s="163">
        <v>1910741</v>
      </c>
      <c r="D40" s="163">
        <v>709042</v>
      </c>
      <c r="E40" s="163">
        <v>746912</v>
      </c>
      <c r="F40" s="163">
        <v>727043</v>
      </c>
      <c r="G40" s="20">
        <f t="shared" si="0"/>
        <v>2637784</v>
      </c>
      <c r="H40" s="163">
        <v>1470994</v>
      </c>
      <c r="I40" s="163">
        <v>0</v>
      </c>
      <c r="J40" s="163">
        <v>0</v>
      </c>
      <c r="K40" s="163">
        <v>86520</v>
      </c>
      <c r="L40" s="9">
        <v>33</v>
      </c>
    </row>
    <row r="41" spans="1:12" x14ac:dyDescent="0.3">
      <c r="A41" s="9">
        <v>34</v>
      </c>
      <c r="B41" s="9" t="s">
        <v>139</v>
      </c>
      <c r="C41" s="163">
        <v>2102573</v>
      </c>
      <c r="D41" s="163">
        <v>726282</v>
      </c>
      <c r="E41" s="163">
        <v>707508</v>
      </c>
      <c r="F41" s="163">
        <v>1453553</v>
      </c>
      <c r="G41" s="20">
        <f t="shared" si="0"/>
        <v>3556126</v>
      </c>
      <c r="H41" s="163">
        <v>1154126</v>
      </c>
      <c r="I41" s="163">
        <v>0</v>
      </c>
      <c r="J41" s="163">
        <v>0</v>
      </c>
      <c r="K41" s="163">
        <v>794089</v>
      </c>
      <c r="L41" s="9">
        <v>34</v>
      </c>
    </row>
    <row r="42" spans="1:12" x14ac:dyDescent="0.3">
      <c r="A42" s="9">
        <v>35</v>
      </c>
      <c r="B42" s="9" t="s">
        <v>140</v>
      </c>
      <c r="C42" s="163">
        <v>894417</v>
      </c>
      <c r="D42" s="163">
        <v>387892</v>
      </c>
      <c r="E42" s="163">
        <v>471058</v>
      </c>
      <c r="F42" s="163">
        <v>458880</v>
      </c>
      <c r="G42" s="20">
        <f t="shared" si="0"/>
        <v>1353297</v>
      </c>
      <c r="H42" s="163">
        <v>815389</v>
      </c>
      <c r="I42" s="163">
        <v>0</v>
      </c>
      <c r="J42" s="163">
        <v>0</v>
      </c>
      <c r="K42" s="163">
        <v>4934</v>
      </c>
      <c r="L42" s="9">
        <v>35</v>
      </c>
    </row>
    <row r="43" spans="1:12" x14ac:dyDescent="0.3">
      <c r="A43" s="9">
        <v>36</v>
      </c>
      <c r="B43" s="9" t="s">
        <v>141</v>
      </c>
      <c r="C43" s="163">
        <v>1583815</v>
      </c>
      <c r="D43" s="163">
        <v>467077</v>
      </c>
      <c r="E43" s="163">
        <v>501054</v>
      </c>
      <c r="F43" s="163">
        <v>745956</v>
      </c>
      <c r="G43" s="20">
        <f t="shared" si="0"/>
        <v>2329771</v>
      </c>
      <c r="H43" s="163">
        <v>1377420</v>
      </c>
      <c r="I43" s="163">
        <v>75119</v>
      </c>
      <c r="J43" s="163">
        <v>0</v>
      </c>
      <c r="K43" s="163">
        <v>120761</v>
      </c>
      <c r="L43" s="9">
        <v>36</v>
      </c>
    </row>
    <row r="44" spans="1:12" x14ac:dyDescent="0.3">
      <c r="A44" s="9">
        <v>37</v>
      </c>
      <c r="B44" s="9" t="s">
        <v>142</v>
      </c>
      <c r="C44" s="163">
        <v>1156229</v>
      </c>
      <c r="D44" s="163">
        <v>569723</v>
      </c>
      <c r="E44" s="163">
        <v>481692</v>
      </c>
      <c r="F44" s="163">
        <v>519060</v>
      </c>
      <c r="G44" s="20">
        <f t="shared" si="0"/>
        <v>1675289</v>
      </c>
      <c r="H44" s="163">
        <v>651216</v>
      </c>
      <c r="I44" s="163">
        <v>65931</v>
      </c>
      <c r="J44" s="163">
        <v>0</v>
      </c>
      <c r="K44" s="163">
        <v>52364</v>
      </c>
      <c r="L44" s="9">
        <v>37</v>
      </c>
    </row>
    <row r="45" spans="1:12" x14ac:dyDescent="0.3">
      <c r="A45" s="9">
        <v>38</v>
      </c>
      <c r="B45" s="9" t="s">
        <v>143</v>
      </c>
      <c r="C45" s="163">
        <v>1251474</v>
      </c>
      <c r="D45" s="163">
        <v>435671</v>
      </c>
      <c r="E45" s="163">
        <v>613076</v>
      </c>
      <c r="F45" s="163">
        <v>400354</v>
      </c>
      <c r="G45" s="20">
        <f t="shared" si="0"/>
        <v>1651828</v>
      </c>
      <c r="H45" s="163">
        <v>793408</v>
      </c>
      <c r="I45" s="163">
        <v>0</v>
      </c>
      <c r="J45" s="163">
        <v>0</v>
      </c>
      <c r="K45" s="163">
        <v>15039</v>
      </c>
      <c r="L45" s="9">
        <v>38</v>
      </c>
    </row>
    <row r="46" spans="1:12" x14ac:dyDescent="0.3">
      <c r="A46" s="9">
        <v>39</v>
      </c>
      <c r="B46" s="9" t="s">
        <v>144</v>
      </c>
      <c r="C46" s="163">
        <v>1084249</v>
      </c>
      <c r="D46" s="163">
        <v>336315</v>
      </c>
      <c r="E46" s="163">
        <v>596588</v>
      </c>
      <c r="F46" s="163">
        <v>338313</v>
      </c>
      <c r="G46" s="20">
        <f t="shared" si="0"/>
        <v>1422562</v>
      </c>
      <c r="H46" s="163">
        <v>560573</v>
      </c>
      <c r="I46" s="163">
        <v>0</v>
      </c>
      <c r="J46" s="163">
        <v>0</v>
      </c>
      <c r="K46" s="163">
        <v>38608</v>
      </c>
      <c r="L46" s="9">
        <v>39</v>
      </c>
    </row>
    <row r="47" spans="1:12" x14ac:dyDescent="0.3">
      <c r="A47" s="9">
        <v>40</v>
      </c>
      <c r="B47" s="9" t="s">
        <v>145</v>
      </c>
      <c r="C47" s="163">
        <v>819808</v>
      </c>
      <c r="D47" s="164">
        <v>240962</v>
      </c>
      <c r="E47" s="164">
        <v>306282</v>
      </c>
      <c r="F47" s="164">
        <v>585368</v>
      </c>
      <c r="G47" s="20">
        <f t="shared" si="0"/>
        <v>1405176</v>
      </c>
      <c r="H47" s="164">
        <v>828032</v>
      </c>
      <c r="I47" s="164">
        <v>0</v>
      </c>
      <c r="J47" s="164">
        <v>0</v>
      </c>
      <c r="K47" s="164">
        <v>174437</v>
      </c>
      <c r="L47" s="9">
        <v>40</v>
      </c>
    </row>
    <row r="48" spans="1:12" x14ac:dyDescent="0.3">
      <c r="A48" s="9">
        <v>41</v>
      </c>
      <c r="B48" s="9" t="s">
        <v>146</v>
      </c>
      <c r="C48" s="163">
        <v>1196033</v>
      </c>
      <c r="D48" s="163">
        <v>574540</v>
      </c>
      <c r="E48" s="163">
        <v>409570</v>
      </c>
      <c r="F48" s="164">
        <v>824441</v>
      </c>
      <c r="G48" s="20">
        <f t="shared" si="0"/>
        <v>2020474</v>
      </c>
      <c r="H48" s="164">
        <v>1101641</v>
      </c>
      <c r="I48" s="164">
        <v>0</v>
      </c>
      <c r="J48" s="164">
        <v>0</v>
      </c>
      <c r="K48" s="163">
        <v>106304</v>
      </c>
      <c r="L48" s="9">
        <v>41</v>
      </c>
    </row>
    <row r="49" spans="1:12" x14ac:dyDescent="0.3">
      <c r="A49" s="9">
        <v>42</v>
      </c>
      <c r="B49" s="9" t="s">
        <v>147</v>
      </c>
      <c r="C49" s="163">
        <v>4542231</v>
      </c>
      <c r="D49" s="163">
        <v>1428100</v>
      </c>
      <c r="E49" s="163">
        <v>2564858</v>
      </c>
      <c r="F49" s="164">
        <v>1945113</v>
      </c>
      <c r="G49" s="20">
        <f t="shared" si="0"/>
        <v>6487344</v>
      </c>
      <c r="H49" s="164">
        <v>1886865</v>
      </c>
      <c r="I49" s="164">
        <v>122289</v>
      </c>
      <c r="J49" s="164">
        <v>0</v>
      </c>
      <c r="K49" s="163">
        <v>148008</v>
      </c>
      <c r="L49" s="9">
        <v>42</v>
      </c>
    </row>
    <row r="50" spans="1:12" x14ac:dyDescent="0.3">
      <c r="A50" s="9">
        <v>43</v>
      </c>
      <c r="B50" s="9" t="s">
        <v>148</v>
      </c>
      <c r="C50" s="163">
        <v>8043401</v>
      </c>
      <c r="D50" s="163">
        <v>2786035</v>
      </c>
      <c r="E50" s="163">
        <v>2210592</v>
      </c>
      <c r="F50" s="164">
        <v>6154282</v>
      </c>
      <c r="G50" s="20">
        <f t="shared" si="0"/>
        <v>14197683</v>
      </c>
      <c r="H50" s="164">
        <v>7497553</v>
      </c>
      <c r="I50" s="164">
        <v>489325</v>
      </c>
      <c r="J50" s="164">
        <v>0</v>
      </c>
      <c r="K50" s="163">
        <v>24860</v>
      </c>
      <c r="L50" s="9">
        <v>43</v>
      </c>
    </row>
    <row r="51" spans="1:12" x14ac:dyDescent="0.3">
      <c r="A51" s="9">
        <v>44</v>
      </c>
      <c r="B51" s="9" t="s">
        <v>149</v>
      </c>
      <c r="C51" s="163">
        <v>2148611</v>
      </c>
      <c r="D51" s="163">
        <v>776501</v>
      </c>
      <c r="E51" s="163">
        <v>1071654</v>
      </c>
      <c r="F51" s="164">
        <v>857378</v>
      </c>
      <c r="G51" s="20">
        <f t="shared" si="0"/>
        <v>3005989</v>
      </c>
      <c r="H51" s="164">
        <v>1711854</v>
      </c>
      <c r="I51" s="164">
        <v>125780</v>
      </c>
      <c r="J51" s="164">
        <v>0</v>
      </c>
      <c r="K51" s="163">
        <v>104803</v>
      </c>
      <c r="L51" s="9">
        <v>44</v>
      </c>
    </row>
    <row r="52" spans="1:12" x14ac:dyDescent="0.3">
      <c r="A52" s="9">
        <v>45</v>
      </c>
      <c r="B52" s="9" t="s">
        <v>150</v>
      </c>
      <c r="C52" s="163">
        <v>309936</v>
      </c>
      <c r="D52" s="163">
        <v>194978</v>
      </c>
      <c r="E52" s="163">
        <v>113891</v>
      </c>
      <c r="F52" s="164">
        <v>106332</v>
      </c>
      <c r="G52" s="20">
        <f t="shared" si="0"/>
        <v>416268</v>
      </c>
      <c r="H52" s="164">
        <v>311443</v>
      </c>
      <c r="I52" s="164">
        <v>0</v>
      </c>
      <c r="J52" s="164">
        <v>0</v>
      </c>
      <c r="K52" s="163">
        <v>2048</v>
      </c>
      <c r="L52" s="9">
        <v>45</v>
      </c>
    </row>
    <row r="53" spans="1:12" x14ac:dyDescent="0.3">
      <c r="A53" s="9">
        <v>46</v>
      </c>
      <c r="B53" s="9" t="s">
        <v>151</v>
      </c>
      <c r="C53" s="163">
        <v>1801817</v>
      </c>
      <c r="D53" s="163">
        <v>522562</v>
      </c>
      <c r="E53" s="163">
        <v>938405</v>
      </c>
      <c r="F53" s="164">
        <v>719217</v>
      </c>
      <c r="G53" s="20">
        <f t="shared" si="0"/>
        <v>2521034</v>
      </c>
      <c r="H53" s="164">
        <v>911924</v>
      </c>
      <c r="I53" s="164">
        <v>0</v>
      </c>
      <c r="J53" s="164">
        <v>0</v>
      </c>
      <c r="K53" s="163">
        <v>57336</v>
      </c>
      <c r="L53" s="9">
        <v>46</v>
      </c>
    </row>
    <row r="54" spans="1:12" x14ac:dyDescent="0.3">
      <c r="A54" s="9">
        <v>47</v>
      </c>
      <c r="B54" s="9" t="s">
        <v>152</v>
      </c>
      <c r="C54" s="163">
        <v>5169376</v>
      </c>
      <c r="D54" s="163">
        <v>1035171</v>
      </c>
      <c r="E54" s="163">
        <v>1879267</v>
      </c>
      <c r="F54" s="164">
        <v>1278527</v>
      </c>
      <c r="G54" s="20">
        <f t="shared" si="0"/>
        <v>6447903</v>
      </c>
      <c r="H54" s="164">
        <v>2963583</v>
      </c>
      <c r="I54" s="164">
        <v>171348</v>
      </c>
      <c r="J54" s="164">
        <v>0</v>
      </c>
      <c r="K54" s="163">
        <v>214404</v>
      </c>
      <c r="L54" s="9">
        <v>47</v>
      </c>
    </row>
    <row r="55" spans="1:12" x14ac:dyDescent="0.3">
      <c r="A55" s="9">
        <v>48</v>
      </c>
      <c r="B55" s="9" t="s">
        <v>153</v>
      </c>
      <c r="C55" s="163">
        <v>665601</v>
      </c>
      <c r="D55" s="163">
        <v>232980</v>
      </c>
      <c r="E55" s="163">
        <v>384267</v>
      </c>
      <c r="F55" s="164">
        <v>216185</v>
      </c>
      <c r="G55" s="20">
        <f t="shared" si="0"/>
        <v>881786</v>
      </c>
      <c r="H55" s="164">
        <v>352514</v>
      </c>
      <c r="I55" s="164">
        <v>0</v>
      </c>
      <c r="J55" s="164">
        <v>0</v>
      </c>
      <c r="K55" s="163">
        <v>41600</v>
      </c>
      <c r="L55" s="9">
        <v>48</v>
      </c>
    </row>
    <row r="56" spans="1:12" x14ac:dyDescent="0.3">
      <c r="A56" s="9">
        <v>49</v>
      </c>
      <c r="B56" s="9" t="s">
        <v>154</v>
      </c>
      <c r="C56" s="163">
        <v>1448232</v>
      </c>
      <c r="D56" s="163">
        <v>471816</v>
      </c>
      <c r="E56" s="163">
        <v>809766</v>
      </c>
      <c r="F56" s="164">
        <v>570575</v>
      </c>
      <c r="G56" s="20">
        <f t="shared" si="0"/>
        <v>2018807</v>
      </c>
      <c r="H56" s="164">
        <v>732168</v>
      </c>
      <c r="I56" s="164">
        <v>0</v>
      </c>
      <c r="J56" s="164">
        <v>0</v>
      </c>
      <c r="K56" s="163">
        <v>44431</v>
      </c>
      <c r="L56" s="9">
        <v>49</v>
      </c>
    </row>
    <row r="57" spans="1:12" x14ac:dyDescent="0.3">
      <c r="A57" s="9">
        <v>50</v>
      </c>
      <c r="B57" s="9" t="s">
        <v>155</v>
      </c>
      <c r="C57" s="163">
        <v>844281</v>
      </c>
      <c r="D57" s="163">
        <v>279060</v>
      </c>
      <c r="E57" s="163">
        <v>514178</v>
      </c>
      <c r="F57" s="164">
        <v>325099</v>
      </c>
      <c r="G57" s="20">
        <f t="shared" si="0"/>
        <v>1169380</v>
      </c>
      <c r="H57" s="164">
        <v>687064</v>
      </c>
      <c r="I57" s="164">
        <v>1321</v>
      </c>
      <c r="J57" s="164">
        <v>0</v>
      </c>
      <c r="K57" s="164">
        <v>19376</v>
      </c>
      <c r="L57" s="9">
        <v>50</v>
      </c>
    </row>
    <row r="58" spans="1:12" x14ac:dyDescent="0.3">
      <c r="A58" s="9">
        <v>51</v>
      </c>
      <c r="B58" s="9" t="s">
        <v>156</v>
      </c>
      <c r="C58" s="19">
        <v>498083</v>
      </c>
      <c r="D58" s="19">
        <v>301537</v>
      </c>
      <c r="E58" s="19">
        <v>101488</v>
      </c>
      <c r="F58" s="19">
        <v>325140</v>
      </c>
      <c r="G58" s="19">
        <f t="shared" si="0"/>
        <v>823223</v>
      </c>
      <c r="H58" s="19">
        <v>511256</v>
      </c>
      <c r="I58" s="19">
        <v>105139</v>
      </c>
      <c r="J58" s="19">
        <v>0</v>
      </c>
      <c r="K58" s="19">
        <v>17999</v>
      </c>
      <c r="L58" s="9">
        <v>51</v>
      </c>
    </row>
    <row r="59" spans="1:12" x14ac:dyDescent="0.3">
      <c r="A59" s="9">
        <v>52</v>
      </c>
      <c r="B59" s="9" t="s">
        <v>157</v>
      </c>
      <c r="C59" s="163">
        <v>1194650</v>
      </c>
      <c r="D59" s="163">
        <v>444935</v>
      </c>
      <c r="E59" s="163">
        <v>594232</v>
      </c>
      <c r="F59" s="164">
        <v>511568</v>
      </c>
      <c r="G59" s="20">
        <f t="shared" si="0"/>
        <v>1706218</v>
      </c>
      <c r="H59" s="164">
        <v>1098482</v>
      </c>
      <c r="I59" s="164">
        <v>0</v>
      </c>
      <c r="J59" s="164">
        <v>0</v>
      </c>
      <c r="K59" s="163">
        <v>34734</v>
      </c>
      <c r="L59" s="9">
        <v>52</v>
      </c>
    </row>
    <row r="60" spans="1:12" x14ac:dyDescent="0.3">
      <c r="A60" s="9">
        <v>53</v>
      </c>
      <c r="B60" s="9" t="s">
        <v>158</v>
      </c>
      <c r="C60" s="163">
        <v>11012239</v>
      </c>
      <c r="D60" s="163">
        <v>4516755</v>
      </c>
      <c r="E60" s="163">
        <v>4489549</v>
      </c>
      <c r="F60" s="164">
        <v>3820108</v>
      </c>
      <c r="G60" s="20">
        <f t="shared" si="0"/>
        <v>14832347</v>
      </c>
      <c r="H60" s="164">
        <v>2931168</v>
      </c>
      <c r="I60" s="164">
        <v>0</v>
      </c>
      <c r="J60" s="164">
        <v>44325</v>
      </c>
      <c r="K60" s="163">
        <v>1411384</v>
      </c>
      <c r="L60" s="9">
        <v>53</v>
      </c>
    </row>
    <row r="61" spans="1:12" x14ac:dyDescent="0.3">
      <c r="A61" s="9">
        <v>54</v>
      </c>
      <c r="B61" s="9" t="s">
        <v>159</v>
      </c>
      <c r="C61" s="163">
        <v>1209129</v>
      </c>
      <c r="D61" s="163">
        <v>446888</v>
      </c>
      <c r="E61" s="163">
        <v>739131</v>
      </c>
      <c r="F61" s="164">
        <v>752292</v>
      </c>
      <c r="G61" s="20">
        <f t="shared" si="0"/>
        <v>1961421</v>
      </c>
      <c r="H61" s="164">
        <v>921196</v>
      </c>
      <c r="I61" s="164">
        <v>0</v>
      </c>
      <c r="J61" s="164">
        <v>0</v>
      </c>
      <c r="K61" s="163">
        <v>74828</v>
      </c>
      <c r="L61" s="9">
        <v>54</v>
      </c>
    </row>
    <row r="62" spans="1:12" x14ac:dyDescent="0.3">
      <c r="A62" s="9">
        <v>55</v>
      </c>
      <c r="B62" s="9" t="s">
        <v>160</v>
      </c>
      <c r="C62" s="163">
        <v>714126</v>
      </c>
      <c r="D62" s="163">
        <v>305591</v>
      </c>
      <c r="E62" s="163">
        <v>252213</v>
      </c>
      <c r="F62" s="164">
        <v>261923</v>
      </c>
      <c r="G62" s="20">
        <f t="shared" si="0"/>
        <v>976049</v>
      </c>
      <c r="H62" s="164">
        <v>581111</v>
      </c>
      <c r="I62" s="164">
        <v>0</v>
      </c>
      <c r="J62" s="164">
        <v>0</v>
      </c>
      <c r="K62" s="163">
        <v>24267</v>
      </c>
      <c r="L62" s="9">
        <v>55</v>
      </c>
    </row>
    <row r="63" spans="1:12" x14ac:dyDescent="0.3">
      <c r="A63" s="9">
        <v>56</v>
      </c>
      <c r="B63" s="9" t="s">
        <v>161</v>
      </c>
      <c r="C63" s="163">
        <v>1384283</v>
      </c>
      <c r="D63" s="163">
        <v>308905</v>
      </c>
      <c r="E63" s="163">
        <v>988742</v>
      </c>
      <c r="F63" s="164">
        <v>337550</v>
      </c>
      <c r="G63" s="20">
        <f t="shared" si="0"/>
        <v>1721833</v>
      </c>
      <c r="H63" s="164">
        <v>639796</v>
      </c>
      <c r="I63" s="164">
        <v>0</v>
      </c>
      <c r="J63" s="164">
        <v>0</v>
      </c>
      <c r="K63" s="163">
        <v>42063</v>
      </c>
      <c r="L63" s="9">
        <v>56</v>
      </c>
    </row>
    <row r="64" spans="1:12" x14ac:dyDescent="0.3">
      <c r="A64" s="9">
        <v>57</v>
      </c>
      <c r="B64" s="9" t="s">
        <v>162</v>
      </c>
      <c r="C64" s="163">
        <v>570033</v>
      </c>
      <c r="D64" s="163">
        <v>210306</v>
      </c>
      <c r="E64" s="163">
        <v>291906</v>
      </c>
      <c r="F64" s="164">
        <v>249748</v>
      </c>
      <c r="G64" s="20">
        <f t="shared" si="0"/>
        <v>819781</v>
      </c>
      <c r="H64" s="164">
        <v>450745</v>
      </c>
      <c r="I64" s="164">
        <v>0</v>
      </c>
      <c r="J64" s="164">
        <v>0</v>
      </c>
      <c r="K64" s="163">
        <v>25373</v>
      </c>
      <c r="L64" s="9">
        <v>57</v>
      </c>
    </row>
    <row r="65" spans="1:12" x14ac:dyDescent="0.3">
      <c r="A65" s="9">
        <v>58</v>
      </c>
      <c r="B65" s="9" t="s">
        <v>163</v>
      </c>
      <c r="C65" s="163">
        <v>1451348</v>
      </c>
      <c r="D65" s="163">
        <v>654719</v>
      </c>
      <c r="E65" s="163">
        <v>345</v>
      </c>
      <c r="F65" s="164">
        <v>656157</v>
      </c>
      <c r="G65" s="20">
        <f t="shared" si="0"/>
        <v>2107505</v>
      </c>
      <c r="H65" s="164">
        <v>1326111</v>
      </c>
      <c r="I65" s="164">
        <v>0</v>
      </c>
      <c r="J65" s="164">
        <v>0</v>
      </c>
      <c r="K65" s="163">
        <v>60135</v>
      </c>
      <c r="L65" s="9">
        <v>58</v>
      </c>
    </row>
    <row r="66" spans="1:12" x14ac:dyDescent="0.3">
      <c r="A66" s="9">
        <v>59</v>
      </c>
      <c r="B66" s="9" t="s">
        <v>164</v>
      </c>
      <c r="C66" s="163">
        <v>595490</v>
      </c>
      <c r="D66" s="163">
        <v>252224</v>
      </c>
      <c r="E66" s="163">
        <v>170797</v>
      </c>
      <c r="F66" s="164">
        <v>213867</v>
      </c>
      <c r="G66" s="20">
        <f t="shared" si="0"/>
        <v>809357</v>
      </c>
      <c r="H66" s="164">
        <v>404822</v>
      </c>
      <c r="I66" s="164">
        <v>49041</v>
      </c>
      <c r="J66" s="164">
        <v>0</v>
      </c>
      <c r="K66" s="163">
        <v>18989</v>
      </c>
      <c r="L66" s="9">
        <v>59</v>
      </c>
    </row>
    <row r="67" spans="1:12" x14ac:dyDescent="0.3">
      <c r="A67" s="9">
        <v>60</v>
      </c>
      <c r="B67" s="9" t="s">
        <v>165</v>
      </c>
      <c r="C67" s="163">
        <v>2131143</v>
      </c>
      <c r="D67" s="163">
        <v>740145</v>
      </c>
      <c r="E67" s="163">
        <v>1192250</v>
      </c>
      <c r="F67" s="164">
        <v>1015803</v>
      </c>
      <c r="G67" s="20">
        <f t="shared" si="0"/>
        <v>3146946</v>
      </c>
      <c r="H67" s="164">
        <v>1734822</v>
      </c>
      <c r="I67" s="164">
        <v>0</v>
      </c>
      <c r="J67" s="164">
        <v>0</v>
      </c>
      <c r="K67" s="163">
        <v>71882</v>
      </c>
      <c r="L67" s="9">
        <v>60</v>
      </c>
    </row>
    <row r="68" spans="1:12" x14ac:dyDescent="0.3">
      <c r="A68" s="9">
        <v>61</v>
      </c>
      <c r="B68" s="9" t="s">
        <v>166</v>
      </c>
      <c r="C68" s="163">
        <v>649483</v>
      </c>
      <c r="D68" s="163">
        <v>309108</v>
      </c>
      <c r="E68" s="163">
        <v>274208</v>
      </c>
      <c r="F68" s="164">
        <v>398219</v>
      </c>
      <c r="G68" s="20">
        <f t="shared" si="0"/>
        <v>1047702</v>
      </c>
      <c r="H68" s="164">
        <v>531580</v>
      </c>
      <c r="I68" s="164">
        <v>87648</v>
      </c>
      <c r="J68" s="164">
        <v>0</v>
      </c>
      <c r="K68" s="163">
        <v>15781</v>
      </c>
      <c r="L68" s="9">
        <v>61</v>
      </c>
    </row>
    <row r="69" spans="1:12" x14ac:dyDescent="0.3">
      <c r="A69" s="9">
        <v>62</v>
      </c>
      <c r="B69" s="9" t="s">
        <v>167</v>
      </c>
      <c r="C69" s="163">
        <v>1111474</v>
      </c>
      <c r="D69" s="163">
        <v>365932</v>
      </c>
      <c r="E69" s="163">
        <v>540002</v>
      </c>
      <c r="F69" s="164">
        <v>400303</v>
      </c>
      <c r="G69" s="20">
        <f t="shared" si="0"/>
        <v>1511777</v>
      </c>
      <c r="H69" s="164">
        <v>852428</v>
      </c>
      <c r="I69" s="164">
        <v>0</v>
      </c>
      <c r="J69" s="164">
        <v>0</v>
      </c>
      <c r="K69" s="163">
        <v>157986</v>
      </c>
      <c r="L69" s="9">
        <v>62</v>
      </c>
    </row>
    <row r="70" spans="1:12" x14ac:dyDescent="0.3">
      <c r="A70" s="9">
        <v>63</v>
      </c>
      <c r="B70" s="9" t="s">
        <v>168</v>
      </c>
      <c r="C70" s="163">
        <v>947775</v>
      </c>
      <c r="D70" s="163">
        <v>289926</v>
      </c>
      <c r="E70" s="163">
        <v>571132</v>
      </c>
      <c r="F70" s="164">
        <v>308543</v>
      </c>
      <c r="G70" s="20">
        <f t="shared" si="0"/>
        <v>1256318</v>
      </c>
      <c r="H70" s="164">
        <v>640554</v>
      </c>
      <c r="I70" s="164">
        <v>0</v>
      </c>
      <c r="J70" s="164">
        <v>0</v>
      </c>
      <c r="K70" s="163">
        <v>245155</v>
      </c>
      <c r="L70" s="9">
        <v>63</v>
      </c>
    </row>
    <row r="71" spans="1:12" x14ac:dyDescent="0.3">
      <c r="A71" s="9">
        <v>64</v>
      </c>
      <c r="B71" s="9" t="s">
        <v>169</v>
      </c>
      <c r="C71" s="163">
        <v>972173</v>
      </c>
      <c r="D71" s="163">
        <v>346701</v>
      </c>
      <c r="E71" s="163">
        <v>478650</v>
      </c>
      <c r="F71" s="164">
        <v>324817</v>
      </c>
      <c r="G71" s="20">
        <f t="shared" si="0"/>
        <v>1296990</v>
      </c>
      <c r="H71" s="164">
        <v>633156</v>
      </c>
      <c r="I71" s="164">
        <v>31940</v>
      </c>
      <c r="J71" s="164">
        <v>0</v>
      </c>
      <c r="K71" s="163">
        <v>26013</v>
      </c>
      <c r="L71" s="9">
        <v>64</v>
      </c>
    </row>
    <row r="72" spans="1:12" x14ac:dyDescent="0.3">
      <c r="A72" s="9">
        <v>65</v>
      </c>
      <c r="B72" s="9" t="s">
        <v>170</v>
      </c>
      <c r="C72" s="163">
        <v>414927</v>
      </c>
      <c r="D72" s="163">
        <v>249243</v>
      </c>
      <c r="E72" s="163">
        <v>140546</v>
      </c>
      <c r="F72" s="164">
        <v>317067</v>
      </c>
      <c r="G72" s="20">
        <f t="shared" ref="G72:G102" si="1">(C72+F72)</f>
        <v>731994</v>
      </c>
      <c r="H72" s="164">
        <v>505904</v>
      </c>
      <c r="I72" s="164">
        <v>0</v>
      </c>
      <c r="J72" s="164">
        <v>0</v>
      </c>
      <c r="K72" s="163">
        <v>48849</v>
      </c>
      <c r="L72" s="9">
        <v>65</v>
      </c>
    </row>
    <row r="73" spans="1:12" x14ac:dyDescent="0.3">
      <c r="A73" s="9">
        <v>66</v>
      </c>
      <c r="B73" s="9" t="s">
        <v>171</v>
      </c>
      <c r="C73" s="163">
        <v>1344155</v>
      </c>
      <c r="D73" s="163">
        <v>470312</v>
      </c>
      <c r="E73" s="163">
        <v>668305</v>
      </c>
      <c r="F73" s="164">
        <v>608032</v>
      </c>
      <c r="G73" s="20">
        <f t="shared" si="1"/>
        <v>1952187</v>
      </c>
      <c r="H73" s="164">
        <v>543734</v>
      </c>
      <c r="I73" s="164">
        <v>0</v>
      </c>
      <c r="J73" s="164">
        <v>0</v>
      </c>
      <c r="K73" s="163">
        <v>69644</v>
      </c>
      <c r="L73" s="9">
        <v>66</v>
      </c>
    </row>
    <row r="74" spans="1:12" x14ac:dyDescent="0.3">
      <c r="A74" s="9">
        <v>67</v>
      </c>
      <c r="B74" s="9" t="s">
        <v>172</v>
      </c>
      <c r="C74" s="163">
        <v>806249</v>
      </c>
      <c r="D74" s="163">
        <v>475112</v>
      </c>
      <c r="E74" s="163">
        <v>214915</v>
      </c>
      <c r="F74" s="164">
        <v>543852</v>
      </c>
      <c r="G74" s="20">
        <f t="shared" si="1"/>
        <v>1350101</v>
      </c>
      <c r="H74" s="164">
        <v>692399</v>
      </c>
      <c r="I74" s="164">
        <v>0</v>
      </c>
      <c r="J74" s="164">
        <v>0</v>
      </c>
      <c r="K74" s="163">
        <v>6994</v>
      </c>
      <c r="L74" s="9">
        <v>67</v>
      </c>
    </row>
    <row r="75" spans="1:12" x14ac:dyDescent="0.3">
      <c r="A75" s="9">
        <v>68</v>
      </c>
      <c r="B75" s="9" t="s">
        <v>173</v>
      </c>
      <c r="C75" s="163">
        <v>1150759</v>
      </c>
      <c r="D75" s="163">
        <v>319435</v>
      </c>
      <c r="E75" s="163">
        <v>683390</v>
      </c>
      <c r="F75" s="164">
        <v>447007</v>
      </c>
      <c r="G75" s="20">
        <f t="shared" si="1"/>
        <v>1597766</v>
      </c>
      <c r="H75" s="164">
        <v>781737</v>
      </c>
      <c r="I75" s="164">
        <v>0</v>
      </c>
      <c r="J75" s="164">
        <v>0</v>
      </c>
      <c r="K75" s="163">
        <v>4592</v>
      </c>
      <c r="L75" s="9">
        <v>68</v>
      </c>
    </row>
    <row r="76" spans="1:12" x14ac:dyDescent="0.3">
      <c r="A76" s="9">
        <v>69</v>
      </c>
      <c r="B76" s="9" t="s">
        <v>174</v>
      </c>
      <c r="C76" s="163">
        <v>1112300</v>
      </c>
      <c r="D76" s="163">
        <v>696296</v>
      </c>
      <c r="E76" s="163">
        <v>140846</v>
      </c>
      <c r="F76" s="164">
        <v>760216</v>
      </c>
      <c r="G76" s="20">
        <f t="shared" si="1"/>
        <v>1872516</v>
      </c>
      <c r="H76" s="164">
        <v>1159814</v>
      </c>
      <c r="I76" s="164">
        <v>78667</v>
      </c>
      <c r="J76" s="164">
        <v>0</v>
      </c>
      <c r="K76" s="163">
        <v>76446</v>
      </c>
      <c r="L76" s="9">
        <v>69</v>
      </c>
    </row>
    <row r="77" spans="1:12" x14ac:dyDescent="0.3">
      <c r="A77" s="9">
        <v>70</v>
      </c>
      <c r="B77" s="9" t="s">
        <v>175</v>
      </c>
      <c r="C77" s="163">
        <v>1314968</v>
      </c>
      <c r="D77" s="163">
        <v>398273</v>
      </c>
      <c r="E77" s="163">
        <v>647762</v>
      </c>
      <c r="F77" s="164">
        <v>452888</v>
      </c>
      <c r="G77" s="20">
        <f t="shared" si="1"/>
        <v>1767856</v>
      </c>
      <c r="H77" s="164">
        <v>873443</v>
      </c>
      <c r="I77" s="164">
        <v>0</v>
      </c>
      <c r="J77" s="164">
        <v>0</v>
      </c>
      <c r="K77" s="163">
        <v>99576</v>
      </c>
      <c r="L77" s="9">
        <v>70</v>
      </c>
    </row>
    <row r="78" spans="1:12" x14ac:dyDescent="0.3">
      <c r="A78" s="9">
        <v>71</v>
      </c>
      <c r="B78" s="9" t="s">
        <v>176</v>
      </c>
      <c r="C78" s="163">
        <v>1033724</v>
      </c>
      <c r="D78" s="163">
        <v>488511</v>
      </c>
      <c r="E78" s="163">
        <v>404326</v>
      </c>
      <c r="F78" s="164">
        <v>590759</v>
      </c>
      <c r="G78" s="20">
        <f t="shared" si="1"/>
        <v>1624483</v>
      </c>
      <c r="H78" s="164">
        <v>891117</v>
      </c>
      <c r="I78" s="164">
        <v>11150</v>
      </c>
      <c r="J78" s="164">
        <v>0</v>
      </c>
      <c r="K78" s="163">
        <v>42359</v>
      </c>
      <c r="L78" s="9">
        <v>71</v>
      </c>
    </row>
    <row r="79" spans="1:12" x14ac:dyDescent="0.3">
      <c r="A79" s="9">
        <v>72</v>
      </c>
      <c r="B79" s="9" t="s">
        <v>177</v>
      </c>
      <c r="C79" s="163">
        <v>1986442</v>
      </c>
      <c r="D79" s="163">
        <v>544519</v>
      </c>
      <c r="E79" s="163">
        <v>1172816</v>
      </c>
      <c r="F79" s="164">
        <v>584120</v>
      </c>
      <c r="G79" s="20">
        <f t="shared" si="1"/>
        <v>2570562</v>
      </c>
      <c r="H79" s="164">
        <v>847971</v>
      </c>
      <c r="I79" s="164">
        <v>0</v>
      </c>
      <c r="J79" s="164">
        <v>0</v>
      </c>
      <c r="K79" s="163">
        <v>130881</v>
      </c>
      <c r="L79" s="9">
        <v>72</v>
      </c>
    </row>
    <row r="80" spans="1:12" x14ac:dyDescent="0.3">
      <c r="A80" s="9">
        <v>73</v>
      </c>
      <c r="B80" s="9" t="s">
        <v>178</v>
      </c>
      <c r="C80" s="163">
        <v>13622000</v>
      </c>
      <c r="D80" s="163">
        <v>3833000</v>
      </c>
      <c r="E80" s="163">
        <v>9290000</v>
      </c>
      <c r="F80" s="164">
        <v>5467000</v>
      </c>
      <c r="G80" s="20">
        <f t="shared" si="1"/>
        <v>19089000</v>
      </c>
      <c r="H80" s="164">
        <v>5826000</v>
      </c>
      <c r="I80" s="164">
        <v>303000</v>
      </c>
      <c r="J80" s="164">
        <v>0</v>
      </c>
      <c r="K80" s="163">
        <v>1657000</v>
      </c>
      <c r="L80" s="9">
        <v>73</v>
      </c>
    </row>
    <row r="81" spans="1:12" x14ac:dyDescent="0.3">
      <c r="A81" s="9">
        <v>74</v>
      </c>
      <c r="B81" s="9" t="s">
        <v>179</v>
      </c>
      <c r="C81" s="163">
        <v>1857125</v>
      </c>
      <c r="D81" s="163">
        <v>630721</v>
      </c>
      <c r="E81" s="163">
        <v>718675</v>
      </c>
      <c r="F81" s="164">
        <v>919402</v>
      </c>
      <c r="G81" s="20">
        <f t="shared" si="1"/>
        <v>2776527</v>
      </c>
      <c r="H81" s="164">
        <v>1433050</v>
      </c>
      <c r="I81" s="164">
        <v>0</v>
      </c>
      <c r="J81" s="164">
        <v>0</v>
      </c>
      <c r="K81" s="163">
        <v>14847</v>
      </c>
      <c r="L81" s="9">
        <v>74</v>
      </c>
    </row>
    <row r="82" spans="1:12" x14ac:dyDescent="0.3">
      <c r="A82" s="9">
        <v>75</v>
      </c>
      <c r="B82" s="9" t="s">
        <v>180</v>
      </c>
      <c r="C82" s="163">
        <v>1126615</v>
      </c>
      <c r="D82" s="163">
        <v>270938</v>
      </c>
      <c r="E82" s="163">
        <v>753867</v>
      </c>
      <c r="F82" s="164">
        <v>270579</v>
      </c>
      <c r="G82" s="20">
        <f t="shared" si="1"/>
        <v>1397194</v>
      </c>
      <c r="H82" s="164">
        <v>548317</v>
      </c>
      <c r="I82" s="164">
        <v>0</v>
      </c>
      <c r="J82" s="164">
        <v>0</v>
      </c>
      <c r="K82" s="163">
        <v>37090</v>
      </c>
      <c r="L82" s="9">
        <v>75</v>
      </c>
    </row>
    <row r="83" spans="1:12" x14ac:dyDescent="0.3">
      <c r="A83" s="9">
        <v>76</v>
      </c>
      <c r="B83" s="9" t="s">
        <v>98</v>
      </c>
      <c r="C83" s="163">
        <v>571057</v>
      </c>
      <c r="D83" s="163">
        <v>221899</v>
      </c>
      <c r="E83" s="163">
        <v>305831</v>
      </c>
      <c r="F83" s="164">
        <v>287696</v>
      </c>
      <c r="G83" s="20">
        <f t="shared" si="1"/>
        <v>858753</v>
      </c>
      <c r="H83" s="164">
        <v>472357</v>
      </c>
      <c r="I83" s="164">
        <v>0</v>
      </c>
      <c r="J83" s="164">
        <v>0</v>
      </c>
      <c r="K83" s="163">
        <v>31221</v>
      </c>
      <c r="L83" s="9">
        <v>76</v>
      </c>
    </row>
    <row r="84" spans="1:12" x14ac:dyDescent="0.3">
      <c r="A84" s="9">
        <v>77</v>
      </c>
      <c r="B84" s="9" t="s">
        <v>99</v>
      </c>
      <c r="C84" s="163">
        <v>3635009</v>
      </c>
      <c r="D84" s="163">
        <v>1151870</v>
      </c>
      <c r="E84" s="163">
        <v>2054160</v>
      </c>
      <c r="F84" s="164">
        <v>1371503</v>
      </c>
      <c r="G84" s="20">
        <f t="shared" si="1"/>
        <v>5006512</v>
      </c>
      <c r="H84" s="164">
        <v>1448594</v>
      </c>
      <c r="I84" s="164">
        <v>123929</v>
      </c>
      <c r="J84" s="164">
        <v>0</v>
      </c>
      <c r="K84" s="163">
        <v>80708</v>
      </c>
      <c r="L84" s="9">
        <v>77</v>
      </c>
    </row>
    <row r="85" spans="1:12" x14ac:dyDescent="0.3">
      <c r="A85" s="9">
        <v>78</v>
      </c>
      <c r="B85" s="9" t="s">
        <v>181</v>
      </c>
      <c r="C85" s="163">
        <v>1033110</v>
      </c>
      <c r="D85" s="163">
        <v>440203</v>
      </c>
      <c r="E85" s="163">
        <v>413260</v>
      </c>
      <c r="F85" s="164">
        <v>512250</v>
      </c>
      <c r="G85" s="20">
        <f t="shared" si="1"/>
        <v>1545360</v>
      </c>
      <c r="H85" s="164">
        <v>827939</v>
      </c>
      <c r="I85" s="164">
        <v>45498</v>
      </c>
      <c r="J85" s="164">
        <v>0</v>
      </c>
      <c r="K85" s="163">
        <v>250686</v>
      </c>
      <c r="L85" s="9">
        <v>78</v>
      </c>
    </row>
    <row r="86" spans="1:12" x14ac:dyDescent="0.3">
      <c r="A86" s="9">
        <v>79</v>
      </c>
      <c r="B86" s="9" t="s">
        <v>182</v>
      </c>
      <c r="C86" s="163">
        <v>1957245</v>
      </c>
      <c r="D86" s="163">
        <v>1053944</v>
      </c>
      <c r="E86" s="163">
        <v>838308</v>
      </c>
      <c r="F86" s="164">
        <v>1805107</v>
      </c>
      <c r="G86" s="20">
        <f t="shared" si="1"/>
        <v>3762352</v>
      </c>
      <c r="H86" s="164">
        <v>2527714</v>
      </c>
      <c r="I86" s="164">
        <v>0</v>
      </c>
      <c r="J86" s="164">
        <v>7862</v>
      </c>
      <c r="K86" s="163">
        <v>720202</v>
      </c>
      <c r="L86" s="9">
        <v>79</v>
      </c>
    </row>
    <row r="87" spans="1:12" x14ac:dyDescent="0.3">
      <c r="A87" s="9">
        <v>80</v>
      </c>
      <c r="B87" s="9" t="s">
        <v>183</v>
      </c>
      <c r="C87" s="163">
        <v>1651244</v>
      </c>
      <c r="D87" s="163">
        <v>427740</v>
      </c>
      <c r="E87" s="163">
        <v>1018049</v>
      </c>
      <c r="F87" s="164">
        <v>746143</v>
      </c>
      <c r="G87" s="20">
        <f t="shared" si="1"/>
        <v>2397387</v>
      </c>
      <c r="H87" s="164">
        <v>987011</v>
      </c>
      <c r="I87" s="164">
        <v>0</v>
      </c>
      <c r="J87" s="164">
        <v>0</v>
      </c>
      <c r="K87" s="163">
        <v>14337</v>
      </c>
      <c r="L87" s="9">
        <v>80</v>
      </c>
    </row>
    <row r="88" spans="1:12" x14ac:dyDescent="0.3">
      <c r="A88" s="9">
        <v>81</v>
      </c>
      <c r="B88" s="9" t="s">
        <v>184</v>
      </c>
      <c r="C88" s="163">
        <v>1359323</v>
      </c>
      <c r="D88" s="163">
        <v>468857</v>
      </c>
      <c r="E88" s="163">
        <v>619316</v>
      </c>
      <c r="F88" s="164">
        <v>528375</v>
      </c>
      <c r="G88" s="20">
        <f t="shared" si="1"/>
        <v>1887698</v>
      </c>
      <c r="H88" s="164">
        <v>1313338</v>
      </c>
      <c r="I88" s="164">
        <v>0</v>
      </c>
      <c r="J88" s="164">
        <v>0</v>
      </c>
      <c r="K88" s="163">
        <v>3396</v>
      </c>
      <c r="L88" s="9">
        <v>81</v>
      </c>
    </row>
    <row r="89" spans="1:12" x14ac:dyDescent="0.3">
      <c r="A89" s="9">
        <v>82</v>
      </c>
      <c r="B89" s="9" t="s">
        <v>185</v>
      </c>
      <c r="C89" s="163">
        <v>1570104</v>
      </c>
      <c r="D89" s="163">
        <v>599408</v>
      </c>
      <c r="E89" s="163">
        <v>788469</v>
      </c>
      <c r="F89" s="164">
        <v>565623</v>
      </c>
      <c r="G89" s="20">
        <f t="shared" si="1"/>
        <v>2135727</v>
      </c>
      <c r="H89" s="164">
        <v>938472</v>
      </c>
      <c r="I89" s="164">
        <v>80899</v>
      </c>
      <c r="J89" s="164">
        <v>0</v>
      </c>
      <c r="K89" s="163">
        <v>156828</v>
      </c>
      <c r="L89" s="9">
        <v>82</v>
      </c>
    </row>
    <row r="90" spans="1:12" x14ac:dyDescent="0.3">
      <c r="A90" s="9">
        <v>83</v>
      </c>
      <c r="B90" s="9" t="s">
        <v>186</v>
      </c>
      <c r="C90" s="163">
        <v>1307503</v>
      </c>
      <c r="D90" s="163">
        <v>545554</v>
      </c>
      <c r="E90" s="163">
        <v>294817</v>
      </c>
      <c r="F90" s="164">
        <v>671290</v>
      </c>
      <c r="G90" s="20">
        <f t="shared" si="1"/>
        <v>1978793</v>
      </c>
      <c r="H90" s="164">
        <v>1013855</v>
      </c>
      <c r="I90" s="164">
        <v>0</v>
      </c>
      <c r="J90" s="164">
        <v>0</v>
      </c>
      <c r="K90" s="163">
        <v>87087</v>
      </c>
      <c r="L90" s="9">
        <v>83</v>
      </c>
    </row>
    <row r="91" spans="1:12" x14ac:dyDescent="0.3">
      <c r="A91" s="9">
        <v>84</v>
      </c>
      <c r="B91" s="9" t="s">
        <v>187</v>
      </c>
      <c r="C91" s="163">
        <v>1273028</v>
      </c>
      <c r="D91" s="163">
        <v>551081</v>
      </c>
      <c r="E91" s="163">
        <v>434404</v>
      </c>
      <c r="F91" s="164">
        <v>603471</v>
      </c>
      <c r="G91" s="20">
        <f t="shared" si="1"/>
        <v>1876499</v>
      </c>
      <c r="H91" s="164">
        <v>1077089</v>
      </c>
      <c r="I91" s="164">
        <v>67526</v>
      </c>
      <c r="J91" s="164">
        <v>0</v>
      </c>
      <c r="K91" s="163">
        <v>51226</v>
      </c>
      <c r="L91" s="9">
        <v>84</v>
      </c>
    </row>
    <row r="92" spans="1:12" x14ac:dyDescent="0.3">
      <c r="A92" s="9">
        <v>85</v>
      </c>
      <c r="B92" s="9" t="s">
        <v>188</v>
      </c>
      <c r="C92" s="163">
        <v>5613443</v>
      </c>
      <c r="D92" s="163">
        <v>1611585</v>
      </c>
      <c r="E92" s="163">
        <v>3349184</v>
      </c>
      <c r="F92" s="164">
        <v>2149337</v>
      </c>
      <c r="G92" s="20">
        <f t="shared" si="1"/>
        <v>7762780</v>
      </c>
      <c r="H92" s="164">
        <v>3029468</v>
      </c>
      <c r="I92" s="164">
        <v>154022</v>
      </c>
      <c r="J92" s="164">
        <v>4176</v>
      </c>
      <c r="K92" s="163">
        <v>246815</v>
      </c>
      <c r="L92" s="9">
        <v>85</v>
      </c>
    </row>
    <row r="93" spans="1:12" x14ac:dyDescent="0.3">
      <c r="A93" s="9">
        <v>86</v>
      </c>
      <c r="B93" s="9" t="s">
        <v>189</v>
      </c>
      <c r="C93" s="163">
        <v>4719597</v>
      </c>
      <c r="D93" s="163">
        <v>1893272</v>
      </c>
      <c r="E93" s="163">
        <v>2661557</v>
      </c>
      <c r="F93" s="164">
        <v>3153651</v>
      </c>
      <c r="G93" s="20">
        <f t="shared" si="1"/>
        <v>7873248</v>
      </c>
      <c r="H93" s="164">
        <v>2350317</v>
      </c>
      <c r="I93" s="164">
        <v>0</v>
      </c>
      <c r="J93" s="164">
        <v>0</v>
      </c>
      <c r="K93" s="163">
        <v>452767</v>
      </c>
      <c r="L93" s="9">
        <v>86</v>
      </c>
    </row>
    <row r="94" spans="1:12" x14ac:dyDescent="0.3">
      <c r="A94" s="9">
        <v>87</v>
      </c>
      <c r="B94" s="9" t="s">
        <v>190</v>
      </c>
      <c r="C94" s="163">
        <v>624284</v>
      </c>
      <c r="D94" s="163">
        <v>222503</v>
      </c>
      <c r="E94" s="163">
        <v>317282</v>
      </c>
      <c r="F94" s="164">
        <v>217691</v>
      </c>
      <c r="G94" s="20">
        <f t="shared" si="1"/>
        <v>841975</v>
      </c>
      <c r="H94" s="164">
        <v>453240</v>
      </c>
      <c r="I94" s="164">
        <v>0</v>
      </c>
      <c r="J94" s="164">
        <v>0</v>
      </c>
      <c r="K94" s="163">
        <v>8805</v>
      </c>
      <c r="L94" s="9">
        <v>87</v>
      </c>
    </row>
    <row r="95" spans="1:12" x14ac:dyDescent="0.3">
      <c r="A95" s="9">
        <v>88</v>
      </c>
      <c r="B95" s="9" t="s">
        <v>191</v>
      </c>
      <c r="C95" s="163">
        <v>679503</v>
      </c>
      <c r="D95" s="163">
        <v>347949</v>
      </c>
      <c r="E95" s="163">
        <v>182557</v>
      </c>
      <c r="F95" s="164">
        <v>423693</v>
      </c>
      <c r="G95" s="20">
        <f t="shared" si="1"/>
        <v>1103196</v>
      </c>
      <c r="H95" s="164">
        <v>543158</v>
      </c>
      <c r="I95" s="164">
        <v>58519</v>
      </c>
      <c r="J95" s="164">
        <v>0</v>
      </c>
      <c r="K95" s="163">
        <v>185452</v>
      </c>
      <c r="L95" s="9">
        <v>88</v>
      </c>
    </row>
    <row r="96" spans="1:12" x14ac:dyDescent="0.3">
      <c r="A96" s="9">
        <v>89</v>
      </c>
      <c r="B96" s="9" t="s">
        <v>192</v>
      </c>
      <c r="C96" s="163">
        <v>1449243</v>
      </c>
      <c r="D96" s="163">
        <v>812314</v>
      </c>
      <c r="E96" s="163">
        <v>235041</v>
      </c>
      <c r="F96" s="164">
        <v>1114187</v>
      </c>
      <c r="G96" s="20">
        <f t="shared" si="1"/>
        <v>2563430</v>
      </c>
      <c r="H96" s="164">
        <v>1624125</v>
      </c>
      <c r="I96" s="164">
        <v>0</v>
      </c>
      <c r="J96" s="164">
        <v>0</v>
      </c>
      <c r="K96" s="163">
        <v>666929</v>
      </c>
      <c r="L96" s="9">
        <v>89</v>
      </c>
    </row>
    <row r="97" spans="1:12" x14ac:dyDescent="0.3">
      <c r="A97" s="9">
        <v>90</v>
      </c>
      <c r="B97" s="9" t="s">
        <v>193</v>
      </c>
      <c r="C97" s="163">
        <v>1648712</v>
      </c>
      <c r="D97" s="163">
        <v>566384</v>
      </c>
      <c r="E97" s="163">
        <v>976731</v>
      </c>
      <c r="F97" s="164">
        <v>786318</v>
      </c>
      <c r="G97" s="20">
        <f t="shared" si="1"/>
        <v>2435030</v>
      </c>
      <c r="H97" s="164">
        <v>1058723</v>
      </c>
      <c r="I97" s="164">
        <v>0</v>
      </c>
      <c r="J97" s="164">
        <v>0</v>
      </c>
      <c r="K97" s="164">
        <v>131905</v>
      </c>
      <c r="L97" s="9">
        <v>90</v>
      </c>
    </row>
    <row r="98" spans="1:12" x14ac:dyDescent="0.3">
      <c r="A98" s="9">
        <v>91</v>
      </c>
      <c r="B98" s="9" t="s">
        <v>194</v>
      </c>
      <c r="C98" s="163">
        <v>1336764</v>
      </c>
      <c r="D98" s="163">
        <v>638500</v>
      </c>
      <c r="E98" s="163">
        <v>589616</v>
      </c>
      <c r="F98" s="164">
        <v>956202</v>
      </c>
      <c r="G98" s="20">
        <f t="shared" si="1"/>
        <v>2292966</v>
      </c>
      <c r="H98" s="164">
        <v>1328536</v>
      </c>
      <c r="I98" s="164">
        <v>0</v>
      </c>
      <c r="J98" s="164">
        <v>0</v>
      </c>
      <c r="K98" s="163">
        <v>4861</v>
      </c>
      <c r="L98" s="9">
        <v>91</v>
      </c>
    </row>
    <row r="99" spans="1:12" x14ac:dyDescent="0.3">
      <c r="A99" s="9">
        <v>92</v>
      </c>
      <c r="B99" s="9" t="s">
        <v>195</v>
      </c>
      <c r="C99" s="163">
        <v>1216727</v>
      </c>
      <c r="D99" s="163">
        <v>438252</v>
      </c>
      <c r="E99" s="163">
        <v>653682</v>
      </c>
      <c r="F99" s="164">
        <v>419836</v>
      </c>
      <c r="G99" s="20">
        <f t="shared" si="1"/>
        <v>1636563</v>
      </c>
      <c r="H99" s="164">
        <v>699597</v>
      </c>
      <c r="I99" s="164">
        <v>0</v>
      </c>
      <c r="J99" s="164">
        <v>0</v>
      </c>
      <c r="K99" s="163">
        <v>28125</v>
      </c>
      <c r="L99" s="9">
        <v>92</v>
      </c>
    </row>
    <row r="100" spans="1:12" x14ac:dyDescent="0.3">
      <c r="A100" s="9">
        <v>93</v>
      </c>
      <c r="B100" s="9" t="s">
        <v>196</v>
      </c>
      <c r="C100" s="163">
        <v>2102950</v>
      </c>
      <c r="D100" s="163">
        <v>946938</v>
      </c>
      <c r="E100" s="163">
        <v>661559</v>
      </c>
      <c r="F100" s="164">
        <v>1085479</v>
      </c>
      <c r="G100" s="20">
        <f t="shared" si="1"/>
        <v>3188429</v>
      </c>
      <c r="H100" s="164">
        <v>2062869</v>
      </c>
      <c r="I100" s="164">
        <v>0</v>
      </c>
      <c r="J100" s="164">
        <v>0</v>
      </c>
      <c r="K100" s="163">
        <v>64645</v>
      </c>
      <c r="L100" s="9">
        <v>93</v>
      </c>
    </row>
    <row r="101" spans="1:12" x14ac:dyDescent="0.3">
      <c r="A101" s="9">
        <v>94</v>
      </c>
      <c r="B101" s="9" t="s">
        <v>197</v>
      </c>
      <c r="C101" s="163">
        <v>1455818</v>
      </c>
      <c r="D101" s="163">
        <v>446491</v>
      </c>
      <c r="E101" s="163">
        <v>731138</v>
      </c>
      <c r="F101" s="164">
        <v>656275</v>
      </c>
      <c r="G101" s="20">
        <f t="shared" si="1"/>
        <v>2112093</v>
      </c>
      <c r="H101" s="164">
        <v>1141132</v>
      </c>
      <c r="I101" s="164">
        <v>0</v>
      </c>
      <c r="J101" s="164">
        <v>0</v>
      </c>
      <c r="K101" s="163">
        <v>213193</v>
      </c>
      <c r="L101" s="9">
        <v>94</v>
      </c>
    </row>
    <row r="102" spans="1:12" x14ac:dyDescent="0.3">
      <c r="A102" s="101">
        <v>95</v>
      </c>
      <c r="B102" s="9" t="s">
        <v>198</v>
      </c>
      <c r="C102" s="165">
        <v>2351919</v>
      </c>
      <c r="D102" s="165">
        <v>917831</v>
      </c>
      <c r="E102" s="165">
        <v>1329356</v>
      </c>
      <c r="F102" s="165">
        <v>1233511</v>
      </c>
      <c r="G102" s="21">
        <f t="shared" si="1"/>
        <v>3585430</v>
      </c>
      <c r="H102" s="165">
        <v>1513674</v>
      </c>
      <c r="I102" s="165">
        <v>106585</v>
      </c>
      <c r="J102" s="165">
        <v>0</v>
      </c>
      <c r="K102" s="165">
        <v>141211</v>
      </c>
      <c r="L102" s="101">
        <v>95</v>
      </c>
    </row>
    <row r="103" spans="1:12" x14ac:dyDescent="0.3">
      <c r="A103" s="101">
        <f>A102</f>
        <v>95</v>
      </c>
      <c r="B103" s="39" t="s">
        <v>107</v>
      </c>
      <c r="C103" s="22">
        <f t="shared" ref="C103:K103" si="2">SUM(C8:C102)</f>
        <v>244695305</v>
      </c>
      <c r="D103" s="22">
        <f t="shared" si="2"/>
        <v>77499415</v>
      </c>
      <c r="E103" s="22">
        <f t="shared" si="2"/>
        <v>127898093</v>
      </c>
      <c r="F103" s="22">
        <f t="shared" si="2"/>
        <v>90480198</v>
      </c>
      <c r="G103" s="22">
        <f t="shared" si="2"/>
        <v>335175503</v>
      </c>
      <c r="H103" s="22">
        <f t="shared" si="2"/>
        <v>124946736</v>
      </c>
      <c r="I103" s="22">
        <f t="shared" si="2"/>
        <v>2918703</v>
      </c>
      <c r="J103" s="22">
        <f t="shared" si="2"/>
        <v>207915</v>
      </c>
      <c r="K103" s="22">
        <f t="shared" si="2"/>
        <v>15468273</v>
      </c>
      <c r="L103" s="101">
        <f>L102</f>
        <v>95</v>
      </c>
    </row>
  </sheetData>
  <printOptions gridLines="1"/>
  <pageMargins left="0.75" right="0.5" top="0.75" bottom="0.5" header="0.5" footer="0.5"/>
  <pageSetup paperSize="5" scale="9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A0EAF-D978-4B23-BEE8-5E3D2CA1A141}">
  <sheetPr>
    <pageSetUpPr fitToPage="1"/>
  </sheetPr>
  <dimension ref="A1:L46"/>
  <sheetViews>
    <sheetView workbookViewId="0"/>
  </sheetViews>
  <sheetFormatPr defaultColWidth="7.21875" defaultRowHeight="13.8" x14ac:dyDescent="0.3"/>
  <cols>
    <col min="1" max="1" width="3.5546875" style="9" bestFit="1" customWidth="1"/>
    <col min="2" max="2" width="10.44140625" style="9" bestFit="1" customWidth="1"/>
    <col min="3" max="3" width="9.21875" style="9" bestFit="1" customWidth="1"/>
    <col min="4" max="4" width="11.21875" style="9" customWidth="1"/>
    <col min="5" max="5" width="10.6640625" style="9" customWidth="1"/>
    <col min="6" max="6" width="14.33203125" style="9" customWidth="1"/>
    <col min="7" max="7" width="7.5546875" style="9" bestFit="1" customWidth="1"/>
    <col min="8" max="8" width="13.77734375" style="9" customWidth="1"/>
    <col min="9" max="9" width="11.5546875" style="9" customWidth="1"/>
    <col min="10" max="10" width="8.44140625" style="9" customWidth="1"/>
    <col min="11" max="11" width="10.21875" style="9" bestFit="1" customWidth="1"/>
    <col min="12" max="12" width="3.5546875" style="9" bestFit="1" customWidth="1"/>
    <col min="13" max="256" width="7.21875" style="9"/>
    <col min="257" max="257" width="3.33203125" style="9" bestFit="1" customWidth="1"/>
    <col min="258" max="258" width="10.44140625" style="9" bestFit="1" customWidth="1"/>
    <col min="259" max="259" width="9.109375" style="9" bestFit="1" customWidth="1"/>
    <col min="260" max="260" width="11.21875" style="9" customWidth="1"/>
    <col min="261" max="261" width="10.6640625" style="9" customWidth="1"/>
    <col min="262" max="262" width="14.33203125" style="9" customWidth="1"/>
    <col min="263" max="263" width="7.33203125" style="9" bestFit="1" customWidth="1"/>
    <col min="264" max="264" width="13.77734375" style="9" customWidth="1"/>
    <col min="265" max="265" width="11.5546875" style="9" customWidth="1"/>
    <col min="266" max="266" width="8.44140625" style="9" customWidth="1"/>
    <col min="267" max="267" width="10.109375" style="9" bestFit="1" customWidth="1"/>
    <col min="268" max="268" width="3.21875" style="9" bestFit="1" customWidth="1"/>
    <col min="269" max="512" width="7.21875" style="9"/>
    <col min="513" max="513" width="3.33203125" style="9" bestFit="1" customWidth="1"/>
    <col min="514" max="514" width="10.44140625" style="9" bestFit="1" customWidth="1"/>
    <col min="515" max="515" width="9.109375" style="9" bestFit="1" customWidth="1"/>
    <col min="516" max="516" width="11.21875" style="9" customWidth="1"/>
    <col min="517" max="517" width="10.6640625" style="9" customWidth="1"/>
    <col min="518" max="518" width="14.33203125" style="9" customWidth="1"/>
    <col min="519" max="519" width="7.33203125" style="9" bestFit="1" customWidth="1"/>
    <col min="520" max="520" width="13.77734375" style="9" customWidth="1"/>
    <col min="521" max="521" width="11.5546875" style="9" customWidth="1"/>
    <col min="522" max="522" width="8.44140625" style="9" customWidth="1"/>
    <col min="523" max="523" width="10.109375" style="9" bestFit="1" customWidth="1"/>
    <col min="524" max="524" width="3.21875" style="9" bestFit="1" customWidth="1"/>
    <col min="525" max="768" width="7.21875" style="9"/>
    <col min="769" max="769" width="3.33203125" style="9" bestFit="1" customWidth="1"/>
    <col min="770" max="770" width="10.44140625" style="9" bestFit="1" customWidth="1"/>
    <col min="771" max="771" width="9.109375" style="9" bestFit="1" customWidth="1"/>
    <col min="772" max="772" width="11.21875" style="9" customWidth="1"/>
    <col min="773" max="773" width="10.6640625" style="9" customWidth="1"/>
    <col min="774" max="774" width="14.33203125" style="9" customWidth="1"/>
    <col min="775" max="775" width="7.33203125" style="9" bestFit="1" customWidth="1"/>
    <col min="776" max="776" width="13.77734375" style="9" customWidth="1"/>
    <col min="777" max="777" width="11.5546875" style="9" customWidth="1"/>
    <col min="778" max="778" width="8.44140625" style="9" customWidth="1"/>
    <col min="779" max="779" width="10.109375" style="9" bestFit="1" customWidth="1"/>
    <col min="780" max="780" width="3.21875" style="9" bestFit="1" customWidth="1"/>
    <col min="781" max="1024" width="7.21875" style="9"/>
    <col min="1025" max="1025" width="3.33203125" style="9" bestFit="1" customWidth="1"/>
    <col min="1026" max="1026" width="10.44140625" style="9" bestFit="1" customWidth="1"/>
    <col min="1027" max="1027" width="9.109375" style="9" bestFit="1" customWidth="1"/>
    <col min="1028" max="1028" width="11.21875" style="9" customWidth="1"/>
    <col min="1029" max="1029" width="10.6640625" style="9" customWidth="1"/>
    <col min="1030" max="1030" width="14.33203125" style="9" customWidth="1"/>
    <col min="1031" max="1031" width="7.33203125" style="9" bestFit="1" customWidth="1"/>
    <col min="1032" max="1032" width="13.77734375" style="9" customWidth="1"/>
    <col min="1033" max="1033" width="11.5546875" style="9" customWidth="1"/>
    <col min="1034" max="1034" width="8.44140625" style="9" customWidth="1"/>
    <col min="1035" max="1035" width="10.109375" style="9" bestFit="1" customWidth="1"/>
    <col min="1036" max="1036" width="3.21875" style="9" bestFit="1" customWidth="1"/>
    <col min="1037" max="1280" width="7.21875" style="9"/>
    <col min="1281" max="1281" width="3.33203125" style="9" bestFit="1" customWidth="1"/>
    <col min="1282" max="1282" width="10.44140625" style="9" bestFit="1" customWidth="1"/>
    <col min="1283" max="1283" width="9.109375" style="9" bestFit="1" customWidth="1"/>
    <col min="1284" max="1284" width="11.21875" style="9" customWidth="1"/>
    <col min="1285" max="1285" width="10.6640625" style="9" customWidth="1"/>
    <col min="1286" max="1286" width="14.33203125" style="9" customWidth="1"/>
    <col min="1287" max="1287" width="7.33203125" style="9" bestFit="1" customWidth="1"/>
    <col min="1288" max="1288" width="13.77734375" style="9" customWidth="1"/>
    <col min="1289" max="1289" width="11.5546875" style="9" customWidth="1"/>
    <col min="1290" max="1290" width="8.44140625" style="9" customWidth="1"/>
    <col min="1291" max="1291" width="10.109375" style="9" bestFit="1" customWidth="1"/>
    <col min="1292" max="1292" width="3.21875" style="9" bestFit="1" customWidth="1"/>
    <col min="1293" max="1536" width="7.21875" style="9"/>
    <col min="1537" max="1537" width="3.33203125" style="9" bestFit="1" customWidth="1"/>
    <col min="1538" max="1538" width="10.44140625" style="9" bestFit="1" customWidth="1"/>
    <col min="1539" max="1539" width="9.109375" style="9" bestFit="1" customWidth="1"/>
    <col min="1540" max="1540" width="11.21875" style="9" customWidth="1"/>
    <col min="1541" max="1541" width="10.6640625" style="9" customWidth="1"/>
    <col min="1542" max="1542" width="14.33203125" style="9" customWidth="1"/>
    <col min="1543" max="1543" width="7.33203125" style="9" bestFit="1" customWidth="1"/>
    <col min="1544" max="1544" width="13.77734375" style="9" customWidth="1"/>
    <col min="1545" max="1545" width="11.5546875" style="9" customWidth="1"/>
    <col min="1546" max="1546" width="8.44140625" style="9" customWidth="1"/>
    <col min="1547" max="1547" width="10.109375" style="9" bestFit="1" customWidth="1"/>
    <col min="1548" max="1548" width="3.21875" style="9" bestFit="1" customWidth="1"/>
    <col min="1549" max="1792" width="7.21875" style="9"/>
    <col min="1793" max="1793" width="3.33203125" style="9" bestFit="1" customWidth="1"/>
    <col min="1794" max="1794" width="10.44140625" style="9" bestFit="1" customWidth="1"/>
    <col min="1795" max="1795" width="9.109375" style="9" bestFit="1" customWidth="1"/>
    <col min="1796" max="1796" width="11.21875" style="9" customWidth="1"/>
    <col min="1797" max="1797" width="10.6640625" style="9" customWidth="1"/>
    <col min="1798" max="1798" width="14.33203125" style="9" customWidth="1"/>
    <col min="1799" max="1799" width="7.33203125" style="9" bestFit="1" customWidth="1"/>
    <col min="1800" max="1800" width="13.77734375" style="9" customWidth="1"/>
    <col min="1801" max="1801" width="11.5546875" style="9" customWidth="1"/>
    <col min="1802" max="1802" width="8.44140625" style="9" customWidth="1"/>
    <col min="1803" max="1803" width="10.109375" style="9" bestFit="1" customWidth="1"/>
    <col min="1804" max="1804" width="3.21875" style="9" bestFit="1" customWidth="1"/>
    <col min="1805" max="2048" width="7.21875" style="9"/>
    <col min="2049" max="2049" width="3.33203125" style="9" bestFit="1" customWidth="1"/>
    <col min="2050" max="2050" width="10.44140625" style="9" bestFit="1" customWidth="1"/>
    <col min="2051" max="2051" width="9.109375" style="9" bestFit="1" customWidth="1"/>
    <col min="2052" max="2052" width="11.21875" style="9" customWidth="1"/>
    <col min="2053" max="2053" width="10.6640625" style="9" customWidth="1"/>
    <col min="2054" max="2054" width="14.33203125" style="9" customWidth="1"/>
    <col min="2055" max="2055" width="7.33203125" style="9" bestFit="1" customWidth="1"/>
    <col min="2056" max="2056" width="13.77734375" style="9" customWidth="1"/>
    <col min="2057" max="2057" width="11.5546875" style="9" customWidth="1"/>
    <col min="2058" max="2058" width="8.44140625" style="9" customWidth="1"/>
    <col min="2059" max="2059" width="10.109375" style="9" bestFit="1" customWidth="1"/>
    <col min="2060" max="2060" width="3.21875" style="9" bestFit="1" customWidth="1"/>
    <col min="2061" max="2304" width="7.21875" style="9"/>
    <col min="2305" max="2305" width="3.33203125" style="9" bestFit="1" customWidth="1"/>
    <col min="2306" max="2306" width="10.44140625" style="9" bestFit="1" customWidth="1"/>
    <col min="2307" max="2307" width="9.109375" style="9" bestFit="1" customWidth="1"/>
    <col min="2308" max="2308" width="11.21875" style="9" customWidth="1"/>
    <col min="2309" max="2309" width="10.6640625" style="9" customWidth="1"/>
    <col min="2310" max="2310" width="14.33203125" style="9" customWidth="1"/>
    <col min="2311" max="2311" width="7.33203125" style="9" bestFit="1" customWidth="1"/>
    <col min="2312" max="2312" width="13.77734375" style="9" customWidth="1"/>
    <col min="2313" max="2313" width="11.5546875" style="9" customWidth="1"/>
    <col min="2314" max="2314" width="8.44140625" style="9" customWidth="1"/>
    <col min="2315" max="2315" width="10.109375" style="9" bestFit="1" customWidth="1"/>
    <col min="2316" max="2316" width="3.21875" style="9" bestFit="1" customWidth="1"/>
    <col min="2317" max="2560" width="7.21875" style="9"/>
    <col min="2561" max="2561" width="3.33203125" style="9" bestFit="1" customWidth="1"/>
    <col min="2562" max="2562" width="10.44140625" style="9" bestFit="1" customWidth="1"/>
    <col min="2563" max="2563" width="9.109375" style="9" bestFit="1" customWidth="1"/>
    <col min="2564" max="2564" width="11.21875" style="9" customWidth="1"/>
    <col min="2565" max="2565" width="10.6640625" style="9" customWidth="1"/>
    <col min="2566" max="2566" width="14.33203125" style="9" customWidth="1"/>
    <col min="2567" max="2567" width="7.33203125" style="9" bestFit="1" customWidth="1"/>
    <col min="2568" max="2568" width="13.77734375" style="9" customWidth="1"/>
    <col min="2569" max="2569" width="11.5546875" style="9" customWidth="1"/>
    <col min="2570" max="2570" width="8.44140625" style="9" customWidth="1"/>
    <col min="2571" max="2571" width="10.109375" style="9" bestFit="1" customWidth="1"/>
    <col min="2572" max="2572" width="3.21875" style="9" bestFit="1" customWidth="1"/>
    <col min="2573" max="2816" width="7.21875" style="9"/>
    <col min="2817" max="2817" width="3.33203125" style="9" bestFit="1" customWidth="1"/>
    <col min="2818" max="2818" width="10.44140625" style="9" bestFit="1" customWidth="1"/>
    <col min="2819" max="2819" width="9.109375" style="9" bestFit="1" customWidth="1"/>
    <col min="2820" max="2820" width="11.21875" style="9" customWidth="1"/>
    <col min="2821" max="2821" width="10.6640625" style="9" customWidth="1"/>
    <col min="2822" max="2822" width="14.33203125" style="9" customWidth="1"/>
    <col min="2823" max="2823" width="7.33203125" style="9" bestFit="1" customWidth="1"/>
    <col min="2824" max="2824" width="13.77734375" style="9" customWidth="1"/>
    <col min="2825" max="2825" width="11.5546875" style="9" customWidth="1"/>
    <col min="2826" max="2826" width="8.44140625" style="9" customWidth="1"/>
    <col min="2827" max="2827" width="10.109375" style="9" bestFit="1" customWidth="1"/>
    <col min="2828" max="2828" width="3.21875" style="9" bestFit="1" customWidth="1"/>
    <col min="2829" max="3072" width="7.21875" style="9"/>
    <col min="3073" max="3073" width="3.33203125" style="9" bestFit="1" customWidth="1"/>
    <col min="3074" max="3074" width="10.44140625" style="9" bestFit="1" customWidth="1"/>
    <col min="3075" max="3075" width="9.109375" style="9" bestFit="1" customWidth="1"/>
    <col min="3076" max="3076" width="11.21875" style="9" customWidth="1"/>
    <col min="3077" max="3077" width="10.6640625" style="9" customWidth="1"/>
    <col min="3078" max="3078" width="14.33203125" style="9" customWidth="1"/>
    <col min="3079" max="3079" width="7.33203125" style="9" bestFit="1" customWidth="1"/>
    <col min="3080" max="3080" width="13.77734375" style="9" customWidth="1"/>
    <col min="3081" max="3081" width="11.5546875" style="9" customWidth="1"/>
    <col min="3082" max="3082" width="8.44140625" style="9" customWidth="1"/>
    <col min="3083" max="3083" width="10.109375" style="9" bestFit="1" customWidth="1"/>
    <col min="3084" max="3084" width="3.21875" style="9" bestFit="1" customWidth="1"/>
    <col min="3085" max="3328" width="7.21875" style="9"/>
    <col min="3329" max="3329" width="3.33203125" style="9" bestFit="1" customWidth="1"/>
    <col min="3330" max="3330" width="10.44140625" style="9" bestFit="1" customWidth="1"/>
    <col min="3331" max="3331" width="9.109375" style="9" bestFit="1" customWidth="1"/>
    <col min="3332" max="3332" width="11.21875" style="9" customWidth="1"/>
    <col min="3333" max="3333" width="10.6640625" style="9" customWidth="1"/>
    <col min="3334" max="3334" width="14.33203125" style="9" customWidth="1"/>
    <col min="3335" max="3335" width="7.33203125" style="9" bestFit="1" customWidth="1"/>
    <col min="3336" max="3336" width="13.77734375" style="9" customWidth="1"/>
    <col min="3337" max="3337" width="11.5546875" style="9" customWidth="1"/>
    <col min="3338" max="3338" width="8.44140625" style="9" customWidth="1"/>
    <col min="3339" max="3339" width="10.109375" style="9" bestFit="1" customWidth="1"/>
    <col min="3340" max="3340" width="3.21875" style="9" bestFit="1" customWidth="1"/>
    <col min="3341" max="3584" width="7.21875" style="9"/>
    <col min="3585" max="3585" width="3.33203125" style="9" bestFit="1" customWidth="1"/>
    <col min="3586" max="3586" width="10.44140625" style="9" bestFit="1" customWidth="1"/>
    <col min="3587" max="3587" width="9.109375" style="9" bestFit="1" customWidth="1"/>
    <col min="3588" max="3588" width="11.21875" style="9" customWidth="1"/>
    <col min="3589" max="3589" width="10.6640625" style="9" customWidth="1"/>
    <col min="3590" max="3590" width="14.33203125" style="9" customWidth="1"/>
    <col min="3591" max="3591" width="7.33203125" style="9" bestFit="1" customWidth="1"/>
    <col min="3592" max="3592" width="13.77734375" style="9" customWidth="1"/>
    <col min="3593" max="3593" width="11.5546875" style="9" customWidth="1"/>
    <col min="3594" max="3594" width="8.44140625" style="9" customWidth="1"/>
    <col min="3595" max="3595" width="10.109375" style="9" bestFit="1" customWidth="1"/>
    <col min="3596" max="3596" width="3.21875" style="9" bestFit="1" customWidth="1"/>
    <col min="3597" max="3840" width="7.21875" style="9"/>
    <col min="3841" max="3841" width="3.33203125" style="9" bestFit="1" customWidth="1"/>
    <col min="3842" max="3842" width="10.44140625" style="9" bestFit="1" customWidth="1"/>
    <col min="3843" max="3843" width="9.109375" style="9" bestFit="1" customWidth="1"/>
    <col min="3844" max="3844" width="11.21875" style="9" customWidth="1"/>
    <col min="3845" max="3845" width="10.6640625" style="9" customWidth="1"/>
    <col min="3846" max="3846" width="14.33203125" style="9" customWidth="1"/>
    <col min="3847" max="3847" width="7.33203125" style="9" bestFit="1" customWidth="1"/>
    <col min="3848" max="3848" width="13.77734375" style="9" customWidth="1"/>
    <col min="3849" max="3849" width="11.5546875" style="9" customWidth="1"/>
    <col min="3850" max="3850" width="8.44140625" style="9" customWidth="1"/>
    <col min="3851" max="3851" width="10.109375" style="9" bestFit="1" customWidth="1"/>
    <col min="3852" max="3852" width="3.21875" style="9" bestFit="1" customWidth="1"/>
    <col min="3853" max="4096" width="7.21875" style="9"/>
    <col min="4097" max="4097" width="3.33203125" style="9" bestFit="1" customWidth="1"/>
    <col min="4098" max="4098" width="10.44140625" style="9" bestFit="1" customWidth="1"/>
    <col min="4099" max="4099" width="9.109375" style="9" bestFit="1" customWidth="1"/>
    <col min="4100" max="4100" width="11.21875" style="9" customWidth="1"/>
    <col min="4101" max="4101" width="10.6640625" style="9" customWidth="1"/>
    <col min="4102" max="4102" width="14.33203125" style="9" customWidth="1"/>
    <col min="4103" max="4103" width="7.33203125" style="9" bestFit="1" customWidth="1"/>
    <col min="4104" max="4104" width="13.77734375" style="9" customWidth="1"/>
    <col min="4105" max="4105" width="11.5546875" style="9" customWidth="1"/>
    <col min="4106" max="4106" width="8.44140625" style="9" customWidth="1"/>
    <col min="4107" max="4107" width="10.109375" style="9" bestFit="1" customWidth="1"/>
    <col min="4108" max="4108" width="3.21875" style="9" bestFit="1" customWidth="1"/>
    <col min="4109" max="4352" width="7.21875" style="9"/>
    <col min="4353" max="4353" width="3.33203125" style="9" bestFit="1" customWidth="1"/>
    <col min="4354" max="4354" width="10.44140625" style="9" bestFit="1" customWidth="1"/>
    <col min="4355" max="4355" width="9.109375" style="9" bestFit="1" customWidth="1"/>
    <col min="4356" max="4356" width="11.21875" style="9" customWidth="1"/>
    <col min="4357" max="4357" width="10.6640625" style="9" customWidth="1"/>
    <col min="4358" max="4358" width="14.33203125" style="9" customWidth="1"/>
    <col min="4359" max="4359" width="7.33203125" style="9" bestFit="1" customWidth="1"/>
    <col min="4360" max="4360" width="13.77734375" style="9" customWidth="1"/>
    <col min="4361" max="4361" width="11.5546875" style="9" customWidth="1"/>
    <col min="4362" max="4362" width="8.44140625" style="9" customWidth="1"/>
    <col min="4363" max="4363" width="10.109375" style="9" bestFit="1" customWidth="1"/>
    <col min="4364" max="4364" width="3.21875" style="9" bestFit="1" customWidth="1"/>
    <col min="4365" max="4608" width="7.21875" style="9"/>
    <col min="4609" max="4609" width="3.33203125" style="9" bestFit="1" customWidth="1"/>
    <col min="4610" max="4610" width="10.44140625" style="9" bestFit="1" customWidth="1"/>
    <col min="4611" max="4611" width="9.109375" style="9" bestFit="1" customWidth="1"/>
    <col min="4612" max="4612" width="11.21875" style="9" customWidth="1"/>
    <col min="4613" max="4613" width="10.6640625" style="9" customWidth="1"/>
    <col min="4614" max="4614" width="14.33203125" style="9" customWidth="1"/>
    <col min="4615" max="4615" width="7.33203125" style="9" bestFit="1" customWidth="1"/>
    <col min="4616" max="4616" width="13.77734375" style="9" customWidth="1"/>
    <col min="4617" max="4617" width="11.5546875" style="9" customWidth="1"/>
    <col min="4618" max="4618" width="8.44140625" style="9" customWidth="1"/>
    <col min="4619" max="4619" width="10.109375" style="9" bestFit="1" customWidth="1"/>
    <col min="4620" max="4620" width="3.21875" style="9" bestFit="1" customWidth="1"/>
    <col min="4621" max="4864" width="7.21875" style="9"/>
    <col min="4865" max="4865" width="3.33203125" style="9" bestFit="1" customWidth="1"/>
    <col min="4866" max="4866" width="10.44140625" style="9" bestFit="1" customWidth="1"/>
    <col min="4867" max="4867" width="9.109375" style="9" bestFit="1" customWidth="1"/>
    <col min="4868" max="4868" width="11.21875" style="9" customWidth="1"/>
    <col min="4869" max="4869" width="10.6640625" style="9" customWidth="1"/>
    <col min="4870" max="4870" width="14.33203125" style="9" customWidth="1"/>
    <col min="4871" max="4871" width="7.33203125" style="9" bestFit="1" customWidth="1"/>
    <col min="4872" max="4872" width="13.77734375" style="9" customWidth="1"/>
    <col min="4873" max="4873" width="11.5546875" style="9" customWidth="1"/>
    <col min="4874" max="4874" width="8.44140625" style="9" customWidth="1"/>
    <col min="4875" max="4875" width="10.109375" style="9" bestFit="1" customWidth="1"/>
    <col min="4876" max="4876" width="3.21875" style="9" bestFit="1" customWidth="1"/>
    <col min="4877" max="5120" width="7.21875" style="9"/>
    <col min="5121" max="5121" width="3.33203125" style="9" bestFit="1" customWidth="1"/>
    <col min="5122" max="5122" width="10.44140625" style="9" bestFit="1" customWidth="1"/>
    <col min="5123" max="5123" width="9.109375" style="9" bestFit="1" customWidth="1"/>
    <col min="5124" max="5124" width="11.21875" style="9" customWidth="1"/>
    <col min="5125" max="5125" width="10.6640625" style="9" customWidth="1"/>
    <col min="5126" max="5126" width="14.33203125" style="9" customWidth="1"/>
    <col min="5127" max="5127" width="7.33203125" style="9" bestFit="1" customWidth="1"/>
    <col min="5128" max="5128" width="13.77734375" style="9" customWidth="1"/>
    <col min="5129" max="5129" width="11.5546875" style="9" customWidth="1"/>
    <col min="5130" max="5130" width="8.44140625" style="9" customWidth="1"/>
    <col min="5131" max="5131" width="10.109375" style="9" bestFit="1" customWidth="1"/>
    <col min="5132" max="5132" width="3.21875" style="9" bestFit="1" customWidth="1"/>
    <col min="5133" max="5376" width="7.21875" style="9"/>
    <col min="5377" max="5377" width="3.33203125" style="9" bestFit="1" customWidth="1"/>
    <col min="5378" max="5378" width="10.44140625" style="9" bestFit="1" customWidth="1"/>
    <col min="5379" max="5379" width="9.109375" style="9" bestFit="1" customWidth="1"/>
    <col min="5380" max="5380" width="11.21875" style="9" customWidth="1"/>
    <col min="5381" max="5381" width="10.6640625" style="9" customWidth="1"/>
    <col min="5382" max="5382" width="14.33203125" style="9" customWidth="1"/>
    <col min="5383" max="5383" width="7.33203125" style="9" bestFit="1" customWidth="1"/>
    <col min="5384" max="5384" width="13.77734375" style="9" customWidth="1"/>
    <col min="5385" max="5385" width="11.5546875" style="9" customWidth="1"/>
    <col min="5386" max="5386" width="8.44140625" style="9" customWidth="1"/>
    <col min="5387" max="5387" width="10.109375" style="9" bestFit="1" customWidth="1"/>
    <col min="5388" max="5388" width="3.21875" style="9" bestFit="1" customWidth="1"/>
    <col min="5389" max="5632" width="7.21875" style="9"/>
    <col min="5633" max="5633" width="3.33203125" style="9" bestFit="1" customWidth="1"/>
    <col min="5634" max="5634" width="10.44140625" style="9" bestFit="1" customWidth="1"/>
    <col min="5635" max="5635" width="9.109375" style="9" bestFit="1" customWidth="1"/>
    <col min="5636" max="5636" width="11.21875" style="9" customWidth="1"/>
    <col min="5637" max="5637" width="10.6640625" style="9" customWidth="1"/>
    <col min="5638" max="5638" width="14.33203125" style="9" customWidth="1"/>
    <col min="5639" max="5639" width="7.33203125" style="9" bestFit="1" customWidth="1"/>
    <col min="5640" max="5640" width="13.77734375" style="9" customWidth="1"/>
    <col min="5641" max="5641" width="11.5546875" style="9" customWidth="1"/>
    <col min="5642" max="5642" width="8.44140625" style="9" customWidth="1"/>
    <col min="5643" max="5643" width="10.109375" style="9" bestFit="1" customWidth="1"/>
    <col min="5644" max="5644" width="3.21875" style="9" bestFit="1" customWidth="1"/>
    <col min="5645" max="5888" width="7.21875" style="9"/>
    <col min="5889" max="5889" width="3.33203125" style="9" bestFit="1" customWidth="1"/>
    <col min="5890" max="5890" width="10.44140625" style="9" bestFit="1" customWidth="1"/>
    <col min="5891" max="5891" width="9.109375" style="9" bestFit="1" customWidth="1"/>
    <col min="5892" max="5892" width="11.21875" style="9" customWidth="1"/>
    <col min="5893" max="5893" width="10.6640625" style="9" customWidth="1"/>
    <col min="5894" max="5894" width="14.33203125" style="9" customWidth="1"/>
    <col min="5895" max="5895" width="7.33203125" style="9" bestFit="1" customWidth="1"/>
    <col min="5896" max="5896" width="13.77734375" style="9" customWidth="1"/>
    <col min="5897" max="5897" width="11.5546875" style="9" customWidth="1"/>
    <col min="5898" max="5898" width="8.44140625" style="9" customWidth="1"/>
    <col min="5899" max="5899" width="10.109375" style="9" bestFit="1" customWidth="1"/>
    <col min="5900" max="5900" width="3.21875" style="9" bestFit="1" customWidth="1"/>
    <col min="5901" max="6144" width="7.21875" style="9"/>
    <col min="6145" max="6145" width="3.33203125" style="9" bestFit="1" customWidth="1"/>
    <col min="6146" max="6146" width="10.44140625" style="9" bestFit="1" customWidth="1"/>
    <col min="6147" max="6147" width="9.109375" style="9" bestFit="1" customWidth="1"/>
    <col min="6148" max="6148" width="11.21875" style="9" customWidth="1"/>
    <col min="6149" max="6149" width="10.6640625" style="9" customWidth="1"/>
    <col min="6150" max="6150" width="14.33203125" style="9" customWidth="1"/>
    <col min="6151" max="6151" width="7.33203125" style="9" bestFit="1" customWidth="1"/>
    <col min="6152" max="6152" width="13.77734375" style="9" customWidth="1"/>
    <col min="6153" max="6153" width="11.5546875" style="9" customWidth="1"/>
    <col min="6154" max="6154" width="8.44140625" style="9" customWidth="1"/>
    <col min="6155" max="6155" width="10.109375" style="9" bestFit="1" customWidth="1"/>
    <col min="6156" max="6156" width="3.21875" style="9" bestFit="1" customWidth="1"/>
    <col min="6157" max="6400" width="7.21875" style="9"/>
    <col min="6401" max="6401" width="3.33203125" style="9" bestFit="1" customWidth="1"/>
    <col min="6402" max="6402" width="10.44140625" style="9" bestFit="1" customWidth="1"/>
    <col min="6403" max="6403" width="9.109375" style="9" bestFit="1" customWidth="1"/>
    <col min="6404" max="6404" width="11.21875" style="9" customWidth="1"/>
    <col min="6405" max="6405" width="10.6640625" style="9" customWidth="1"/>
    <col min="6406" max="6406" width="14.33203125" style="9" customWidth="1"/>
    <col min="6407" max="6407" width="7.33203125" style="9" bestFit="1" customWidth="1"/>
    <col min="6408" max="6408" width="13.77734375" style="9" customWidth="1"/>
    <col min="6409" max="6409" width="11.5546875" style="9" customWidth="1"/>
    <col min="6410" max="6410" width="8.44140625" style="9" customWidth="1"/>
    <col min="6411" max="6411" width="10.109375" style="9" bestFit="1" customWidth="1"/>
    <col min="6412" max="6412" width="3.21875" style="9" bestFit="1" customWidth="1"/>
    <col min="6413" max="6656" width="7.21875" style="9"/>
    <col min="6657" max="6657" width="3.33203125" style="9" bestFit="1" customWidth="1"/>
    <col min="6658" max="6658" width="10.44140625" style="9" bestFit="1" customWidth="1"/>
    <col min="6659" max="6659" width="9.109375" style="9" bestFit="1" customWidth="1"/>
    <col min="6660" max="6660" width="11.21875" style="9" customWidth="1"/>
    <col min="6661" max="6661" width="10.6640625" style="9" customWidth="1"/>
    <col min="6662" max="6662" width="14.33203125" style="9" customWidth="1"/>
    <col min="6663" max="6663" width="7.33203125" style="9" bestFit="1" customWidth="1"/>
    <col min="6664" max="6664" width="13.77734375" style="9" customWidth="1"/>
    <col min="6665" max="6665" width="11.5546875" style="9" customWidth="1"/>
    <col min="6666" max="6666" width="8.44140625" style="9" customWidth="1"/>
    <col min="6667" max="6667" width="10.109375" style="9" bestFit="1" customWidth="1"/>
    <col min="6668" max="6668" width="3.21875" style="9" bestFit="1" customWidth="1"/>
    <col min="6669" max="6912" width="7.21875" style="9"/>
    <col min="6913" max="6913" width="3.33203125" style="9" bestFit="1" customWidth="1"/>
    <col min="6914" max="6914" width="10.44140625" style="9" bestFit="1" customWidth="1"/>
    <col min="6915" max="6915" width="9.109375" style="9" bestFit="1" customWidth="1"/>
    <col min="6916" max="6916" width="11.21875" style="9" customWidth="1"/>
    <col min="6917" max="6917" width="10.6640625" style="9" customWidth="1"/>
    <col min="6918" max="6918" width="14.33203125" style="9" customWidth="1"/>
    <col min="6919" max="6919" width="7.33203125" style="9" bestFit="1" customWidth="1"/>
    <col min="6920" max="6920" width="13.77734375" style="9" customWidth="1"/>
    <col min="6921" max="6921" width="11.5546875" style="9" customWidth="1"/>
    <col min="6922" max="6922" width="8.44140625" style="9" customWidth="1"/>
    <col min="6923" max="6923" width="10.109375" style="9" bestFit="1" customWidth="1"/>
    <col min="6924" max="6924" width="3.21875" style="9" bestFit="1" customWidth="1"/>
    <col min="6925" max="7168" width="7.21875" style="9"/>
    <col min="7169" max="7169" width="3.33203125" style="9" bestFit="1" customWidth="1"/>
    <col min="7170" max="7170" width="10.44140625" style="9" bestFit="1" customWidth="1"/>
    <col min="7171" max="7171" width="9.109375" style="9" bestFit="1" customWidth="1"/>
    <col min="7172" max="7172" width="11.21875" style="9" customWidth="1"/>
    <col min="7173" max="7173" width="10.6640625" style="9" customWidth="1"/>
    <col min="7174" max="7174" width="14.33203125" style="9" customWidth="1"/>
    <col min="7175" max="7175" width="7.33203125" style="9" bestFit="1" customWidth="1"/>
    <col min="7176" max="7176" width="13.77734375" style="9" customWidth="1"/>
    <col min="7177" max="7177" width="11.5546875" style="9" customWidth="1"/>
    <col min="7178" max="7178" width="8.44140625" style="9" customWidth="1"/>
    <col min="7179" max="7179" width="10.109375" style="9" bestFit="1" customWidth="1"/>
    <col min="7180" max="7180" width="3.21875" style="9" bestFit="1" customWidth="1"/>
    <col min="7181" max="7424" width="7.21875" style="9"/>
    <col min="7425" max="7425" width="3.33203125" style="9" bestFit="1" customWidth="1"/>
    <col min="7426" max="7426" width="10.44140625" style="9" bestFit="1" customWidth="1"/>
    <col min="7427" max="7427" width="9.109375" style="9" bestFit="1" customWidth="1"/>
    <col min="7428" max="7428" width="11.21875" style="9" customWidth="1"/>
    <col min="7429" max="7429" width="10.6640625" style="9" customWidth="1"/>
    <col min="7430" max="7430" width="14.33203125" style="9" customWidth="1"/>
    <col min="7431" max="7431" width="7.33203125" style="9" bestFit="1" customWidth="1"/>
    <col min="7432" max="7432" width="13.77734375" style="9" customWidth="1"/>
    <col min="7433" max="7433" width="11.5546875" style="9" customWidth="1"/>
    <col min="7434" max="7434" width="8.44140625" style="9" customWidth="1"/>
    <col min="7435" max="7435" width="10.109375" style="9" bestFit="1" customWidth="1"/>
    <col min="7436" max="7436" width="3.21875" style="9" bestFit="1" customWidth="1"/>
    <col min="7437" max="7680" width="7.21875" style="9"/>
    <col min="7681" max="7681" width="3.33203125" style="9" bestFit="1" customWidth="1"/>
    <col min="7682" max="7682" width="10.44140625" style="9" bestFit="1" customWidth="1"/>
    <col min="7683" max="7683" width="9.109375" style="9" bestFit="1" customWidth="1"/>
    <col min="7684" max="7684" width="11.21875" style="9" customWidth="1"/>
    <col min="7685" max="7685" width="10.6640625" style="9" customWidth="1"/>
    <col min="7686" max="7686" width="14.33203125" style="9" customWidth="1"/>
    <col min="7687" max="7687" width="7.33203125" style="9" bestFit="1" customWidth="1"/>
    <col min="7688" max="7688" width="13.77734375" style="9" customWidth="1"/>
    <col min="7689" max="7689" width="11.5546875" style="9" customWidth="1"/>
    <col min="7690" max="7690" width="8.44140625" style="9" customWidth="1"/>
    <col min="7691" max="7691" width="10.109375" style="9" bestFit="1" customWidth="1"/>
    <col min="7692" max="7692" width="3.21875" style="9" bestFit="1" customWidth="1"/>
    <col min="7693" max="7936" width="7.21875" style="9"/>
    <col min="7937" max="7937" width="3.33203125" style="9" bestFit="1" customWidth="1"/>
    <col min="7938" max="7938" width="10.44140625" style="9" bestFit="1" customWidth="1"/>
    <col min="7939" max="7939" width="9.109375" style="9" bestFit="1" customWidth="1"/>
    <col min="7940" max="7940" width="11.21875" style="9" customWidth="1"/>
    <col min="7941" max="7941" width="10.6640625" style="9" customWidth="1"/>
    <col min="7942" max="7942" width="14.33203125" style="9" customWidth="1"/>
    <col min="7943" max="7943" width="7.33203125" style="9" bestFit="1" customWidth="1"/>
    <col min="7944" max="7944" width="13.77734375" style="9" customWidth="1"/>
    <col min="7945" max="7945" width="11.5546875" style="9" customWidth="1"/>
    <col min="7946" max="7946" width="8.44140625" style="9" customWidth="1"/>
    <col min="7947" max="7947" width="10.109375" style="9" bestFit="1" customWidth="1"/>
    <col min="7948" max="7948" width="3.21875" style="9" bestFit="1" customWidth="1"/>
    <col min="7949" max="8192" width="7.21875" style="9"/>
    <col min="8193" max="8193" width="3.33203125" style="9" bestFit="1" customWidth="1"/>
    <col min="8194" max="8194" width="10.44140625" style="9" bestFit="1" customWidth="1"/>
    <col min="8195" max="8195" width="9.109375" style="9" bestFit="1" customWidth="1"/>
    <col min="8196" max="8196" width="11.21875" style="9" customWidth="1"/>
    <col min="8197" max="8197" width="10.6640625" style="9" customWidth="1"/>
    <col min="8198" max="8198" width="14.33203125" style="9" customWidth="1"/>
    <col min="8199" max="8199" width="7.33203125" style="9" bestFit="1" customWidth="1"/>
    <col min="8200" max="8200" width="13.77734375" style="9" customWidth="1"/>
    <col min="8201" max="8201" width="11.5546875" style="9" customWidth="1"/>
    <col min="8202" max="8202" width="8.44140625" style="9" customWidth="1"/>
    <col min="8203" max="8203" width="10.109375" style="9" bestFit="1" customWidth="1"/>
    <col min="8204" max="8204" width="3.21875" style="9" bestFit="1" customWidth="1"/>
    <col min="8205" max="8448" width="7.21875" style="9"/>
    <col min="8449" max="8449" width="3.33203125" style="9" bestFit="1" customWidth="1"/>
    <col min="8450" max="8450" width="10.44140625" style="9" bestFit="1" customWidth="1"/>
    <col min="8451" max="8451" width="9.109375" style="9" bestFit="1" customWidth="1"/>
    <col min="8452" max="8452" width="11.21875" style="9" customWidth="1"/>
    <col min="8453" max="8453" width="10.6640625" style="9" customWidth="1"/>
    <col min="8454" max="8454" width="14.33203125" style="9" customWidth="1"/>
    <col min="8455" max="8455" width="7.33203125" style="9" bestFit="1" customWidth="1"/>
    <col min="8456" max="8456" width="13.77734375" style="9" customWidth="1"/>
    <col min="8457" max="8457" width="11.5546875" style="9" customWidth="1"/>
    <col min="8458" max="8458" width="8.44140625" style="9" customWidth="1"/>
    <col min="8459" max="8459" width="10.109375" style="9" bestFit="1" customWidth="1"/>
    <col min="8460" max="8460" width="3.21875" style="9" bestFit="1" customWidth="1"/>
    <col min="8461" max="8704" width="7.21875" style="9"/>
    <col min="8705" max="8705" width="3.33203125" style="9" bestFit="1" customWidth="1"/>
    <col min="8706" max="8706" width="10.44140625" style="9" bestFit="1" customWidth="1"/>
    <col min="8707" max="8707" width="9.109375" style="9" bestFit="1" customWidth="1"/>
    <col min="8708" max="8708" width="11.21875" style="9" customWidth="1"/>
    <col min="8709" max="8709" width="10.6640625" style="9" customWidth="1"/>
    <col min="8710" max="8710" width="14.33203125" style="9" customWidth="1"/>
    <col min="8711" max="8711" width="7.33203125" style="9" bestFit="1" customWidth="1"/>
    <col min="8712" max="8712" width="13.77734375" style="9" customWidth="1"/>
    <col min="8713" max="8713" width="11.5546875" style="9" customWidth="1"/>
    <col min="8714" max="8714" width="8.44140625" style="9" customWidth="1"/>
    <col min="8715" max="8715" width="10.109375" style="9" bestFit="1" customWidth="1"/>
    <col min="8716" max="8716" width="3.21875" style="9" bestFit="1" customWidth="1"/>
    <col min="8717" max="8960" width="7.21875" style="9"/>
    <col min="8961" max="8961" width="3.33203125" style="9" bestFit="1" customWidth="1"/>
    <col min="8962" max="8962" width="10.44140625" style="9" bestFit="1" customWidth="1"/>
    <col min="8963" max="8963" width="9.109375" style="9" bestFit="1" customWidth="1"/>
    <col min="8964" max="8964" width="11.21875" style="9" customWidth="1"/>
    <col min="8965" max="8965" width="10.6640625" style="9" customWidth="1"/>
    <col min="8966" max="8966" width="14.33203125" style="9" customWidth="1"/>
    <col min="8967" max="8967" width="7.33203125" style="9" bestFit="1" customWidth="1"/>
    <col min="8968" max="8968" width="13.77734375" style="9" customWidth="1"/>
    <col min="8969" max="8969" width="11.5546875" style="9" customWidth="1"/>
    <col min="8970" max="8970" width="8.44140625" style="9" customWidth="1"/>
    <col min="8971" max="8971" width="10.109375" style="9" bestFit="1" customWidth="1"/>
    <col min="8972" max="8972" width="3.21875" style="9" bestFit="1" customWidth="1"/>
    <col min="8973" max="9216" width="7.21875" style="9"/>
    <col min="9217" max="9217" width="3.33203125" style="9" bestFit="1" customWidth="1"/>
    <col min="9218" max="9218" width="10.44140625" style="9" bestFit="1" customWidth="1"/>
    <col min="9219" max="9219" width="9.109375" style="9" bestFit="1" customWidth="1"/>
    <col min="9220" max="9220" width="11.21875" style="9" customWidth="1"/>
    <col min="9221" max="9221" width="10.6640625" style="9" customWidth="1"/>
    <col min="9222" max="9222" width="14.33203125" style="9" customWidth="1"/>
    <col min="9223" max="9223" width="7.33203125" style="9" bestFit="1" customWidth="1"/>
    <col min="9224" max="9224" width="13.77734375" style="9" customWidth="1"/>
    <col min="9225" max="9225" width="11.5546875" style="9" customWidth="1"/>
    <col min="9226" max="9226" width="8.44140625" style="9" customWidth="1"/>
    <col min="9227" max="9227" width="10.109375" style="9" bestFit="1" customWidth="1"/>
    <col min="9228" max="9228" width="3.21875" style="9" bestFit="1" customWidth="1"/>
    <col min="9229" max="9472" width="7.21875" style="9"/>
    <col min="9473" max="9473" width="3.33203125" style="9" bestFit="1" customWidth="1"/>
    <col min="9474" max="9474" width="10.44140625" style="9" bestFit="1" customWidth="1"/>
    <col min="9475" max="9475" width="9.109375" style="9" bestFit="1" customWidth="1"/>
    <col min="9476" max="9476" width="11.21875" style="9" customWidth="1"/>
    <col min="9477" max="9477" width="10.6640625" style="9" customWidth="1"/>
    <col min="9478" max="9478" width="14.33203125" style="9" customWidth="1"/>
    <col min="9479" max="9479" width="7.33203125" style="9" bestFit="1" customWidth="1"/>
    <col min="9480" max="9480" width="13.77734375" style="9" customWidth="1"/>
    <col min="9481" max="9481" width="11.5546875" style="9" customWidth="1"/>
    <col min="9482" max="9482" width="8.44140625" style="9" customWidth="1"/>
    <col min="9483" max="9483" width="10.109375" style="9" bestFit="1" customWidth="1"/>
    <col min="9484" max="9484" width="3.21875" style="9" bestFit="1" customWidth="1"/>
    <col min="9485" max="9728" width="7.21875" style="9"/>
    <col min="9729" max="9729" width="3.33203125" style="9" bestFit="1" customWidth="1"/>
    <col min="9730" max="9730" width="10.44140625" style="9" bestFit="1" customWidth="1"/>
    <col min="9731" max="9731" width="9.109375" style="9" bestFit="1" customWidth="1"/>
    <col min="9732" max="9732" width="11.21875" style="9" customWidth="1"/>
    <col min="9733" max="9733" width="10.6640625" style="9" customWidth="1"/>
    <col min="9734" max="9734" width="14.33203125" style="9" customWidth="1"/>
    <col min="9735" max="9735" width="7.33203125" style="9" bestFit="1" customWidth="1"/>
    <col min="9736" max="9736" width="13.77734375" style="9" customWidth="1"/>
    <col min="9737" max="9737" width="11.5546875" style="9" customWidth="1"/>
    <col min="9738" max="9738" width="8.44140625" style="9" customWidth="1"/>
    <col min="9739" max="9739" width="10.109375" style="9" bestFit="1" customWidth="1"/>
    <col min="9740" max="9740" width="3.21875" style="9" bestFit="1" customWidth="1"/>
    <col min="9741" max="9984" width="7.21875" style="9"/>
    <col min="9985" max="9985" width="3.33203125" style="9" bestFit="1" customWidth="1"/>
    <col min="9986" max="9986" width="10.44140625" style="9" bestFit="1" customWidth="1"/>
    <col min="9987" max="9987" width="9.109375" style="9" bestFit="1" customWidth="1"/>
    <col min="9988" max="9988" width="11.21875" style="9" customWidth="1"/>
    <col min="9989" max="9989" width="10.6640625" style="9" customWidth="1"/>
    <col min="9990" max="9990" width="14.33203125" style="9" customWidth="1"/>
    <col min="9991" max="9991" width="7.33203125" style="9" bestFit="1" customWidth="1"/>
    <col min="9992" max="9992" width="13.77734375" style="9" customWidth="1"/>
    <col min="9993" max="9993" width="11.5546875" style="9" customWidth="1"/>
    <col min="9994" max="9994" width="8.44140625" style="9" customWidth="1"/>
    <col min="9995" max="9995" width="10.109375" style="9" bestFit="1" customWidth="1"/>
    <col min="9996" max="9996" width="3.21875" style="9" bestFit="1" customWidth="1"/>
    <col min="9997" max="10240" width="7.21875" style="9"/>
    <col min="10241" max="10241" width="3.33203125" style="9" bestFit="1" customWidth="1"/>
    <col min="10242" max="10242" width="10.44140625" style="9" bestFit="1" customWidth="1"/>
    <col min="10243" max="10243" width="9.109375" style="9" bestFit="1" customWidth="1"/>
    <col min="10244" max="10244" width="11.21875" style="9" customWidth="1"/>
    <col min="10245" max="10245" width="10.6640625" style="9" customWidth="1"/>
    <col min="10246" max="10246" width="14.33203125" style="9" customWidth="1"/>
    <col min="10247" max="10247" width="7.33203125" style="9" bestFit="1" customWidth="1"/>
    <col min="10248" max="10248" width="13.77734375" style="9" customWidth="1"/>
    <col min="10249" max="10249" width="11.5546875" style="9" customWidth="1"/>
    <col min="10250" max="10250" width="8.44140625" style="9" customWidth="1"/>
    <col min="10251" max="10251" width="10.109375" style="9" bestFit="1" customWidth="1"/>
    <col min="10252" max="10252" width="3.21875" style="9" bestFit="1" customWidth="1"/>
    <col min="10253" max="10496" width="7.21875" style="9"/>
    <col min="10497" max="10497" width="3.33203125" style="9" bestFit="1" customWidth="1"/>
    <col min="10498" max="10498" width="10.44140625" style="9" bestFit="1" customWidth="1"/>
    <col min="10499" max="10499" width="9.109375" style="9" bestFit="1" customWidth="1"/>
    <col min="10500" max="10500" width="11.21875" style="9" customWidth="1"/>
    <col min="10501" max="10501" width="10.6640625" style="9" customWidth="1"/>
    <col min="10502" max="10502" width="14.33203125" style="9" customWidth="1"/>
    <col min="10503" max="10503" width="7.33203125" style="9" bestFit="1" customWidth="1"/>
    <col min="10504" max="10504" width="13.77734375" style="9" customWidth="1"/>
    <col min="10505" max="10505" width="11.5546875" style="9" customWidth="1"/>
    <col min="10506" max="10506" width="8.44140625" style="9" customWidth="1"/>
    <col min="10507" max="10507" width="10.109375" style="9" bestFit="1" customWidth="1"/>
    <col min="10508" max="10508" width="3.21875" style="9" bestFit="1" customWidth="1"/>
    <col min="10509" max="10752" width="7.21875" style="9"/>
    <col min="10753" max="10753" width="3.33203125" style="9" bestFit="1" customWidth="1"/>
    <col min="10754" max="10754" width="10.44140625" style="9" bestFit="1" customWidth="1"/>
    <col min="10755" max="10755" width="9.109375" style="9" bestFit="1" customWidth="1"/>
    <col min="10756" max="10756" width="11.21875" style="9" customWidth="1"/>
    <col min="10757" max="10757" width="10.6640625" style="9" customWidth="1"/>
    <col min="10758" max="10758" width="14.33203125" style="9" customWidth="1"/>
    <col min="10759" max="10759" width="7.33203125" style="9" bestFit="1" customWidth="1"/>
    <col min="10760" max="10760" width="13.77734375" style="9" customWidth="1"/>
    <col min="10761" max="10761" width="11.5546875" style="9" customWidth="1"/>
    <col min="10762" max="10762" width="8.44140625" style="9" customWidth="1"/>
    <col min="10763" max="10763" width="10.109375" style="9" bestFit="1" customWidth="1"/>
    <col min="10764" max="10764" width="3.21875" style="9" bestFit="1" customWidth="1"/>
    <col min="10765" max="11008" width="7.21875" style="9"/>
    <col min="11009" max="11009" width="3.33203125" style="9" bestFit="1" customWidth="1"/>
    <col min="11010" max="11010" width="10.44140625" style="9" bestFit="1" customWidth="1"/>
    <col min="11011" max="11011" width="9.109375" style="9" bestFit="1" customWidth="1"/>
    <col min="11012" max="11012" width="11.21875" style="9" customWidth="1"/>
    <col min="11013" max="11013" width="10.6640625" style="9" customWidth="1"/>
    <col min="11014" max="11014" width="14.33203125" style="9" customWidth="1"/>
    <col min="11015" max="11015" width="7.33203125" style="9" bestFit="1" customWidth="1"/>
    <col min="11016" max="11016" width="13.77734375" style="9" customWidth="1"/>
    <col min="11017" max="11017" width="11.5546875" style="9" customWidth="1"/>
    <col min="11018" max="11018" width="8.44140625" style="9" customWidth="1"/>
    <col min="11019" max="11019" width="10.109375" style="9" bestFit="1" customWidth="1"/>
    <col min="11020" max="11020" width="3.21875" style="9" bestFit="1" customWidth="1"/>
    <col min="11021" max="11264" width="7.21875" style="9"/>
    <col min="11265" max="11265" width="3.33203125" style="9" bestFit="1" customWidth="1"/>
    <col min="11266" max="11266" width="10.44140625" style="9" bestFit="1" customWidth="1"/>
    <col min="11267" max="11267" width="9.109375" style="9" bestFit="1" customWidth="1"/>
    <col min="11268" max="11268" width="11.21875" style="9" customWidth="1"/>
    <col min="11269" max="11269" width="10.6640625" style="9" customWidth="1"/>
    <col min="11270" max="11270" width="14.33203125" style="9" customWidth="1"/>
    <col min="11271" max="11271" width="7.33203125" style="9" bestFit="1" customWidth="1"/>
    <col min="11272" max="11272" width="13.77734375" style="9" customWidth="1"/>
    <col min="11273" max="11273" width="11.5546875" style="9" customWidth="1"/>
    <col min="11274" max="11274" width="8.44140625" style="9" customWidth="1"/>
    <col min="11275" max="11275" width="10.109375" style="9" bestFit="1" customWidth="1"/>
    <col min="11276" max="11276" width="3.21875" style="9" bestFit="1" customWidth="1"/>
    <col min="11277" max="11520" width="7.21875" style="9"/>
    <col min="11521" max="11521" width="3.33203125" style="9" bestFit="1" customWidth="1"/>
    <col min="11522" max="11522" width="10.44140625" style="9" bestFit="1" customWidth="1"/>
    <col min="11523" max="11523" width="9.109375" style="9" bestFit="1" customWidth="1"/>
    <col min="11524" max="11524" width="11.21875" style="9" customWidth="1"/>
    <col min="11525" max="11525" width="10.6640625" style="9" customWidth="1"/>
    <col min="11526" max="11526" width="14.33203125" style="9" customWidth="1"/>
    <col min="11527" max="11527" width="7.33203125" style="9" bestFit="1" customWidth="1"/>
    <col min="11528" max="11528" width="13.77734375" style="9" customWidth="1"/>
    <col min="11529" max="11529" width="11.5546875" style="9" customWidth="1"/>
    <col min="11530" max="11530" width="8.44140625" style="9" customWidth="1"/>
    <col min="11531" max="11531" width="10.109375" style="9" bestFit="1" customWidth="1"/>
    <col min="11532" max="11532" width="3.21875" style="9" bestFit="1" customWidth="1"/>
    <col min="11533" max="11776" width="7.21875" style="9"/>
    <col min="11777" max="11777" width="3.33203125" style="9" bestFit="1" customWidth="1"/>
    <col min="11778" max="11778" width="10.44140625" style="9" bestFit="1" customWidth="1"/>
    <col min="11779" max="11779" width="9.109375" style="9" bestFit="1" customWidth="1"/>
    <col min="11780" max="11780" width="11.21875" style="9" customWidth="1"/>
    <col min="11781" max="11781" width="10.6640625" style="9" customWidth="1"/>
    <col min="11782" max="11782" width="14.33203125" style="9" customWidth="1"/>
    <col min="11783" max="11783" width="7.33203125" style="9" bestFit="1" customWidth="1"/>
    <col min="11784" max="11784" width="13.77734375" style="9" customWidth="1"/>
    <col min="11785" max="11785" width="11.5546875" style="9" customWidth="1"/>
    <col min="11786" max="11786" width="8.44140625" style="9" customWidth="1"/>
    <col min="11787" max="11787" width="10.109375" style="9" bestFit="1" customWidth="1"/>
    <col min="11788" max="11788" width="3.21875" style="9" bestFit="1" customWidth="1"/>
    <col min="11789" max="12032" width="7.21875" style="9"/>
    <col min="12033" max="12033" width="3.33203125" style="9" bestFit="1" customWidth="1"/>
    <col min="12034" max="12034" width="10.44140625" style="9" bestFit="1" customWidth="1"/>
    <col min="12035" max="12035" width="9.109375" style="9" bestFit="1" customWidth="1"/>
    <col min="12036" max="12036" width="11.21875" style="9" customWidth="1"/>
    <col min="12037" max="12037" width="10.6640625" style="9" customWidth="1"/>
    <col min="12038" max="12038" width="14.33203125" style="9" customWidth="1"/>
    <col min="12039" max="12039" width="7.33203125" style="9" bestFit="1" customWidth="1"/>
    <col min="12040" max="12040" width="13.77734375" style="9" customWidth="1"/>
    <col min="12041" max="12041" width="11.5546875" style="9" customWidth="1"/>
    <col min="12042" max="12042" width="8.44140625" style="9" customWidth="1"/>
    <col min="12043" max="12043" width="10.109375" style="9" bestFit="1" customWidth="1"/>
    <col min="12044" max="12044" width="3.21875" style="9" bestFit="1" customWidth="1"/>
    <col min="12045" max="12288" width="7.21875" style="9"/>
    <col min="12289" max="12289" width="3.33203125" style="9" bestFit="1" customWidth="1"/>
    <col min="12290" max="12290" width="10.44140625" style="9" bestFit="1" customWidth="1"/>
    <col min="12291" max="12291" width="9.109375" style="9" bestFit="1" customWidth="1"/>
    <col min="12292" max="12292" width="11.21875" style="9" customWidth="1"/>
    <col min="12293" max="12293" width="10.6640625" style="9" customWidth="1"/>
    <col min="12294" max="12294" width="14.33203125" style="9" customWidth="1"/>
    <col min="12295" max="12295" width="7.33203125" style="9" bestFit="1" customWidth="1"/>
    <col min="12296" max="12296" width="13.77734375" style="9" customWidth="1"/>
    <col min="12297" max="12297" width="11.5546875" style="9" customWidth="1"/>
    <col min="12298" max="12298" width="8.44140625" style="9" customWidth="1"/>
    <col min="12299" max="12299" width="10.109375" style="9" bestFit="1" customWidth="1"/>
    <col min="12300" max="12300" width="3.21875" style="9" bestFit="1" customWidth="1"/>
    <col min="12301" max="12544" width="7.21875" style="9"/>
    <col min="12545" max="12545" width="3.33203125" style="9" bestFit="1" customWidth="1"/>
    <col min="12546" max="12546" width="10.44140625" style="9" bestFit="1" customWidth="1"/>
    <col min="12547" max="12547" width="9.109375" style="9" bestFit="1" customWidth="1"/>
    <col min="12548" max="12548" width="11.21875" style="9" customWidth="1"/>
    <col min="12549" max="12549" width="10.6640625" style="9" customWidth="1"/>
    <col min="12550" max="12550" width="14.33203125" style="9" customWidth="1"/>
    <col min="12551" max="12551" width="7.33203125" style="9" bestFit="1" customWidth="1"/>
    <col min="12552" max="12552" width="13.77734375" style="9" customWidth="1"/>
    <col min="12553" max="12553" width="11.5546875" style="9" customWidth="1"/>
    <col min="12554" max="12554" width="8.44140625" style="9" customWidth="1"/>
    <col min="12555" max="12555" width="10.109375" style="9" bestFit="1" customWidth="1"/>
    <col min="12556" max="12556" width="3.21875" style="9" bestFit="1" customWidth="1"/>
    <col min="12557" max="12800" width="7.21875" style="9"/>
    <col min="12801" max="12801" width="3.33203125" style="9" bestFit="1" customWidth="1"/>
    <col min="12802" max="12802" width="10.44140625" style="9" bestFit="1" customWidth="1"/>
    <col min="12803" max="12803" width="9.109375" style="9" bestFit="1" customWidth="1"/>
    <col min="12804" max="12804" width="11.21875" style="9" customWidth="1"/>
    <col min="12805" max="12805" width="10.6640625" style="9" customWidth="1"/>
    <col min="12806" max="12806" width="14.33203125" style="9" customWidth="1"/>
    <col min="12807" max="12807" width="7.33203125" style="9" bestFit="1" customWidth="1"/>
    <col min="12808" max="12808" width="13.77734375" style="9" customWidth="1"/>
    <col min="12809" max="12809" width="11.5546875" style="9" customWidth="1"/>
    <col min="12810" max="12810" width="8.44140625" style="9" customWidth="1"/>
    <col min="12811" max="12811" width="10.109375" style="9" bestFit="1" customWidth="1"/>
    <col min="12812" max="12812" width="3.21875" style="9" bestFit="1" customWidth="1"/>
    <col min="12813" max="13056" width="7.21875" style="9"/>
    <col min="13057" max="13057" width="3.33203125" style="9" bestFit="1" customWidth="1"/>
    <col min="13058" max="13058" width="10.44140625" style="9" bestFit="1" customWidth="1"/>
    <col min="13059" max="13059" width="9.109375" style="9" bestFit="1" customWidth="1"/>
    <col min="13060" max="13060" width="11.21875" style="9" customWidth="1"/>
    <col min="13061" max="13061" width="10.6640625" style="9" customWidth="1"/>
    <col min="13062" max="13062" width="14.33203125" style="9" customWidth="1"/>
    <col min="13063" max="13063" width="7.33203125" style="9" bestFit="1" customWidth="1"/>
    <col min="13064" max="13064" width="13.77734375" style="9" customWidth="1"/>
    <col min="13065" max="13065" width="11.5546875" style="9" customWidth="1"/>
    <col min="13066" max="13066" width="8.44140625" style="9" customWidth="1"/>
    <col min="13067" max="13067" width="10.109375" style="9" bestFit="1" customWidth="1"/>
    <col min="13068" max="13068" width="3.21875" style="9" bestFit="1" customWidth="1"/>
    <col min="13069" max="13312" width="7.21875" style="9"/>
    <col min="13313" max="13313" width="3.33203125" style="9" bestFit="1" customWidth="1"/>
    <col min="13314" max="13314" width="10.44140625" style="9" bestFit="1" customWidth="1"/>
    <col min="13315" max="13315" width="9.109375" style="9" bestFit="1" customWidth="1"/>
    <col min="13316" max="13316" width="11.21875" style="9" customWidth="1"/>
    <col min="13317" max="13317" width="10.6640625" style="9" customWidth="1"/>
    <col min="13318" max="13318" width="14.33203125" style="9" customWidth="1"/>
    <col min="13319" max="13319" width="7.33203125" style="9" bestFit="1" customWidth="1"/>
    <col min="13320" max="13320" width="13.77734375" style="9" customWidth="1"/>
    <col min="13321" max="13321" width="11.5546875" style="9" customWidth="1"/>
    <col min="13322" max="13322" width="8.44140625" style="9" customWidth="1"/>
    <col min="13323" max="13323" width="10.109375" style="9" bestFit="1" customWidth="1"/>
    <col min="13324" max="13324" width="3.21875" style="9" bestFit="1" customWidth="1"/>
    <col min="13325" max="13568" width="7.21875" style="9"/>
    <col min="13569" max="13569" width="3.33203125" style="9" bestFit="1" customWidth="1"/>
    <col min="13570" max="13570" width="10.44140625" style="9" bestFit="1" customWidth="1"/>
    <col min="13571" max="13571" width="9.109375" style="9" bestFit="1" customWidth="1"/>
    <col min="13572" max="13572" width="11.21875" style="9" customWidth="1"/>
    <col min="13573" max="13573" width="10.6640625" style="9" customWidth="1"/>
    <col min="13574" max="13574" width="14.33203125" style="9" customWidth="1"/>
    <col min="13575" max="13575" width="7.33203125" style="9" bestFit="1" customWidth="1"/>
    <col min="13576" max="13576" width="13.77734375" style="9" customWidth="1"/>
    <col min="13577" max="13577" width="11.5546875" style="9" customWidth="1"/>
    <col min="13578" max="13578" width="8.44140625" style="9" customWidth="1"/>
    <col min="13579" max="13579" width="10.109375" style="9" bestFit="1" customWidth="1"/>
    <col min="13580" max="13580" width="3.21875" style="9" bestFit="1" customWidth="1"/>
    <col min="13581" max="13824" width="7.21875" style="9"/>
    <col min="13825" max="13825" width="3.33203125" style="9" bestFit="1" customWidth="1"/>
    <col min="13826" max="13826" width="10.44140625" style="9" bestFit="1" customWidth="1"/>
    <col min="13827" max="13827" width="9.109375" style="9" bestFit="1" customWidth="1"/>
    <col min="13828" max="13828" width="11.21875" style="9" customWidth="1"/>
    <col min="13829" max="13829" width="10.6640625" style="9" customWidth="1"/>
    <col min="13830" max="13830" width="14.33203125" style="9" customWidth="1"/>
    <col min="13831" max="13831" width="7.33203125" style="9" bestFit="1" customWidth="1"/>
    <col min="13832" max="13832" width="13.77734375" style="9" customWidth="1"/>
    <col min="13833" max="13833" width="11.5546875" style="9" customWidth="1"/>
    <col min="13834" max="13834" width="8.44140625" style="9" customWidth="1"/>
    <col min="13835" max="13835" width="10.109375" style="9" bestFit="1" customWidth="1"/>
    <col min="13836" max="13836" width="3.21875" style="9" bestFit="1" customWidth="1"/>
    <col min="13837" max="14080" width="7.21875" style="9"/>
    <col min="14081" max="14081" width="3.33203125" style="9" bestFit="1" customWidth="1"/>
    <col min="14082" max="14082" width="10.44140625" style="9" bestFit="1" customWidth="1"/>
    <col min="14083" max="14083" width="9.109375" style="9" bestFit="1" customWidth="1"/>
    <col min="14084" max="14084" width="11.21875" style="9" customWidth="1"/>
    <col min="14085" max="14085" width="10.6640625" style="9" customWidth="1"/>
    <col min="14086" max="14086" width="14.33203125" style="9" customWidth="1"/>
    <col min="14087" max="14087" width="7.33203125" style="9" bestFit="1" customWidth="1"/>
    <col min="14088" max="14088" width="13.77734375" style="9" customWidth="1"/>
    <col min="14089" max="14089" width="11.5546875" style="9" customWidth="1"/>
    <col min="14090" max="14090" width="8.44140625" style="9" customWidth="1"/>
    <col min="14091" max="14091" width="10.109375" style="9" bestFit="1" customWidth="1"/>
    <col min="14092" max="14092" width="3.21875" style="9" bestFit="1" customWidth="1"/>
    <col min="14093" max="14336" width="7.21875" style="9"/>
    <col min="14337" max="14337" width="3.33203125" style="9" bestFit="1" customWidth="1"/>
    <col min="14338" max="14338" width="10.44140625" style="9" bestFit="1" customWidth="1"/>
    <col min="14339" max="14339" width="9.109375" style="9" bestFit="1" customWidth="1"/>
    <col min="14340" max="14340" width="11.21875" style="9" customWidth="1"/>
    <col min="14341" max="14341" width="10.6640625" style="9" customWidth="1"/>
    <col min="14342" max="14342" width="14.33203125" style="9" customWidth="1"/>
    <col min="14343" max="14343" width="7.33203125" style="9" bestFit="1" customWidth="1"/>
    <col min="14344" max="14344" width="13.77734375" style="9" customWidth="1"/>
    <col min="14345" max="14345" width="11.5546875" style="9" customWidth="1"/>
    <col min="14346" max="14346" width="8.44140625" style="9" customWidth="1"/>
    <col min="14347" max="14347" width="10.109375" style="9" bestFit="1" customWidth="1"/>
    <col min="14348" max="14348" width="3.21875" style="9" bestFit="1" customWidth="1"/>
    <col min="14349" max="14592" width="7.21875" style="9"/>
    <col min="14593" max="14593" width="3.33203125" style="9" bestFit="1" customWidth="1"/>
    <col min="14594" max="14594" width="10.44140625" style="9" bestFit="1" customWidth="1"/>
    <col min="14595" max="14595" width="9.109375" style="9" bestFit="1" customWidth="1"/>
    <col min="14596" max="14596" width="11.21875" style="9" customWidth="1"/>
    <col min="14597" max="14597" width="10.6640625" style="9" customWidth="1"/>
    <col min="14598" max="14598" width="14.33203125" style="9" customWidth="1"/>
    <col min="14599" max="14599" width="7.33203125" style="9" bestFit="1" customWidth="1"/>
    <col min="14600" max="14600" width="13.77734375" style="9" customWidth="1"/>
    <col min="14601" max="14601" width="11.5546875" style="9" customWidth="1"/>
    <col min="14602" max="14602" width="8.44140625" style="9" customWidth="1"/>
    <col min="14603" max="14603" width="10.109375" style="9" bestFit="1" customWidth="1"/>
    <col min="14604" max="14604" width="3.21875" style="9" bestFit="1" customWidth="1"/>
    <col min="14605" max="14848" width="7.21875" style="9"/>
    <col min="14849" max="14849" width="3.33203125" style="9" bestFit="1" customWidth="1"/>
    <col min="14850" max="14850" width="10.44140625" style="9" bestFit="1" customWidth="1"/>
    <col min="14851" max="14851" width="9.109375" style="9" bestFit="1" customWidth="1"/>
    <col min="14852" max="14852" width="11.21875" style="9" customWidth="1"/>
    <col min="14853" max="14853" width="10.6640625" style="9" customWidth="1"/>
    <col min="14854" max="14854" width="14.33203125" style="9" customWidth="1"/>
    <col min="14855" max="14855" width="7.33203125" style="9" bestFit="1" customWidth="1"/>
    <col min="14856" max="14856" width="13.77734375" style="9" customWidth="1"/>
    <col min="14857" max="14857" width="11.5546875" style="9" customWidth="1"/>
    <col min="14858" max="14858" width="8.44140625" style="9" customWidth="1"/>
    <col min="14859" max="14859" width="10.109375" style="9" bestFit="1" customWidth="1"/>
    <col min="14860" max="14860" width="3.21875" style="9" bestFit="1" customWidth="1"/>
    <col min="14861" max="15104" width="7.21875" style="9"/>
    <col min="15105" max="15105" width="3.33203125" style="9" bestFit="1" customWidth="1"/>
    <col min="15106" max="15106" width="10.44140625" style="9" bestFit="1" customWidth="1"/>
    <col min="15107" max="15107" width="9.109375" style="9" bestFit="1" customWidth="1"/>
    <col min="15108" max="15108" width="11.21875" style="9" customWidth="1"/>
    <col min="15109" max="15109" width="10.6640625" style="9" customWidth="1"/>
    <col min="15110" max="15110" width="14.33203125" style="9" customWidth="1"/>
    <col min="15111" max="15111" width="7.33203125" style="9" bestFit="1" customWidth="1"/>
    <col min="15112" max="15112" width="13.77734375" style="9" customWidth="1"/>
    <col min="15113" max="15113" width="11.5546875" style="9" customWidth="1"/>
    <col min="15114" max="15114" width="8.44140625" style="9" customWidth="1"/>
    <col min="15115" max="15115" width="10.109375" style="9" bestFit="1" customWidth="1"/>
    <col min="15116" max="15116" width="3.21875" style="9" bestFit="1" customWidth="1"/>
    <col min="15117" max="15360" width="7.21875" style="9"/>
    <col min="15361" max="15361" width="3.33203125" style="9" bestFit="1" customWidth="1"/>
    <col min="15362" max="15362" width="10.44140625" style="9" bestFit="1" customWidth="1"/>
    <col min="15363" max="15363" width="9.109375" style="9" bestFit="1" customWidth="1"/>
    <col min="15364" max="15364" width="11.21875" style="9" customWidth="1"/>
    <col min="15365" max="15365" width="10.6640625" style="9" customWidth="1"/>
    <col min="15366" max="15366" width="14.33203125" style="9" customWidth="1"/>
    <col min="15367" max="15367" width="7.33203125" style="9" bestFit="1" customWidth="1"/>
    <col min="15368" max="15368" width="13.77734375" style="9" customWidth="1"/>
    <col min="15369" max="15369" width="11.5546875" style="9" customWidth="1"/>
    <col min="15370" max="15370" width="8.44140625" style="9" customWidth="1"/>
    <col min="15371" max="15371" width="10.109375" style="9" bestFit="1" customWidth="1"/>
    <col min="15372" max="15372" width="3.21875" style="9" bestFit="1" customWidth="1"/>
    <col min="15373" max="15616" width="7.21875" style="9"/>
    <col min="15617" max="15617" width="3.33203125" style="9" bestFit="1" customWidth="1"/>
    <col min="15618" max="15618" width="10.44140625" style="9" bestFit="1" customWidth="1"/>
    <col min="15619" max="15619" width="9.109375" style="9" bestFit="1" customWidth="1"/>
    <col min="15620" max="15620" width="11.21875" style="9" customWidth="1"/>
    <col min="15621" max="15621" width="10.6640625" style="9" customWidth="1"/>
    <col min="15622" max="15622" width="14.33203125" style="9" customWidth="1"/>
    <col min="15623" max="15623" width="7.33203125" style="9" bestFit="1" customWidth="1"/>
    <col min="15624" max="15624" width="13.77734375" style="9" customWidth="1"/>
    <col min="15625" max="15625" width="11.5546875" style="9" customWidth="1"/>
    <col min="15626" max="15626" width="8.44140625" style="9" customWidth="1"/>
    <col min="15627" max="15627" width="10.109375" style="9" bestFit="1" customWidth="1"/>
    <col min="15628" max="15628" width="3.21875" style="9" bestFit="1" customWidth="1"/>
    <col min="15629" max="15872" width="7.21875" style="9"/>
    <col min="15873" max="15873" width="3.33203125" style="9" bestFit="1" customWidth="1"/>
    <col min="15874" max="15874" width="10.44140625" style="9" bestFit="1" customWidth="1"/>
    <col min="15875" max="15875" width="9.109375" style="9" bestFit="1" customWidth="1"/>
    <col min="15876" max="15876" width="11.21875" style="9" customWidth="1"/>
    <col min="15877" max="15877" width="10.6640625" style="9" customWidth="1"/>
    <col min="15878" max="15878" width="14.33203125" style="9" customWidth="1"/>
    <col min="15879" max="15879" width="7.33203125" style="9" bestFit="1" customWidth="1"/>
    <col min="15880" max="15880" width="13.77734375" style="9" customWidth="1"/>
    <col min="15881" max="15881" width="11.5546875" style="9" customWidth="1"/>
    <col min="15882" max="15882" width="8.44140625" style="9" customWidth="1"/>
    <col min="15883" max="15883" width="10.109375" style="9" bestFit="1" customWidth="1"/>
    <col min="15884" max="15884" width="3.21875" style="9" bestFit="1" customWidth="1"/>
    <col min="15885" max="16128" width="7.21875" style="9"/>
    <col min="16129" max="16129" width="3.33203125" style="9" bestFit="1" customWidth="1"/>
    <col min="16130" max="16130" width="10.44140625" style="9" bestFit="1" customWidth="1"/>
    <col min="16131" max="16131" width="9.109375" style="9" bestFit="1" customWidth="1"/>
    <col min="16132" max="16132" width="11.21875" style="9" customWidth="1"/>
    <col min="16133" max="16133" width="10.6640625" style="9" customWidth="1"/>
    <col min="16134" max="16134" width="14.33203125" style="9" customWidth="1"/>
    <col min="16135" max="16135" width="7.33203125" style="9" bestFit="1" customWidth="1"/>
    <col min="16136" max="16136" width="13.77734375" style="9" customWidth="1"/>
    <col min="16137" max="16137" width="11.5546875" style="9" customWidth="1"/>
    <col min="16138" max="16138" width="8.44140625" style="9" customWidth="1"/>
    <col min="16139" max="16139" width="10.109375" style="9" bestFit="1" customWidth="1"/>
    <col min="16140" max="16140" width="3.21875" style="9" bestFit="1" customWidth="1"/>
    <col min="16141" max="16384" width="7.21875" style="9"/>
  </cols>
  <sheetData>
    <row r="1" spans="1:12" x14ac:dyDescent="0.3">
      <c r="A1" s="9" t="s">
        <v>45</v>
      </c>
    </row>
    <row r="2" spans="1:12" x14ac:dyDescent="0.3">
      <c r="A2" s="95" t="s">
        <v>305</v>
      </c>
      <c r="G2" s="104"/>
      <c r="H2" s="105"/>
      <c r="L2" s="104"/>
    </row>
    <row r="3" spans="1:12" x14ac:dyDescent="0.3">
      <c r="A3" s="96" t="s">
        <v>47</v>
      </c>
      <c r="G3" s="104"/>
      <c r="H3" s="105"/>
      <c r="L3" s="104"/>
    </row>
    <row r="5" spans="1:12" x14ac:dyDescent="0.3">
      <c r="C5" s="98" t="s">
        <v>306</v>
      </c>
      <c r="D5" s="98"/>
      <c r="E5" s="98"/>
      <c r="H5" s="99"/>
      <c r="I5" s="99"/>
      <c r="J5" s="99"/>
    </row>
    <row r="6" spans="1:12" x14ac:dyDescent="0.3">
      <c r="D6" s="98" t="s">
        <v>291</v>
      </c>
      <c r="E6" s="98"/>
      <c r="H6" s="98" t="s">
        <v>292</v>
      </c>
      <c r="I6" s="98"/>
      <c r="J6" s="98"/>
      <c r="K6" s="98"/>
    </row>
    <row r="7" spans="1:12" s="27" customFormat="1" ht="41.4" x14ac:dyDescent="0.3">
      <c r="A7" s="108" t="s">
        <v>54</v>
      </c>
      <c r="B7" s="108" t="s">
        <v>56</v>
      </c>
      <c r="C7" s="108" t="s">
        <v>294</v>
      </c>
      <c r="D7" s="117" t="s">
        <v>307</v>
      </c>
      <c r="E7" s="108" t="s">
        <v>308</v>
      </c>
      <c r="F7" s="107" t="s">
        <v>309</v>
      </c>
      <c r="G7" s="108" t="s">
        <v>107</v>
      </c>
      <c r="H7" s="107" t="s">
        <v>303</v>
      </c>
      <c r="I7" s="107" t="s">
        <v>58</v>
      </c>
      <c r="J7" s="107" t="s">
        <v>59</v>
      </c>
      <c r="K7" s="107" t="s">
        <v>304</v>
      </c>
      <c r="L7" s="108" t="s">
        <v>54</v>
      </c>
    </row>
    <row r="8" spans="1:12" x14ac:dyDescent="0.3">
      <c r="A8" s="9">
        <v>1</v>
      </c>
      <c r="B8" s="9" t="s">
        <v>199</v>
      </c>
      <c r="C8" s="19">
        <v>0</v>
      </c>
      <c r="D8" s="19">
        <v>0</v>
      </c>
      <c r="E8" s="19">
        <v>0</v>
      </c>
      <c r="F8" s="19">
        <v>0</v>
      </c>
      <c r="G8" s="19">
        <f t="shared" ref="G8:G45" si="0">(C8+F8)</f>
        <v>0</v>
      </c>
      <c r="H8" s="19">
        <v>0</v>
      </c>
      <c r="I8" s="19">
        <v>0</v>
      </c>
      <c r="J8" s="19">
        <v>0</v>
      </c>
      <c r="K8" s="19">
        <v>0</v>
      </c>
      <c r="L8" s="9">
        <v>1</v>
      </c>
    </row>
    <row r="9" spans="1:12" x14ac:dyDescent="0.3">
      <c r="A9" s="9">
        <v>2</v>
      </c>
      <c r="B9" s="9" t="s">
        <v>200</v>
      </c>
      <c r="C9" s="163">
        <v>0</v>
      </c>
      <c r="D9" s="163">
        <v>0</v>
      </c>
      <c r="E9" s="163">
        <v>0</v>
      </c>
      <c r="F9" s="163">
        <v>0</v>
      </c>
      <c r="G9" s="20">
        <f t="shared" si="0"/>
        <v>0</v>
      </c>
      <c r="H9" s="163">
        <v>0</v>
      </c>
      <c r="I9" s="164">
        <v>0</v>
      </c>
      <c r="J9" s="163">
        <v>0</v>
      </c>
      <c r="K9" s="163">
        <v>0</v>
      </c>
      <c r="L9" s="9">
        <v>2</v>
      </c>
    </row>
    <row r="10" spans="1:12" x14ac:dyDescent="0.3">
      <c r="A10" s="9">
        <v>3</v>
      </c>
      <c r="B10" s="9" t="s">
        <v>117</v>
      </c>
      <c r="C10" s="163">
        <v>0</v>
      </c>
      <c r="D10" s="163">
        <v>0</v>
      </c>
      <c r="E10" s="163">
        <v>0</v>
      </c>
      <c r="F10" s="163">
        <v>3850</v>
      </c>
      <c r="G10" s="20">
        <f t="shared" si="0"/>
        <v>3850</v>
      </c>
      <c r="H10" s="163">
        <v>0</v>
      </c>
      <c r="I10" s="164">
        <v>0</v>
      </c>
      <c r="J10" s="163">
        <v>0</v>
      </c>
      <c r="K10" s="163">
        <v>0</v>
      </c>
      <c r="L10" s="9">
        <v>3</v>
      </c>
    </row>
    <row r="11" spans="1:12" x14ac:dyDescent="0.3">
      <c r="A11" s="9">
        <v>4</v>
      </c>
      <c r="B11" s="9" t="s">
        <v>201</v>
      </c>
      <c r="C11" s="163">
        <v>0</v>
      </c>
      <c r="D11" s="163">
        <v>0</v>
      </c>
      <c r="E11" s="163">
        <v>0</v>
      </c>
      <c r="F11" s="163">
        <v>0</v>
      </c>
      <c r="G11" s="20">
        <f t="shared" si="0"/>
        <v>0</v>
      </c>
      <c r="H11" s="163">
        <v>0</v>
      </c>
      <c r="I11" s="164">
        <v>0</v>
      </c>
      <c r="J11" s="163">
        <v>0</v>
      </c>
      <c r="K11" s="163">
        <v>0</v>
      </c>
      <c r="L11" s="9">
        <v>4</v>
      </c>
    </row>
    <row r="12" spans="1:12" x14ac:dyDescent="0.3">
      <c r="A12" s="9">
        <v>5</v>
      </c>
      <c r="B12" s="9" t="s">
        <v>202</v>
      </c>
      <c r="C12" s="163">
        <v>0</v>
      </c>
      <c r="D12" s="163">
        <v>0</v>
      </c>
      <c r="E12" s="163">
        <v>0</v>
      </c>
      <c r="F12" s="163">
        <v>0</v>
      </c>
      <c r="G12" s="20">
        <f t="shared" si="0"/>
        <v>0</v>
      </c>
      <c r="H12" s="163">
        <v>0</v>
      </c>
      <c r="I12" s="164">
        <v>0</v>
      </c>
      <c r="J12" s="163">
        <v>0</v>
      </c>
      <c r="K12" s="163">
        <v>0</v>
      </c>
      <c r="L12" s="9">
        <v>5</v>
      </c>
    </row>
    <row r="13" spans="1:12" x14ac:dyDescent="0.3">
      <c r="A13" s="9">
        <v>6</v>
      </c>
      <c r="B13" s="9" t="s">
        <v>203</v>
      </c>
      <c r="C13" s="163">
        <v>0</v>
      </c>
      <c r="D13" s="163">
        <v>0</v>
      </c>
      <c r="E13" s="163">
        <v>0</v>
      </c>
      <c r="F13" s="163">
        <v>0</v>
      </c>
      <c r="G13" s="20">
        <f t="shared" si="0"/>
        <v>0</v>
      </c>
      <c r="H13" s="163">
        <v>0</v>
      </c>
      <c r="I13" s="164">
        <v>0</v>
      </c>
      <c r="J13" s="163">
        <v>0</v>
      </c>
      <c r="K13" s="163">
        <v>0</v>
      </c>
      <c r="L13" s="9">
        <v>6</v>
      </c>
    </row>
    <row r="14" spans="1:12" x14ac:dyDescent="0.3">
      <c r="A14" s="9">
        <v>7</v>
      </c>
      <c r="B14" s="9" t="s">
        <v>204</v>
      </c>
      <c r="C14" s="163">
        <v>0</v>
      </c>
      <c r="D14" s="163">
        <v>0</v>
      </c>
      <c r="E14" s="163">
        <v>0</v>
      </c>
      <c r="F14" s="163">
        <v>0</v>
      </c>
      <c r="G14" s="20">
        <f t="shared" si="0"/>
        <v>0</v>
      </c>
      <c r="H14" s="163">
        <v>0</v>
      </c>
      <c r="I14" s="164">
        <v>0</v>
      </c>
      <c r="J14" s="163">
        <v>0</v>
      </c>
      <c r="K14" s="163">
        <v>0</v>
      </c>
      <c r="L14" s="9">
        <v>7</v>
      </c>
    </row>
    <row r="15" spans="1:12" x14ac:dyDescent="0.3">
      <c r="A15" s="9">
        <v>8</v>
      </c>
      <c r="B15" s="9" t="s">
        <v>205</v>
      </c>
      <c r="C15" s="163">
        <v>0</v>
      </c>
      <c r="D15" s="163">
        <v>0</v>
      </c>
      <c r="E15" s="163">
        <v>0</v>
      </c>
      <c r="F15" s="163">
        <v>0</v>
      </c>
      <c r="G15" s="20">
        <f t="shared" si="0"/>
        <v>0</v>
      </c>
      <c r="H15" s="163">
        <v>0</v>
      </c>
      <c r="I15" s="164">
        <v>0</v>
      </c>
      <c r="J15" s="163">
        <v>0</v>
      </c>
      <c r="K15" s="163">
        <v>0</v>
      </c>
      <c r="L15" s="9">
        <v>8</v>
      </c>
    </row>
    <row r="16" spans="1:12" x14ac:dyDescent="0.3">
      <c r="A16" s="9">
        <v>9</v>
      </c>
      <c r="B16" s="9" t="s">
        <v>206</v>
      </c>
      <c r="C16" s="163">
        <v>0</v>
      </c>
      <c r="D16" s="163">
        <v>0</v>
      </c>
      <c r="E16" s="163">
        <v>0</v>
      </c>
      <c r="F16" s="163">
        <v>0</v>
      </c>
      <c r="G16" s="20">
        <f t="shared" si="0"/>
        <v>0</v>
      </c>
      <c r="H16" s="163">
        <v>0</v>
      </c>
      <c r="I16" s="164">
        <v>0</v>
      </c>
      <c r="J16" s="163">
        <v>0</v>
      </c>
      <c r="K16" s="163">
        <v>0</v>
      </c>
      <c r="L16" s="9">
        <v>9</v>
      </c>
    </row>
    <row r="17" spans="1:12" x14ac:dyDescent="0.3">
      <c r="A17" s="9">
        <v>10</v>
      </c>
      <c r="B17" s="9" t="s">
        <v>207</v>
      </c>
      <c r="C17" s="163">
        <v>0</v>
      </c>
      <c r="D17" s="163">
        <v>0</v>
      </c>
      <c r="E17" s="163">
        <v>0</v>
      </c>
      <c r="F17" s="163">
        <v>0</v>
      </c>
      <c r="G17" s="20">
        <f t="shared" si="0"/>
        <v>0</v>
      </c>
      <c r="H17" s="163">
        <v>0</v>
      </c>
      <c r="I17" s="164">
        <v>0</v>
      </c>
      <c r="J17" s="163">
        <v>0</v>
      </c>
      <c r="K17" s="163">
        <v>0</v>
      </c>
      <c r="L17" s="9">
        <v>10</v>
      </c>
    </row>
    <row r="18" spans="1:12" x14ac:dyDescent="0.3">
      <c r="A18" s="9">
        <v>11</v>
      </c>
      <c r="B18" s="9" t="s">
        <v>208</v>
      </c>
      <c r="C18" s="163">
        <v>0</v>
      </c>
      <c r="D18" s="163">
        <v>0</v>
      </c>
      <c r="E18" s="163">
        <v>0</v>
      </c>
      <c r="F18" s="163">
        <v>0</v>
      </c>
      <c r="G18" s="20">
        <f t="shared" si="0"/>
        <v>0</v>
      </c>
      <c r="H18" s="163">
        <v>0</v>
      </c>
      <c r="I18" s="164">
        <v>0</v>
      </c>
      <c r="J18" s="163">
        <v>0</v>
      </c>
      <c r="K18" s="163">
        <v>0</v>
      </c>
      <c r="L18" s="9">
        <v>11</v>
      </c>
    </row>
    <row r="19" spans="1:12" x14ac:dyDescent="0.3">
      <c r="A19" s="9">
        <v>12</v>
      </c>
      <c r="B19" s="9" t="s">
        <v>209</v>
      </c>
      <c r="C19" s="163">
        <v>0</v>
      </c>
      <c r="D19" s="163">
        <v>0</v>
      </c>
      <c r="E19" s="163">
        <v>0</v>
      </c>
      <c r="F19" s="163">
        <v>0</v>
      </c>
      <c r="G19" s="20">
        <f t="shared" si="0"/>
        <v>0</v>
      </c>
      <c r="H19" s="163">
        <v>0</v>
      </c>
      <c r="I19" s="164">
        <v>0</v>
      </c>
      <c r="J19" s="163">
        <v>0</v>
      </c>
      <c r="K19" s="163">
        <v>0</v>
      </c>
      <c r="L19" s="9">
        <v>12</v>
      </c>
    </row>
    <row r="20" spans="1:12" x14ac:dyDescent="0.3">
      <c r="A20" s="9">
        <v>13</v>
      </c>
      <c r="B20" s="9" t="s">
        <v>210</v>
      </c>
      <c r="C20" s="163">
        <v>0</v>
      </c>
      <c r="D20" s="163">
        <v>0</v>
      </c>
      <c r="E20" s="163">
        <v>0</v>
      </c>
      <c r="F20" s="163">
        <v>0</v>
      </c>
      <c r="G20" s="20">
        <f t="shared" si="0"/>
        <v>0</v>
      </c>
      <c r="H20" s="163">
        <v>0</v>
      </c>
      <c r="I20" s="164">
        <v>0</v>
      </c>
      <c r="J20" s="163">
        <v>0</v>
      </c>
      <c r="K20" s="163">
        <v>0</v>
      </c>
      <c r="L20" s="9">
        <v>13</v>
      </c>
    </row>
    <row r="21" spans="1:12" x14ac:dyDescent="0.3">
      <c r="A21" s="9">
        <v>14</v>
      </c>
      <c r="B21" s="9" t="s">
        <v>131</v>
      </c>
      <c r="C21" s="163">
        <v>0</v>
      </c>
      <c r="D21" s="163">
        <v>0</v>
      </c>
      <c r="E21" s="163">
        <v>0</v>
      </c>
      <c r="F21" s="163">
        <v>0</v>
      </c>
      <c r="G21" s="20">
        <f t="shared" si="0"/>
        <v>0</v>
      </c>
      <c r="H21" s="163">
        <v>0</v>
      </c>
      <c r="I21" s="164">
        <v>0</v>
      </c>
      <c r="J21" s="163">
        <v>0</v>
      </c>
      <c r="K21" s="163">
        <v>0</v>
      </c>
      <c r="L21" s="9">
        <v>14</v>
      </c>
    </row>
    <row r="22" spans="1:12" x14ac:dyDescent="0.3">
      <c r="A22" s="9">
        <v>15</v>
      </c>
      <c r="B22" s="9" t="s">
        <v>211</v>
      </c>
      <c r="C22" s="163">
        <v>0</v>
      </c>
      <c r="D22" s="163">
        <v>0</v>
      </c>
      <c r="E22" s="163">
        <v>0</v>
      </c>
      <c r="F22" s="163">
        <v>0</v>
      </c>
      <c r="G22" s="20">
        <f t="shared" si="0"/>
        <v>0</v>
      </c>
      <c r="H22" s="163">
        <v>0</v>
      </c>
      <c r="I22" s="164">
        <v>0</v>
      </c>
      <c r="J22" s="163">
        <v>0</v>
      </c>
      <c r="K22" s="163">
        <v>0</v>
      </c>
      <c r="L22" s="9">
        <v>15</v>
      </c>
    </row>
    <row r="23" spans="1:12" x14ac:dyDescent="0.3">
      <c r="A23" s="9">
        <v>16</v>
      </c>
      <c r="B23" s="9" t="s">
        <v>212</v>
      </c>
      <c r="C23" s="163">
        <v>0</v>
      </c>
      <c r="D23" s="163">
        <v>0</v>
      </c>
      <c r="E23" s="163">
        <v>0</v>
      </c>
      <c r="F23" s="163">
        <v>0</v>
      </c>
      <c r="G23" s="20">
        <f t="shared" si="0"/>
        <v>0</v>
      </c>
      <c r="H23" s="163">
        <v>0</v>
      </c>
      <c r="I23" s="164">
        <v>0</v>
      </c>
      <c r="J23" s="163">
        <v>0</v>
      </c>
      <c r="K23" s="163">
        <v>0</v>
      </c>
      <c r="L23" s="9">
        <v>16</v>
      </c>
    </row>
    <row r="24" spans="1:12" x14ac:dyDescent="0.3">
      <c r="A24" s="9">
        <v>17</v>
      </c>
      <c r="B24" s="9" t="s">
        <v>213</v>
      </c>
      <c r="C24" s="163">
        <v>0</v>
      </c>
      <c r="D24" s="163">
        <v>0</v>
      </c>
      <c r="E24" s="163">
        <v>0</v>
      </c>
      <c r="F24" s="163">
        <v>0</v>
      </c>
      <c r="G24" s="20">
        <f t="shared" si="0"/>
        <v>0</v>
      </c>
      <c r="H24" s="163">
        <v>0</v>
      </c>
      <c r="I24" s="164">
        <v>0</v>
      </c>
      <c r="J24" s="163">
        <v>0</v>
      </c>
      <c r="K24" s="163">
        <v>0</v>
      </c>
      <c r="L24" s="9">
        <v>17</v>
      </c>
    </row>
    <row r="25" spans="1:12" x14ac:dyDescent="0.3">
      <c r="A25" s="9">
        <v>18</v>
      </c>
      <c r="B25" s="9" t="s">
        <v>214</v>
      </c>
      <c r="C25" s="163">
        <v>0</v>
      </c>
      <c r="D25" s="163">
        <v>0</v>
      </c>
      <c r="E25" s="163">
        <v>0</v>
      </c>
      <c r="F25" s="163">
        <v>0</v>
      </c>
      <c r="G25" s="20">
        <f t="shared" si="0"/>
        <v>0</v>
      </c>
      <c r="H25" s="163">
        <v>0</v>
      </c>
      <c r="I25" s="164">
        <v>0</v>
      </c>
      <c r="J25" s="163">
        <v>0</v>
      </c>
      <c r="K25" s="163">
        <v>0</v>
      </c>
      <c r="L25" s="9">
        <v>18</v>
      </c>
    </row>
    <row r="26" spans="1:12" x14ac:dyDescent="0.3">
      <c r="A26" s="9">
        <v>19</v>
      </c>
      <c r="B26" s="9" t="s">
        <v>215</v>
      </c>
      <c r="C26" s="163">
        <v>0</v>
      </c>
      <c r="D26" s="163">
        <v>0</v>
      </c>
      <c r="E26" s="163">
        <v>0</v>
      </c>
      <c r="F26" s="163">
        <v>0</v>
      </c>
      <c r="G26" s="20">
        <f t="shared" si="0"/>
        <v>0</v>
      </c>
      <c r="H26" s="163">
        <v>0</v>
      </c>
      <c r="I26" s="164">
        <v>0</v>
      </c>
      <c r="J26" s="163">
        <v>0</v>
      </c>
      <c r="K26" s="163">
        <v>0</v>
      </c>
      <c r="L26" s="9">
        <v>19</v>
      </c>
    </row>
    <row r="27" spans="1:12" x14ac:dyDescent="0.3">
      <c r="A27" s="9">
        <v>20</v>
      </c>
      <c r="B27" s="9" t="s">
        <v>216</v>
      </c>
      <c r="C27" s="163">
        <v>0</v>
      </c>
      <c r="D27" s="163">
        <v>0</v>
      </c>
      <c r="E27" s="163">
        <v>0</v>
      </c>
      <c r="F27" s="163">
        <v>0</v>
      </c>
      <c r="G27" s="20">
        <f t="shared" si="0"/>
        <v>0</v>
      </c>
      <c r="H27" s="163">
        <v>0</v>
      </c>
      <c r="I27" s="164">
        <v>0</v>
      </c>
      <c r="J27" s="163">
        <v>0</v>
      </c>
      <c r="K27" s="163">
        <v>0</v>
      </c>
      <c r="L27" s="9">
        <v>20</v>
      </c>
    </row>
    <row r="28" spans="1:12" x14ac:dyDescent="0.3">
      <c r="A28" s="9">
        <v>21</v>
      </c>
      <c r="B28" s="9" t="s">
        <v>217</v>
      </c>
      <c r="C28" s="163">
        <v>0</v>
      </c>
      <c r="D28" s="163">
        <v>0</v>
      </c>
      <c r="E28" s="163">
        <v>0</v>
      </c>
      <c r="F28" s="163">
        <v>0</v>
      </c>
      <c r="G28" s="20">
        <f t="shared" si="0"/>
        <v>0</v>
      </c>
      <c r="H28" s="163">
        <v>0</v>
      </c>
      <c r="I28" s="164">
        <v>0</v>
      </c>
      <c r="J28" s="163">
        <v>0</v>
      </c>
      <c r="K28" s="163">
        <v>0</v>
      </c>
      <c r="L28" s="9">
        <v>21</v>
      </c>
    </row>
    <row r="29" spans="1:12" x14ac:dyDescent="0.3">
      <c r="A29" s="9">
        <v>22</v>
      </c>
      <c r="B29" s="9" t="s">
        <v>171</v>
      </c>
      <c r="C29" s="163">
        <v>0</v>
      </c>
      <c r="D29" s="163">
        <v>0</v>
      </c>
      <c r="E29" s="163">
        <v>0</v>
      </c>
      <c r="F29" s="163">
        <v>0</v>
      </c>
      <c r="G29" s="20">
        <f t="shared" si="0"/>
        <v>0</v>
      </c>
      <c r="H29" s="163">
        <v>0</v>
      </c>
      <c r="I29" s="164">
        <v>0</v>
      </c>
      <c r="J29" s="163">
        <v>0</v>
      </c>
      <c r="K29" s="163">
        <v>0</v>
      </c>
      <c r="L29" s="9">
        <v>22</v>
      </c>
    </row>
    <row r="30" spans="1:12" x14ac:dyDescent="0.3">
      <c r="A30" s="9">
        <v>23</v>
      </c>
      <c r="B30" s="9" t="s">
        <v>179</v>
      </c>
      <c r="C30" s="163">
        <v>0</v>
      </c>
      <c r="D30" s="163">
        <v>0</v>
      </c>
      <c r="E30" s="163">
        <v>0</v>
      </c>
      <c r="F30" s="163">
        <v>0</v>
      </c>
      <c r="G30" s="20">
        <f t="shared" si="0"/>
        <v>0</v>
      </c>
      <c r="H30" s="163">
        <v>0</v>
      </c>
      <c r="I30" s="164">
        <v>0</v>
      </c>
      <c r="J30" s="163">
        <v>0</v>
      </c>
      <c r="K30" s="163">
        <v>0</v>
      </c>
      <c r="L30" s="9">
        <v>23</v>
      </c>
    </row>
    <row r="31" spans="1:12" x14ac:dyDescent="0.3">
      <c r="A31" s="9">
        <v>24</v>
      </c>
      <c r="B31" s="10" t="s">
        <v>218</v>
      </c>
      <c r="C31" s="163">
        <v>0</v>
      </c>
      <c r="D31" s="163">
        <v>0</v>
      </c>
      <c r="E31" s="163">
        <v>0</v>
      </c>
      <c r="F31" s="163">
        <v>0</v>
      </c>
      <c r="G31" s="20">
        <f t="shared" si="0"/>
        <v>0</v>
      </c>
      <c r="H31" s="163">
        <v>0</v>
      </c>
      <c r="I31" s="164">
        <v>0</v>
      </c>
      <c r="J31" s="163">
        <v>0</v>
      </c>
      <c r="K31" s="163">
        <v>0</v>
      </c>
      <c r="L31" s="9">
        <v>24</v>
      </c>
    </row>
    <row r="32" spans="1:12" x14ac:dyDescent="0.3">
      <c r="A32" s="9">
        <v>25</v>
      </c>
      <c r="B32" s="9" t="s">
        <v>219</v>
      </c>
      <c r="C32" s="163">
        <v>0</v>
      </c>
      <c r="D32" s="163">
        <v>0</v>
      </c>
      <c r="E32" s="163">
        <v>0</v>
      </c>
      <c r="F32" s="163">
        <v>0</v>
      </c>
      <c r="G32" s="20">
        <f t="shared" si="0"/>
        <v>0</v>
      </c>
      <c r="H32" s="163">
        <v>0</v>
      </c>
      <c r="I32" s="164">
        <v>0</v>
      </c>
      <c r="J32" s="163">
        <v>0</v>
      </c>
      <c r="K32" s="163">
        <v>0</v>
      </c>
      <c r="L32" s="9">
        <v>25</v>
      </c>
    </row>
    <row r="33" spans="1:12" x14ac:dyDescent="0.3">
      <c r="A33" s="9">
        <v>26</v>
      </c>
      <c r="B33" s="9" t="s">
        <v>220</v>
      </c>
      <c r="C33" s="163">
        <v>0</v>
      </c>
      <c r="D33" s="163">
        <v>0</v>
      </c>
      <c r="E33" s="163">
        <v>0</v>
      </c>
      <c r="F33" s="163">
        <v>0</v>
      </c>
      <c r="G33" s="20">
        <f t="shared" si="0"/>
        <v>0</v>
      </c>
      <c r="H33" s="163">
        <v>0</v>
      </c>
      <c r="I33" s="164">
        <v>0</v>
      </c>
      <c r="J33" s="163">
        <v>0</v>
      </c>
      <c r="K33" s="163">
        <v>0</v>
      </c>
      <c r="L33" s="9">
        <v>26</v>
      </c>
    </row>
    <row r="34" spans="1:12" x14ac:dyDescent="0.3">
      <c r="A34" s="9">
        <v>27</v>
      </c>
      <c r="B34" s="9" t="s">
        <v>221</v>
      </c>
      <c r="C34" s="163">
        <v>0</v>
      </c>
      <c r="D34" s="163">
        <v>0</v>
      </c>
      <c r="E34" s="163">
        <v>0</v>
      </c>
      <c r="F34" s="163">
        <v>0</v>
      </c>
      <c r="G34" s="20">
        <f t="shared" si="0"/>
        <v>0</v>
      </c>
      <c r="H34" s="163">
        <v>0</v>
      </c>
      <c r="I34" s="164">
        <v>0</v>
      </c>
      <c r="J34" s="163">
        <v>0</v>
      </c>
      <c r="K34" s="163">
        <v>0</v>
      </c>
      <c r="L34" s="9">
        <v>27</v>
      </c>
    </row>
    <row r="35" spans="1:12" x14ac:dyDescent="0.3">
      <c r="A35" s="9">
        <v>28</v>
      </c>
      <c r="B35" s="9" t="s">
        <v>222</v>
      </c>
      <c r="C35" s="163">
        <v>0</v>
      </c>
      <c r="D35" s="163">
        <v>0</v>
      </c>
      <c r="E35" s="163">
        <v>0</v>
      </c>
      <c r="F35" s="163">
        <v>0</v>
      </c>
      <c r="G35" s="20">
        <f t="shared" si="0"/>
        <v>0</v>
      </c>
      <c r="H35" s="163">
        <v>0</v>
      </c>
      <c r="I35" s="164">
        <v>0</v>
      </c>
      <c r="J35" s="163">
        <v>0</v>
      </c>
      <c r="K35" s="163">
        <v>0</v>
      </c>
      <c r="L35" s="9">
        <v>28</v>
      </c>
    </row>
    <row r="36" spans="1:12" x14ac:dyDescent="0.3">
      <c r="A36" s="9">
        <v>29</v>
      </c>
      <c r="B36" s="9" t="s">
        <v>223</v>
      </c>
      <c r="C36" s="163">
        <v>0</v>
      </c>
      <c r="D36" s="163">
        <v>0</v>
      </c>
      <c r="E36" s="163">
        <v>0</v>
      </c>
      <c r="F36" s="163">
        <v>0</v>
      </c>
      <c r="G36" s="20">
        <f t="shared" si="0"/>
        <v>0</v>
      </c>
      <c r="H36" s="163">
        <v>0</v>
      </c>
      <c r="I36" s="164">
        <v>0</v>
      </c>
      <c r="J36" s="163">
        <v>0</v>
      </c>
      <c r="K36" s="163">
        <v>0</v>
      </c>
      <c r="L36" s="9">
        <v>29</v>
      </c>
    </row>
    <row r="37" spans="1:12" x14ac:dyDescent="0.3">
      <c r="A37" s="9">
        <v>30</v>
      </c>
      <c r="B37" s="9" t="s">
        <v>224</v>
      </c>
      <c r="C37" s="163">
        <v>0</v>
      </c>
      <c r="D37" s="163">
        <v>0</v>
      </c>
      <c r="E37" s="163">
        <v>0</v>
      </c>
      <c r="F37" s="163">
        <v>0</v>
      </c>
      <c r="G37" s="20">
        <f t="shared" si="0"/>
        <v>0</v>
      </c>
      <c r="H37" s="163">
        <v>0</v>
      </c>
      <c r="I37" s="164">
        <v>0</v>
      </c>
      <c r="J37" s="163">
        <v>0</v>
      </c>
      <c r="K37" s="163">
        <v>0</v>
      </c>
      <c r="L37" s="9">
        <v>30</v>
      </c>
    </row>
    <row r="38" spans="1:12" x14ac:dyDescent="0.3">
      <c r="A38" s="9">
        <v>31</v>
      </c>
      <c r="B38" s="9" t="s">
        <v>192</v>
      </c>
      <c r="C38" s="163">
        <v>0</v>
      </c>
      <c r="D38" s="163">
        <v>0</v>
      </c>
      <c r="E38" s="163">
        <v>0</v>
      </c>
      <c r="F38" s="163">
        <v>0</v>
      </c>
      <c r="G38" s="20">
        <f t="shared" si="0"/>
        <v>0</v>
      </c>
      <c r="H38" s="163">
        <v>0</v>
      </c>
      <c r="I38" s="164">
        <v>0</v>
      </c>
      <c r="J38" s="163">
        <v>0</v>
      </c>
      <c r="K38" s="163">
        <v>0</v>
      </c>
      <c r="L38" s="9">
        <v>31</v>
      </c>
    </row>
    <row r="39" spans="1:12" x14ac:dyDescent="0.3">
      <c r="A39" s="9">
        <v>32</v>
      </c>
      <c r="B39" s="9" t="s">
        <v>225</v>
      </c>
      <c r="C39" s="163">
        <v>0</v>
      </c>
      <c r="D39" s="163">
        <v>0</v>
      </c>
      <c r="E39" s="163">
        <v>0</v>
      </c>
      <c r="F39" s="163">
        <v>0</v>
      </c>
      <c r="G39" s="20">
        <f t="shared" si="0"/>
        <v>0</v>
      </c>
      <c r="H39" s="163">
        <v>0</v>
      </c>
      <c r="I39" s="164">
        <v>0</v>
      </c>
      <c r="J39" s="163">
        <v>0</v>
      </c>
      <c r="K39" s="163">
        <v>0</v>
      </c>
      <c r="L39" s="9">
        <v>32</v>
      </c>
    </row>
    <row r="40" spans="1:12" x14ac:dyDescent="0.3">
      <c r="A40" s="9">
        <v>33</v>
      </c>
      <c r="B40" s="9" t="s">
        <v>226</v>
      </c>
      <c r="C40" s="163">
        <v>0</v>
      </c>
      <c r="D40" s="163">
        <v>0</v>
      </c>
      <c r="E40" s="163">
        <v>0</v>
      </c>
      <c r="F40" s="163">
        <v>0</v>
      </c>
      <c r="G40" s="20">
        <f t="shared" si="0"/>
        <v>0</v>
      </c>
      <c r="H40" s="163">
        <v>0</v>
      </c>
      <c r="I40" s="164">
        <v>0</v>
      </c>
      <c r="J40" s="163">
        <v>0</v>
      </c>
      <c r="K40" s="163">
        <v>0</v>
      </c>
      <c r="L40" s="9">
        <v>33</v>
      </c>
    </row>
    <row r="41" spans="1:12" x14ac:dyDescent="0.3">
      <c r="A41" s="9">
        <v>34</v>
      </c>
      <c r="B41" s="9" t="s">
        <v>227</v>
      </c>
      <c r="C41" s="163">
        <v>0</v>
      </c>
      <c r="D41" s="163">
        <v>0</v>
      </c>
      <c r="E41" s="163">
        <v>0</v>
      </c>
      <c r="F41" s="163">
        <v>0</v>
      </c>
      <c r="G41" s="20">
        <f t="shared" si="0"/>
        <v>0</v>
      </c>
      <c r="H41" s="163">
        <v>0</v>
      </c>
      <c r="I41" s="164">
        <v>0</v>
      </c>
      <c r="J41" s="163">
        <v>0</v>
      </c>
      <c r="K41" s="163">
        <v>0</v>
      </c>
      <c r="L41" s="9">
        <v>34</v>
      </c>
    </row>
    <row r="42" spans="1:12" x14ac:dyDescent="0.3">
      <c r="A42" s="9">
        <v>35</v>
      </c>
      <c r="B42" s="9" t="s">
        <v>228</v>
      </c>
      <c r="C42" s="163">
        <v>0</v>
      </c>
      <c r="D42" s="163">
        <v>0</v>
      </c>
      <c r="E42" s="163">
        <v>0</v>
      </c>
      <c r="F42" s="163">
        <v>0</v>
      </c>
      <c r="G42" s="20">
        <f t="shared" si="0"/>
        <v>0</v>
      </c>
      <c r="H42" s="163">
        <v>0</v>
      </c>
      <c r="I42" s="164">
        <v>0</v>
      </c>
      <c r="J42" s="163">
        <v>0</v>
      </c>
      <c r="K42" s="163">
        <v>0</v>
      </c>
      <c r="L42" s="9">
        <v>35</v>
      </c>
    </row>
    <row r="43" spans="1:12" x14ac:dyDescent="0.3">
      <c r="A43" s="9">
        <v>36</v>
      </c>
      <c r="B43" s="9" t="s">
        <v>196</v>
      </c>
      <c r="C43" s="163">
        <v>0</v>
      </c>
      <c r="D43" s="163">
        <v>0</v>
      </c>
      <c r="E43" s="163">
        <v>0</v>
      </c>
      <c r="F43" s="163">
        <v>0</v>
      </c>
      <c r="G43" s="20">
        <f>(C43+F43)</f>
        <v>0</v>
      </c>
      <c r="H43" s="163">
        <v>0</v>
      </c>
      <c r="I43" s="164">
        <v>0</v>
      </c>
      <c r="J43" s="163">
        <v>0</v>
      </c>
      <c r="K43" s="163">
        <v>0</v>
      </c>
      <c r="L43" s="9">
        <v>36</v>
      </c>
    </row>
    <row r="44" spans="1:12" x14ac:dyDescent="0.3">
      <c r="A44" s="9">
        <v>37</v>
      </c>
      <c r="B44" s="9" t="s">
        <v>229</v>
      </c>
      <c r="C44" s="163">
        <v>0</v>
      </c>
      <c r="D44" s="163">
        <v>0</v>
      </c>
      <c r="E44" s="163">
        <v>0</v>
      </c>
      <c r="F44" s="163">
        <v>0</v>
      </c>
      <c r="G44" s="20">
        <f>(C44+F44)</f>
        <v>0</v>
      </c>
      <c r="H44" s="163">
        <v>0</v>
      </c>
      <c r="I44" s="164">
        <v>0</v>
      </c>
      <c r="J44" s="163">
        <v>0</v>
      </c>
      <c r="K44" s="163">
        <v>0</v>
      </c>
      <c r="L44" s="9">
        <v>37</v>
      </c>
    </row>
    <row r="45" spans="1:12" x14ac:dyDescent="0.3">
      <c r="A45" s="101">
        <v>38</v>
      </c>
      <c r="B45" s="9" t="s">
        <v>230</v>
      </c>
      <c r="C45" s="165">
        <v>0</v>
      </c>
      <c r="D45" s="165">
        <v>0</v>
      </c>
      <c r="E45" s="165">
        <v>0</v>
      </c>
      <c r="F45" s="165">
        <v>0</v>
      </c>
      <c r="G45" s="21">
        <f t="shared" si="0"/>
        <v>0</v>
      </c>
      <c r="H45" s="165">
        <v>0</v>
      </c>
      <c r="I45" s="165">
        <v>0</v>
      </c>
      <c r="J45" s="165">
        <v>0</v>
      </c>
      <c r="K45" s="165">
        <v>0</v>
      </c>
      <c r="L45" s="120">
        <v>38</v>
      </c>
    </row>
    <row r="46" spans="1:12" x14ac:dyDescent="0.3">
      <c r="A46" s="101">
        <f>A45</f>
        <v>38</v>
      </c>
      <c r="B46" s="39" t="s">
        <v>107</v>
      </c>
      <c r="C46" s="22">
        <f t="shared" ref="C46:K46" si="1">SUM(C8:C45)</f>
        <v>0</v>
      </c>
      <c r="D46" s="22">
        <f t="shared" si="1"/>
        <v>0</v>
      </c>
      <c r="E46" s="22">
        <f t="shared" si="1"/>
        <v>0</v>
      </c>
      <c r="F46" s="22">
        <f t="shared" si="1"/>
        <v>3850</v>
      </c>
      <c r="G46" s="22">
        <f t="shared" si="1"/>
        <v>3850</v>
      </c>
      <c r="H46" s="22">
        <f t="shared" si="1"/>
        <v>0</v>
      </c>
      <c r="I46" s="22">
        <f t="shared" si="1"/>
        <v>0</v>
      </c>
      <c r="J46" s="22">
        <f t="shared" si="1"/>
        <v>0</v>
      </c>
      <c r="K46" s="22">
        <f t="shared" si="1"/>
        <v>0</v>
      </c>
      <c r="L46" s="101">
        <f>L45</f>
        <v>38</v>
      </c>
    </row>
  </sheetData>
  <printOptions gridLines="1"/>
  <pageMargins left="0.75" right="0.75" top="0.5" bottom="0.5" header="0.5" footer="0.5"/>
  <pageSetup paperSize="5" scale="90" fitToWidth="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84FCA-8AAB-40FC-9BE7-E0B6E1BE913A}">
  <sheetPr transitionEvaluation="1" transitionEntry="1">
    <pageSetUpPr fitToPage="1"/>
  </sheetPr>
  <dimension ref="A1:Q274"/>
  <sheetViews>
    <sheetView zoomScaleNormal="100" workbookViewId="0"/>
  </sheetViews>
  <sheetFormatPr defaultColWidth="11.5546875" defaultRowHeight="9.75" customHeight="1" x14ac:dyDescent="0.3"/>
  <cols>
    <col min="1" max="1" width="4.5546875" style="9" customWidth="1"/>
    <col min="2" max="2" width="12.77734375" style="9" bestFit="1" customWidth="1"/>
    <col min="3" max="3" width="13.77734375" style="9" customWidth="1"/>
    <col min="4" max="4" width="11.44140625" style="9" customWidth="1"/>
    <col min="5" max="8" width="13.109375" style="9" bestFit="1" customWidth="1"/>
    <col min="9" max="9" width="11" style="9" bestFit="1" customWidth="1"/>
    <col min="10" max="11" width="12" style="9" bestFit="1" customWidth="1"/>
    <col min="12" max="12" width="14.5546875" style="9" bestFit="1" customWidth="1"/>
    <col min="13" max="13" width="12.77734375" style="9" customWidth="1"/>
    <col min="14" max="16" width="12" style="9" bestFit="1" customWidth="1"/>
    <col min="17" max="17" width="4.109375" style="9" customWidth="1"/>
    <col min="18" max="256" width="11.5546875" style="9"/>
    <col min="257" max="257" width="4.5546875" style="9" customWidth="1"/>
    <col min="258" max="258" width="12.77734375" style="9" bestFit="1" customWidth="1"/>
    <col min="259" max="259" width="13.77734375" style="9" customWidth="1"/>
    <col min="260" max="260" width="11.44140625" style="9" customWidth="1"/>
    <col min="261" max="264" width="11.88671875" style="9" bestFit="1" customWidth="1"/>
    <col min="265" max="265" width="10" style="9" bestFit="1" customWidth="1"/>
    <col min="266" max="267" width="11" style="9" bestFit="1" customWidth="1"/>
    <col min="268" max="268" width="13.21875" style="9" bestFit="1" customWidth="1"/>
    <col min="269" max="269" width="12.77734375" style="9" customWidth="1"/>
    <col min="270" max="272" width="11" style="9" bestFit="1" customWidth="1"/>
    <col min="273" max="273" width="4.109375" style="9" customWidth="1"/>
    <col min="274" max="512" width="11.5546875" style="9"/>
    <col min="513" max="513" width="4.5546875" style="9" customWidth="1"/>
    <col min="514" max="514" width="12.77734375" style="9" bestFit="1" customWidth="1"/>
    <col min="515" max="515" width="13.77734375" style="9" customWidth="1"/>
    <col min="516" max="516" width="11.44140625" style="9" customWidth="1"/>
    <col min="517" max="520" width="11.88671875" style="9" bestFit="1" customWidth="1"/>
    <col min="521" max="521" width="10" style="9" bestFit="1" customWidth="1"/>
    <col min="522" max="523" width="11" style="9" bestFit="1" customWidth="1"/>
    <col min="524" max="524" width="13.21875" style="9" bestFit="1" customWidth="1"/>
    <col min="525" max="525" width="12.77734375" style="9" customWidth="1"/>
    <col min="526" max="528" width="11" style="9" bestFit="1" customWidth="1"/>
    <col min="529" max="529" width="4.109375" style="9" customWidth="1"/>
    <col min="530" max="768" width="11.5546875" style="9"/>
    <col min="769" max="769" width="4.5546875" style="9" customWidth="1"/>
    <col min="770" max="770" width="12.77734375" style="9" bestFit="1" customWidth="1"/>
    <col min="771" max="771" width="13.77734375" style="9" customWidth="1"/>
    <col min="772" max="772" width="11.44140625" style="9" customWidth="1"/>
    <col min="773" max="776" width="11.88671875" style="9" bestFit="1" customWidth="1"/>
    <col min="777" max="777" width="10" style="9" bestFit="1" customWidth="1"/>
    <col min="778" max="779" width="11" style="9" bestFit="1" customWidth="1"/>
    <col min="780" max="780" width="13.21875" style="9" bestFit="1" customWidth="1"/>
    <col min="781" max="781" width="12.77734375" style="9" customWidth="1"/>
    <col min="782" max="784" width="11" style="9" bestFit="1" customWidth="1"/>
    <col min="785" max="785" width="4.109375" style="9" customWidth="1"/>
    <col min="786" max="1024" width="11.5546875" style="9"/>
    <col min="1025" max="1025" width="4.5546875" style="9" customWidth="1"/>
    <col min="1026" max="1026" width="12.77734375" style="9" bestFit="1" customWidth="1"/>
    <col min="1027" max="1027" width="13.77734375" style="9" customWidth="1"/>
    <col min="1028" max="1028" width="11.44140625" style="9" customWidth="1"/>
    <col min="1029" max="1032" width="11.88671875" style="9" bestFit="1" customWidth="1"/>
    <col min="1033" max="1033" width="10" style="9" bestFit="1" customWidth="1"/>
    <col min="1034" max="1035" width="11" style="9" bestFit="1" customWidth="1"/>
    <col min="1036" max="1036" width="13.21875" style="9" bestFit="1" customWidth="1"/>
    <col min="1037" max="1037" width="12.77734375" style="9" customWidth="1"/>
    <col min="1038" max="1040" width="11" style="9" bestFit="1" customWidth="1"/>
    <col min="1041" max="1041" width="4.109375" style="9" customWidth="1"/>
    <col min="1042" max="1280" width="11.5546875" style="9"/>
    <col min="1281" max="1281" width="4.5546875" style="9" customWidth="1"/>
    <col min="1282" max="1282" width="12.77734375" style="9" bestFit="1" customWidth="1"/>
    <col min="1283" max="1283" width="13.77734375" style="9" customWidth="1"/>
    <col min="1284" max="1284" width="11.44140625" style="9" customWidth="1"/>
    <col min="1285" max="1288" width="11.88671875" style="9" bestFit="1" customWidth="1"/>
    <col min="1289" max="1289" width="10" style="9" bestFit="1" customWidth="1"/>
    <col min="1290" max="1291" width="11" style="9" bestFit="1" customWidth="1"/>
    <col min="1292" max="1292" width="13.21875" style="9" bestFit="1" customWidth="1"/>
    <col min="1293" max="1293" width="12.77734375" style="9" customWidth="1"/>
    <col min="1294" max="1296" width="11" style="9" bestFit="1" customWidth="1"/>
    <col min="1297" max="1297" width="4.109375" style="9" customWidth="1"/>
    <col min="1298" max="1536" width="11.5546875" style="9"/>
    <col min="1537" max="1537" width="4.5546875" style="9" customWidth="1"/>
    <col min="1538" max="1538" width="12.77734375" style="9" bestFit="1" customWidth="1"/>
    <col min="1539" max="1539" width="13.77734375" style="9" customWidth="1"/>
    <col min="1540" max="1540" width="11.44140625" style="9" customWidth="1"/>
    <col min="1541" max="1544" width="11.88671875" style="9" bestFit="1" customWidth="1"/>
    <col min="1545" max="1545" width="10" style="9" bestFit="1" customWidth="1"/>
    <col min="1546" max="1547" width="11" style="9" bestFit="1" customWidth="1"/>
    <col min="1548" max="1548" width="13.21875" style="9" bestFit="1" customWidth="1"/>
    <col min="1549" max="1549" width="12.77734375" style="9" customWidth="1"/>
    <col min="1550" max="1552" width="11" style="9" bestFit="1" customWidth="1"/>
    <col min="1553" max="1553" width="4.109375" style="9" customWidth="1"/>
    <col min="1554" max="1792" width="11.5546875" style="9"/>
    <col min="1793" max="1793" width="4.5546875" style="9" customWidth="1"/>
    <col min="1794" max="1794" width="12.77734375" style="9" bestFit="1" customWidth="1"/>
    <col min="1795" max="1795" width="13.77734375" style="9" customWidth="1"/>
    <col min="1796" max="1796" width="11.44140625" style="9" customWidth="1"/>
    <col min="1797" max="1800" width="11.88671875" style="9" bestFit="1" customWidth="1"/>
    <col min="1801" max="1801" width="10" style="9" bestFit="1" customWidth="1"/>
    <col min="1802" max="1803" width="11" style="9" bestFit="1" customWidth="1"/>
    <col min="1804" max="1804" width="13.21875" style="9" bestFit="1" customWidth="1"/>
    <col min="1805" max="1805" width="12.77734375" style="9" customWidth="1"/>
    <col min="1806" max="1808" width="11" style="9" bestFit="1" customWidth="1"/>
    <col min="1809" max="1809" width="4.109375" style="9" customWidth="1"/>
    <col min="1810" max="2048" width="11.5546875" style="9"/>
    <col min="2049" max="2049" width="4.5546875" style="9" customWidth="1"/>
    <col min="2050" max="2050" width="12.77734375" style="9" bestFit="1" customWidth="1"/>
    <col min="2051" max="2051" width="13.77734375" style="9" customWidth="1"/>
    <col min="2052" max="2052" width="11.44140625" style="9" customWidth="1"/>
    <col min="2053" max="2056" width="11.88671875" style="9" bestFit="1" customWidth="1"/>
    <col min="2057" max="2057" width="10" style="9" bestFit="1" customWidth="1"/>
    <col min="2058" max="2059" width="11" style="9" bestFit="1" customWidth="1"/>
    <col min="2060" max="2060" width="13.21875" style="9" bestFit="1" customWidth="1"/>
    <col min="2061" max="2061" width="12.77734375" style="9" customWidth="1"/>
    <col min="2062" max="2064" width="11" style="9" bestFit="1" customWidth="1"/>
    <col min="2065" max="2065" width="4.109375" style="9" customWidth="1"/>
    <col min="2066" max="2304" width="11.5546875" style="9"/>
    <col min="2305" max="2305" width="4.5546875" style="9" customWidth="1"/>
    <col min="2306" max="2306" width="12.77734375" style="9" bestFit="1" customWidth="1"/>
    <col min="2307" max="2307" width="13.77734375" style="9" customWidth="1"/>
    <col min="2308" max="2308" width="11.44140625" style="9" customWidth="1"/>
    <col min="2309" max="2312" width="11.88671875" style="9" bestFit="1" customWidth="1"/>
    <col min="2313" max="2313" width="10" style="9" bestFit="1" customWidth="1"/>
    <col min="2314" max="2315" width="11" style="9" bestFit="1" customWidth="1"/>
    <col min="2316" max="2316" width="13.21875" style="9" bestFit="1" customWidth="1"/>
    <col min="2317" max="2317" width="12.77734375" style="9" customWidth="1"/>
    <col min="2318" max="2320" width="11" style="9" bestFit="1" customWidth="1"/>
    <col min="2321" max="2321" width="4.109375" style="9" customWidth="1"/>
    <col min="2322" max="2560" width="11.5546875" style="9"/>
    <col min="2561" max="2561" width="4.5546875" style="9" customWidth="1"/>
    <col min="2562" max="2562" width="12.77734375" style="9" bestFit="1" customWidth="1"/>
    <col min="2563" max="2563" width="13.77734375" style="9" customWidth="1"/>
    <col min="2564" max="2564" width="11.44140625" style="9" customWidth="1"/>
    <col min="2565" max="2568" width="11.88671875" style="9" bestFit="1" customWidth="1"/>
    <col min="2569" max="2569" width="10" style="9" bestFit="1" customWidth="1"/>
    <col min="2570" max="2571" width="11" style="9" bestFit="1" customWidth="1"/>
    <col min="2572" max="2572" width="13.21875" style="9" bestFit="1" customWidth="1"/>
    <col min="2573" max="2573" width="12.77734375" style="9" customWidth="1"/>
    <col min="2574" max="2576" width="11" style="9" bestFit="1" customWidth="1"/>
    <col min="2577" max="2577" width="4.109375" style="9" customWidth="1"/>
    <col min="2578" max="2816" width="11.5546875" style="9"/>
    <col min="2817" max="2817" width="4.5546875" style="9" customWidth="1"/>
    <col min="2818" max="2818" width="12.77734375" style="9" bestFit="1" customWidth="1"/>
    <col min="2819" max="2819" width="13.77734375" style="9" customWidth="1"/>
    <col min="2820" max="2820" width="11.44140625" style="9" customWidth="1"/>
    <col min="2821" max="2824" width="11.88671875" style="9" bestFit="1" customWidth="1"/>
    <col min="2825" max="2825" width="10" style="9" bestFit="1" customWidth="1"/>
    <col min="2826" max="2827" width="11" style="9" bestFit="1" customWidth="1"/>
    <col min="2828" max="2828" width="13.21875" style="9" bestFit="1" customWidth="1"/>
    <col min="2829" max="2829" width="12.77734375" style="9" customWidth="1"/>
    <col min="2830" max="2832" width="11" style="9" bestFit="1" customWidth="1"/>
    <col min="2833" max="2833" width="4.109375" style="9" customWidth="1"/>
    <col min="2834" max="3072" width="11.5546875" style="9"/>
    <col min="3073" max="3073" width="4.5546875" style="9" customWidth="1"/>
    <col min="3074" max="3074" width="12.77734375" style="9" bestFit="1" customWidth="1"/>
    <col min="3075" max="3075" width="13.77734375" style="9" customWidth="1"/>
    <col min="3076" max="3076" width="11.44140625" style="9" customWidth="1"/>
    <col min="3077" max="3080" width="11.88671875" style="9" bestFit="1" customWidth="1"/>
    <col min="3081" max="3081" width="10" style="9" bestFit="1" customWidth="1"/>
    <col min="3082" max="3083" width="11" style="9" bestFit="1" customWidth="1"/>
    <col min="3084" max="3084" width="13.21875" style="9" bestFit="1" customWidth="1"/>
    <col min="3085" max="3085" width="12.77734375" style="9" customWidth="1"/>
    <col min="3086" max="3088" width="11" style="9" bestFit="1" customWidth="1"/>
    <col min="3089" max="3089" width="4.109375" style="9" customWidth="1"/>
    <col min="3090" max="3328" width="11.5546875" style="9"/>
    <col min="3329" max="3329" width="4.5546875" style="9" customWidth="1"/>
    <col min="3330" max="3330" width="12.77734375" style="9" bestFit="1" customWidth="1"/>
    <col min="3331" max="3331" width="13.77734375" style="9" customWidth="1"/>
    <col min="3332" max="3332" width="11.44140625" style="9" customWidth="1"/>
    <col min="3333" max="3336" width="11.88671875" style="9" bestFit="1" customWidth="1"/>
    <col min="3337" max="3337" width="10" style="9" bestFit="1" customWidth="1"/>
    <col min="3338" max="3339" width="11" style="9" bestFit="1" customWidth="1"/>
    <col min="3340" max="3340" width="13.21875" style="9" bestFit="1" customWidth="1"/>
    <col min="3341" max="3341" width="12.77734375" style="9" customWidth="1"/>
    <col min="3342" max="3344" width="11" style="9" bestFit="1" customWidth="1"/>
    <col min="3345" max="3345" width="4.109375" style="9" customWidth="1"/>
    <col min="3346" max="3584" width="11.5546875" style="9"/>
    <col min="3585" max="3585" width="4.5546875" style="9" customWidth="1"/>
    <col min="3586" max="3586" width="12.77734375" style="9" bestFit="1" customWidth="1"/>
    <col min="3587" max="3587" width="13.77734375" style="9" customWidth="1"/>
    <col min="3588" max="3588" width="11.44140625" style="9" customWidth="1"/>
    <col min="3589" max="3592" width="11.88671875" style="9" bestFit="1" customWidth="1"/>
    <col min="3593" max="3593" width="10" style="9" bestFit="1" customWidth="1"/>
    <col min="3594" max="3595" width="11" style="9" bestFit="1" customWidth="1"/>
    <col min="3596" max="3596" width="13.21875" style="9" bestFit="1" customWidth="1"/>
    <col min="3597" max="3597" width="12.77734375" style="9" customWidth="1"/>
    <col min="3598" max="3600" width="11" style="9" bestFit="1" customWidth="1"/>
    <col min="3601" max="3601" width="4.109375" style="9" customWidth="1"/>
    <col min="3602" max="3840" width="11.5546875" style="9"/>
    <col min="3841" max="3841" width="4.5546875" style="9" customWidth="1"/>
    <col min="3842" max="3842" width="12.77734375" style="9" bestFit="1" customWidth="1"/>
    <col min="3843" max="3843" width="13.77734375" style="9" customWidth="1"/>
    <col min="3844" max="3844" width="11.44140625" style="9" customWidth="1"/>
    <col min="3845" max="3848" width="11.88671875" style="9" bestFit="1" customWidth="1"/>
    <col min="3849" max="3849" width="10" style="9" bestFit="1" customWidth="1"/>
    <col min="3850" max="3851" width="11" style="9" bestFit="1" customWidth="1"/>
    <col min="3852" max="3852" width="13.21875" style="9" bestFit="1" customWidth="1"/>
    <col min="3853" max="3853" width="12.77734375" style="9" customWidth="1"/>
    <col min="3854" max="3856" width="11" style="9" bestFit="1" customWidth="1"/>
    <col min="3857" max="3857" width="4.109375" style="9" customWidth="1"/>
    <col min="3858" max="4096" width="11.5546875" style="9"/>
    <col min="4097" max="4097" width="4.5546875" style="9" customWidth="1"/>
    <col min="4098" max="4098" width="12.77734375" style="9" bestFit="1" customWidth="1"/>
    <col min="4099" max="4099" width="13.77734375" style="9" customWidth="1"/>
    <col min="4100" max="4100" width="11.44140625" style="9" customWidth="1"/>
    <col min="4101" max="4104" width="11.88671875" style="9" bestFit="1" customWidth="1"/>
    <col min="4105" max="4105" width="10" style="9" bestFit="1" customWidth="1"/>
    <col min="4106" max="4107" width="11" style="9" bestFit="1" customWidth="1"/>
    <col min="4108" max="4108" width="13.21875" style="9" bestFit="1" customWidth="1"/>
    <col min="4109" max="4109" width="12.77734375" style="9" customWidth="1"/>
    <col min="4110" max="4112" width="11" style="9" bestFit="1" customWidth="1"/>
    <col min="4113" max="4113" width="4.109375" style="9" customWidth="1"/>
    <col min="4114" max="4352" width="11.5546875" style="9"/>
    <col min="4353" max="4353" width="4.5546875" style="9" customWidth="1"/>
    <col min="4354" max="4354" width="12.77734375" style="9" bestFit="1" customWidth="1"/>
    <col min="4355" max="4355" width="13.77734375" style="9" customWidth="1"/>
    <col min="4356" max="4356" width="11.44140625" style="9" customWidth="1"/>
    <col min="4357" max="4360" width="11.88671875" style="9" bestFit="1" customWidth="1"/>
    <col min="4361" max="4361" width="10" style="9" bestFit="1" customWidth="1"/>
    <col min="4362" max="4363" width="11" style="9" bestFit="1" customWidth="1"/>
    <col min="4364" max="4364" width="13.21875" style="9" bestFit="1" customWidth="1"/>
    <col min="4365" max="4365" width="12.77734375" style="9" customWidth="1"/>
    <col min="4366" max="4368" width="11" style="9" bestFit="1" customWidth="1"/>
    <col min="4369" max="4369" width="4.109375" style="9" customWidth="1"/>
    <col min="4370" max="4608" width="11.5546875" style="9"/>
    <col min="4609" max="4609" width="4.5546875" style="9" customWidth="1"/>
    <col min="4610" max="4610" width="12.77734375" style="9" bestFit="1" customWidth="1"/>
    <col min="4611" max="4611" width="13.77734375" style="9" customWidth="1"/>
    <col min="4612" max="4612" width="11.44140625" style="9" customWidth="1"/>
    <col min="4613" max="4616" width="11.88671875" style="9" bestFit="1" customWidth="1"/>
    <col min="4617" max="4617" width="10" style="9" bestFit="1" customWidth="1"/>
    <col min="4618" max="4619" width="11" style="9" bestFit="1" customWidth="1"/>
    <col min="4620" max="4620" width="13.21875" style="9" bestFit="1" customWidth="1"/>
    <col min="4621" max="4621" width="12.77734375" style="9" customWidth="1"/>
    <col min="4622" max="4624" width="11" style="9" bestFit="1" customWidth="1"/>
    <col min="4625" max="4625" width="4.109375" style="9" customWidth="1"/>
    <col min="4626" max="4864" width="11.5546875" style="9"/>
    <col min="4865" max="4865" width="4.5546875" style="9" customWidth="1"/>
    <col min="4866" max="4866" width="12.77734375" style="9" bestFit="1" customWidth="1"/>
    <col min="4867" max="4867" width="13.77734375" style="9" customWidth="1"/>
    <col min="4868" max="4868" width="11.44140625" style="9" customWidth="1"/>
    <col min="4869" max="4872" width="11.88671875" style="9" bestFit="1" customWidth="1"/>
    <col min="4873" max="4873" width="10" style="9" bestFit="1" customWidth="1"/>
    <col min="4874" max="4875" width="11" style="9" bestFit="1" customWidth="1"/>
    <col min="4876" max="4876" width="13.21875" style="9" bestFit="1" customWidth="1"/>
    <col min="4877" max="4877" width="12.77734375" style="9" customWidth="1"/>
    <col min="4878" max="4880" width="11" style="9" bestFit="1" customWidth="1"/>
    <col min="4881" max="4881" width="4.109375" style="9" customWidth="1"/>
    <col min="4882" max="5120" width="11.5546875" style="9"/>
    <col min="5121" max="5121" width="4.5546875" style="9" customWidth="1"/>
    <col min="5122" max="5122" width="12.77734375" style="9" bestFit="1" customWidth="1"/>
    <col min="5123" max="5123" width="13.77734375" style="9" customWidth="1"/>
    <col min="5124" max="5124" width="11.44140625" style="9" customWidth="1"/>
    <col min="5125" max="5128" width="11.88671875" style="9" bestFit="1" customWidth="1"/>
    <col min="5129" max="5129" width="10" style="9" bestFit="1" customWidth="1"/>
    <col min="5130" max="5131" width="11" style="9" bestFit="1" customWidth="1"/>
    <col min="5132" max="5132" width="13.21875" style="9" bestFit="1" customWidth="1"/>
    <col min="5133" max="5133" width="12.77734375" style="9" customWidth="1"/>
    <col min="5134" max="5136" width="11" style="9" bestFit="1" customWidth="1"/>
    <col min="5137" max="5137" width="4.109375" style="9" customWidth="1"/>
    <col min="5138" max="5376" width="11.5546875" style="9"/>
    <col min="5377" max="5377" width="4.5546875" style="9" customWidth="1"/>
    <col min="5378" max="5378" width="12.77734375" style="9" bestFit="1" customWidth="1"/>
    <col min="5379" max="5379" width="13.77734375" style="9" customWidth="1"/>
    <col min="5380" max="5380" width="11.44140625" style="9" customWidth="1"/>
    <col min="5381" max="5384" width="11.88671875" style="9" bestFit="1" customWidth="1"/>
    <col min="5385" max="5385" width="10" style="9" bestFit="1" customWidth="1"/>
    <col min="5386" max="5387" width="11" style="9" bestFit="1" customWidth="1"/>
    <col min="5388" max="5388" width="13.21875" style="9" bestFit="1" customWidth="1"/>
    <col min="5389" max="5389" width="12.77734375" style="9" customWidth="1"/>
    <col min="5390" max="5392" width="11" style="9" bestFit="1" customWidth="1"/>
    <col min="5393" max="5393" width="4.109375" style="9" customWidth="1"/>
    <col min="5394" max="5632" width="11.5546875" style="9"/>
    <col min="5633" max="5633" width="4.5546875" style="9" customWidth="1"/>
    <col min="5634" max="5634" width="12.77734375" style="9" bestFit="1" customWidth="1"/>
    <col min="5635" max="5635" width="13.77734375" style="9" customWidth="1"/>
    <col min="5636" max="5636" width="11.44140625" style="9" customWidth="1"/>
    <col min="5637" max="5640" width="11.88671875" style="9" bestFit="1" customWidth="1"/>
    <col min="5641" max="5641" width="10" style="9" bestFit="1" customWidth="1"/>
    <col min="5642" max="5643" width="11" style="9" bestFit="1" customWidth="1"/>
    <col min="5644" max="5644" width="13.21875" style="9" bestFit="1" customWidth="1"/>
    <col min="5645" max="5645" width="12.77734375" style="9" customWidth="1"/>
    <col min="5646" max="5648" width="11" style="9" bestFit="1" customWidth="1"/>
    <col min="5649" max="5649" width="4.109375" style="9" customWidth="1"/>
    <col min="5650" max="5888" width="11.5546875" style="9"/>
    <col min="5889" max="5889" width="4.5546875" style="9" customWidth="1"/>
    <col min="5890" max="5890" width="12.77734375" style="9" bestFit="1" customWidth="1"/>
    <col min="5891" max="5891" width="13.77734375" style="9" customWidth="1"/>
    <col min="5892" max="5892" width="11.44140625" style="9" customWidth="1"/>
    <col min="5893" max="5896" width="11.88671875" style="9" bestFit="1" customWidth="1"/>
    <col min="5897" max="5897" width="10" style="9" bestFit="1" customWidth="1"/>
    <col min="5898" max="5899" width="11" style="9" bestFit="1" customWidth="1"/>
    <col min="5900" max="5900" width="13.21875" style="9" bestFit="1" customWidth="1"/>
    <col min="5901" max="5901" width="12.77734375" style="9" customWidth="1"/>
    <col min="5902" max="5904" width="11" style="9" bestFit="1" customWidth="1"/>
    <col min="5905" max="5905" width="4.109375" style="9" customWidth="1"/>
    <col min="5906" max="6144" width="11.5546875" style="9"/>
    <col min="6145" max="6145" width="4.5546875" style="9" customWidth="1"/>
    <col min="6146" max="6146" width="12.77734375" style="9" bestFit="1" customWidth="1"/>
    <col min="6147" max="6147" width="13.77734375" style="9" customWidth="1"/>
    <col min="6148" max="6148" width="11.44140625" style="9" customWidth="1"/>
    <col min="6149" max="6152" width="11.88671875" style="9" bestFit="1" customWidth="1"/>
    <col min="6153" max="6153" width="10" style="9" bestFit="1" customWidth="1"/>
    <col min="6154" max="6155" width="11" style="9" bestFit="1" customWidth="1"/>
    <col min="6156" max="6156" width="13.21875" style="9" bestFit="1" customWidth="1"/>
    <col min="6157" max="6157" width="12.77734375" style="9" customWidth="1"/>
    <col min="6158" max="6160" width="11" style="9" bestFit="1" customWidth="1"/>
    <col min="6161" max="6161" width="4.109375" style="9" customWidth="1"/>
    <col min="6162" max="6400" width="11.5546875" style="9"/>
    <col min="6401" max="6401" width="4.5546875" style="9" customWidth="1"/>
    <col min="6402" max="6402" width="12.77734375" style="9" bestFit="1" customWidth="1"/>
    <col min="6403" max="6403" width="13.77734375" style="9" customWidth="1"/>
    <col min="6404" max="6404" width="11.44140625" style="9" customWidth="1"/>
    <col min="6405" max="6408" width="11.88671875" style="9" bestFit="1" customWidth="1"/>
    <col min="6409" max="6409" width="10" style="9" bestFit="1" customWidth="1"/>
    <col min="6410" max="6411" width="11" style="9" bestFit="1" customWidth="1"/>
    <col min="6412" max="6412" width="13.21875" style="9" bestFit="1" customWidth="1"/>
    <col min="6413" max="6413" width="12.77734375" style="9" customWidth="1"/>
    <col min="6414" max="6416" width="11" style="9" bestFit="1" customWidth="1"/>
    <col min="6417" max="6417" width="4.109375" style="9" customWidth="1"/>
    <col min="6418" max="6656" width="11.5546875" style="9"/>
    <col min="6657" max="6657" width="4.5546875" style="9" customWidth="1"/>
    <col min="6658" max="6658" width="12.77734375" style="9" bestFit="1" customWidth="1"/>
    <col min="6659" max="6659" width="13.77734375" style="9" customWidth="1"/>
    <col min="6660" max="6660" width="11.44140625" style="9" customWidth="1"/>
    <col min="6661" max="6664" width="11.88671875" style="9" bestFit="1" customWidth="1"/>
    <col min="6665" max="6665" width="10" style="9" bestFit="1" customWidth="1"/>
    <col min="6666" max="6667" width="11" style="9" bestFit="1" customWidth="1"/>
    <col min="6668" max="6668" width="13.21875" style="9" bestFit="1" customWidth="1"/>
    <col min="6669" max="6669" width="12.77734375" style="9" customWidth="1"/>
    <col min="6670" max="6672" width="11" style="9" bestFit="1" customWidth="1"/>
    <col min="6673" max="6673" width="4.109375" style="9" customWidth="1"/>
    <col min="6674" max="6912" width="11.5546875" style="9"/>
    <col min="6913" max="6913" width="4.5546875" style="9" customWidth="1"/>
    <col min="6914" max="6914" width="12.77734375" style="9" bestFit="1" customWidth="1"/>
    <col min="6915" max="6915" width="13.77734375" style="9" customWidth="1"/>
    <col min="6916" max="6916" width="11.44140625" style="9" customWidth="1"/>
    <col min="6917" max="6920" width="11.88671875" style="9" bestFit="1" customWidth="1"/>
    <col min="6921" max="6921" width="10" style="9" bestFit="1" customWidth="1"/>
    <col min="6922" max="6923" width="11" style="9" bestFit="1" customWidth="1"/>
    <col min="6924" max="6924" width="13.21875" style="9" bestFit="1" customWidth="1"/>
    <col min="6925" max="6925" width="12.77734375" style="9" customWidth="1"/>
    <col min="6926" max="6928" width="11" style="9" bestFit="1" customWidth="1"/>
    <col min="6929" max="6929" width="4.109375" style="9" customWidth="1"/>
    <col min="6930" max="7168" width="11.5546875" style="9"/>
    <col min="7169" max="7169" width="4.5546875" style="9" customWidth="1"/>
    <col min="7170" max="7170" width="12.77734375" style="9" bestFit="1" customWidth="1"/>
    <col min="7171" max="7171" width="13.77734375" style="9" customWidth="1"/>
    <col min="7172" max="7172" width="11.44140625" style="9" customWidth="1"/>
    <col min="7173" max="7176" width="11.88671875" style="9" bestFit="1" customWidth="1"/>
    <col min="7177" max="7177" width="10" style="9" bestFit="1" customWidth="1"/>
    <col min="7178" max="7179" width="11" style="9" bestFit="1" customWidth="1"/>
    <col min="7180" max="7180" width="13.21875" style="9" bestFit="1" customWidth="1"/>
    <col min="7181" max="7181" width="12.77734375" style="9" customWidth="1"/>
    <col min="7182" max="7184" width="11" style="9" bestFit="1" customWidth="1"/>
    <col min="7185" max="7185" width="4.109375" style="9" customWidth="1"/>
    <col min="7186" max="7424" width="11.5546875" style="9"/>
    <col min="7425" max="7425" width="4.5546875" style="9" customWidth="1"/>
    <col min="7426" max="7426" width="12.77734375" style="9" bestFit="1" customWidth="1"/>
    <col min="7427" max="7427" width="13.77734375" style="9" customWidth="1"/>
    <col min="7428" max="7428" width="11.44140625" style="9" customWidth="1"/>
    <col min="7429" max="7432" width="11.88671875" style="9" bestFit="1" customWidth="1"/>
    <col min="7433" max="7433" width="10" style="9" bestFit="1" customWidth="1"/>
    <col min="7434" max="7435" width="11" style="9" bestFit="1" customWidth="1"/>
    <col min="7436" max="7436" width="13.21875" style="9" bestFit="1" customWidth="1"/>
    <col min="7437" max="7437" width="12.77734375" style="9" customWidth="1"/>
    <col min="7438" max="7440" width="11" style="9" bestFit="1" customWidth="1"/>
    <col min="7441" max="7441" width="4.109375" style="9" customWidth="1"/>
    <col min="7442" max="7680" width="11.5546875" style="9"/>
    <col min="7681" max="7681" width="4.5546875" style="9" customWidth="1"/>
    <col min="7682" max="7682" width="12.77734375" style="9" bestFit="1" customWidth="1"/>
    <col min="7683" max="7683" width="13.77734375" style="9" customWidth="1"/>
    <col min="7684" max="7684" width="11.44140625" style="9" customWidth="1"/>
    <col min="7685" max="7688" width="11.88671875" style="9" bestFit="1" customWidth="1"/>
    <col min="7689" max="7689" width="10" style="9" bestFit="1" customWidth="1"/>
    <col min="7690" max="7691" width="11" style="9" bestFit="1" customWidth="1"/>
    <col min="7692" max="7692" width="13.21875" style="9" bestFit="1" customWidth="1"/>
    <col min="7693" max="7693" width="12.77734375" style="9" customWidth="1"/>
    <col min="7694" max="7696" width="11" style="9" bestFit="1" customWidth="1"/>
    <col min="7697" max="7697" width="4.109375" style="9" customWidth="1"/>
    <col min="7698" max="7936" width="11.5546875" style="9"/>
    <col min="7937" max="7937" width="4.5546875" style="9" customWidth="1"/>
    <col min="7938" max="7938" width="12.77734375" style="9" bestFit="1" customWidth="1"/>
    <col min="7939" max="7939" width="13.77734375" style="9" customWidth="1"/>
    <col min="7940" max="7940" width="11.44140625" style="9" customWidth="1"/>
    <col min="7941" max="7944" width="11.88671875" style="9" bestFit="1" customWidth="1"/>
    <col min="7945" max="7945" width="10" style="9" bestFit="1" customWidth="1"/>
    <col min="7946" max="7947" width="11" style="9" bestFit="1" customWidth="1"/>
    <col min="7948" max="7948" width="13.21875" style="9" bestFit="1" customWidth="1"/>
    <col min="7949" max="7949" width="12.77734375" style="9" customWidth="1"/>
    <col min="7950" max="7952" width="11" style="9" bestFit="1" customWidth="1"/>
    <col min="7953" max="7953" width="4.109375" style="9" customWidth="1"/>
    <col min="7954" max="8192" width="11.5546875" style="9"/>
    <col min="8193" max="8193" width="4.5546875" style="9" customWidth="1"/>
    <col min="8194" max="8194" width="12.77734375" style="9" bestFit="1" customWidth="1"/>
    <col min="8195" max="8195" width="13.77734375" style="9" customWidth="1"/>
    <col min="8196" max="8196" width="11.44140625" style="9" customWidth="1"/>
    <col min="8197" max="8200" width="11.88671875" style="9" bestFit="1" customWidth="1"/>
    <col min="8201" max="8201" width="10" style="9" bestFit="1" customWidth="1"/>
    <col min="8202" max="8203" width="11" style="9" bestFit="1" customWidth="1"/>
    <col min="8204" max="8204" width="13.21875" style="9" bestFit="1" customWidth="1"/>
    <col min="8205" max="8205" width="12.77734375" style="9" customWidth="1"/>
    <col min="8206" max="8208" width="11" style="9" bestFit="1" customWidth="1"/>
    <col min="8209" max="8209" width="4.109375" style="9" customWidth="1"/>
    <col min="8210" max="8448" width="11.5546875" style="9"/>
    <col min="8449" max="8449" width="4.5546875" style="9" customWidth="1"/>
    <col min="8450" max="8450" width="12.77734375" style="9" bestFit="1" customWidth="1"/>
    <col min="8451" max="8451" width="13.77734375" style="9" customWidth="1"/>
    <col min="8452" max="8452" width="11.44140625" style="9" customWidth="1"/>
    <col min="8453" max="8456" width="11.88671875" style="9" bestFit="1" customWidth="1"/>
    <col min="8457" max="8457" width="10" style="9" bestFit="1" customWidth="1"/>
    <col min="8458" max="8459" width="11" style="9" bestFit="1" customWidth="1"/>
    <col min="8460" max="8460" width="13.21875" style="9" bestFit="1" customWidth="1"/>
    <col min="8461" max="8461" width="12.77734375" style="9" customWidth="1"/>
    <col min="8462" max="8464" width="11" style="9" bestFit="1" customWidth="1"/>
    <col min="8465" max="8465" width="4.109375" style="9" customWidth="1"/>
    <col min="8466" max="8704" width="11.5546875" style="9"/>
    <col min="8705" max="8705" width="4.5546875" style="9" customWidth="1"/>
    <col min="8706" max="8706" width="12.77734375" style="9" bestFit="1" customWidth="1"/>
    <col min="8707" max="8707" width="13.77734375" style="9" customWidth="1"/>
    <col min="8708" max="8708" width="11.44140625" style="9" customWidth="1"/>
    <col min="8709" max="8712" width="11.88671875" style="9" bestFit="1" customWidth="1"/>
    <col min="8713" max="8713" width="10" style="9" bestFit="1" customWidth="1"/>
    <col min="8714" max="8715" width="11" style="9" bestFit="1" customWidth="1"/>
    <col min="8716" max="8716" width="13.21875" style="9" bestFit="1" customWidth="1"/>
    <col min="8717" max="8717" width="12.77734375" style="9" customWidth="1"/>
    <col min="8718" max="8720" width="11" style="9" bestFit="1" customWidth="1"/>
    <col min="8721" max="8721" width="4.109375" style="9" customWidth="1"/>
    <col min="8722" max="8960" width="11.5546875" style="9"/>
    <col min="8961" max="8961" width="4.5546875" style="9" customWidth="1"/>
    <col min="8962" max="8962" width="12.77734375" style="9" bestFit="1" customWidth="1"/>
    <col min="8963" max="8963" width="13.77734375" style="9" customWidth="1"/>
    <col min="8964" max="8964" width="11.44140625" style="9" customWidth="1"/>
    <col min="8965" max="8968" width="11.88671875" style="9" bestFit="1" customWidth="1"/>
    <col min="8969" max="8969" width="10" style="9" bestFit="1" customWidth="1"/>
    <col min="8970" max="8971" width="11" style="9" bestFit="1" customWidth="1"/>
    <col min="8972" max="8972" width="13.21875" style="9" bestFit="1" customWidth="1"/>
    <col min="8973" max="8973" width="12.77734375" style="9" customWidth="1"/>
    <col min="8974" max="8976" width="11" style="9" bestFit="1" customWidth="1"/>
    <col min="8977" max="8977" width="4.109375" style="9" customWidth="1"/>
    <col min="8978" max="9216" width="11.5546875" style="9"/>
    <col min="9217" max="9217" width="4.5546875" style="9" customWidth="1"/>
    <col min="9218" max="9218" width="12.77734375" style="9" bestFit="1" customWidth="1"/>
    <col min="9219" max="9219" width="13.77734375" style="9" customWidth="1"/>
    <col min="9220" max="9220" width="11.44140625" style="9" customWidth="1"/>
    <col min="9221" max="9224" width="11.88671875" style="9" bestFit="1" customWidth="1"/>
    <col min="9225" max="9225" width="10" style="9" bestFit="1" customWidth="1"/>
    <col min="9226" max="9227" width="11" style="9" bestFit="1" customWidth="1"/>
    <col min="9228" max="9228" width="13.21875" style="9" bestFit="1" customWidth="1"/>
    <col min="9229" max="9229" width="12.77734375" style="9" customWidth="1"/>
    <col min="9230" max="9232" width="11" style="9" bestFit="1" customWidth="1"/>
    <col min="9233" max="9233" width="4.109375" style="9" customWidth="1"/>
    <col min="9234" max="9472" width="11.5546875" style="9"/>
    <col min="9473" max="9473" width="4.5546875" style="9" customWidth="1"/>
    <col min="9474" max="9474" width="12.77734375" style="9" bestFit="1" customWidth="1"/>
    <col min="9475" max="9475" width="13.77734375" style="9" customWidth="1"/>
    <col min="9476" max="9476" width="11.44140625" style="9" customWidth="1"/>
    <col min="9477" max="9480" width="11.88671875" style="9" bestFit="1" customWidth="1"/>
    <col min="9481" max="9481" width="10" style="9" bestFit="1" customWidth="1"/>
    <col min="9482" max="9483" width="11" style="9" bestFit="1" customWidth="1"/>
    <col min="9484" max="9484" width="13.21875" style="9" bestFit="1" customWidth="1"/>
    <col min="9485" max="9485" width="12.77734375" style="9" customWidth="1"/>
    <col min="9486" max="9488" width="11" style="9" bestFit="1" customWidth="1"/>
    <col min="9489" max="9489" width="4.109375" style="9" customWidth="1"/>
    <col min="9490" max="9728" width="11.5546875" style="9"/>
    <col min="9729" max="9729" width="4.5546875" style="9" customWidth="1"/>
    <col min="9730" max="9730" width="12.77734375" style="9" bestFit="1" customWidth="1"/>
    <col min="9731" max="9731" width="13.77734375" style="9" customWidth="1"/>
    <col min="9732" max="9732" width="11.44140625" style="9" customWidth="1"/>
    <col min="9733" max="9736" width="11.88671875" style="9" bestFit="1" customWidth="1"/>
    <col min="9737" max="9737" width="10" style="9" bestFit="1" customWidth="1"/>
    <col min="9738" max="9739" width="11" style="9" bestFit="1" customWidth="1"/>
    <col min="9740" max="9740" width="13.21875" style="9" bestFit="1" customWidth="1"/>
    <col min="9741" max="9741" width="12.77734375" style="9" customWidth="1"/>
    <col min="9742" max="9744" width="11" style="9" bestFit="1" customWidth="1"/>
    <col min="9745" max="9745" width="4.109375" style="9" customWidth="1"/>
    <col min="9746" max="9984" width="11.5546875" style="9"/>
    <col min="9985" max="9985" width="4.5546875" style="9" customWidth="1"/>
    <col min="9986" max="9986" width="12.77734375" style="9" bestFit="1" customWidth="1"/>
    <col min="9987" max="9987" width="13.77734375" style="9" customWidth="1"/>
    <col min="9988" max="9988" width="11.44140625" style="9" customWidth="1"/>
    <col min="9989" max="9992" width="11.88671875" style="9" bestFit="1" customWidth="1"/>
    <col min="9993" max="9993" width="10" style="9" bestFit="1" customWidth="1"/>
    <col min="9994" max="9995" width="11" style="9" bestFit="1" customWidth="1"/>
    <col min="9996" max="9996" width="13.21875" style="9" bestFit="1" customWidth="1"/>
    <col min="9997" max="9997" width="12.77734375" style="9" customWidth="1"/>
    <col min="9998" max="10000" width="11" style="9" bestFit="1" customWidth="1"/>
    <col min="10001" max="10001" width="4.109375" style="9" customWidth="1"/>
    <col min="10002" max="10240" width="11.5546875" style="9"/>
    <col min="10241" max="10241" width="4.5546875" style="9" customWidth="1"/>
    <col min="10242" max="10242" width="12.77734375" style="9" bestFit="1" customWidth="1"/>
    <col min="10243" max="10243" width="13.77734375" style="9" customWidth="1"/>
    <col min="10244" max="10244" width="11.44140625" style="9" customWidth="1"/>
    <col min="10245" max="10248" width="11.88671875" style="9" bestFit="1" customWidth="1"/>
    <col min="10249" max="10249" width="10" style="9" bestFit="1" customWidth="1"/>
    <col min="10250" max="10251" width="11" style="9" bestFit="1" customWidth="1"/>
    <col min="10252" max="10252" width="13.21875" style="9" bestFit="1" customWidth="1"/>
    <col min="10253" max="10253" width="12.77734375" style="9" customWidth="1"/>
    <col min="10254" max="10256" width="11" style="9" bestFit="1" customWidth="1"/>
    <col min="10257" max="10257" width="4.109375" style="9" customWidth="1"/>
    <col min="10258" max="10496" width="11.5546875" style="9"/>
    <col min="10497" max="10497" width="4.5546875" style="9" customWidth="1"/>
    <col min="10498" max="10498" width="12.77734375" style="9" bestFit="1" customWidth="1"/>
    <col min="10499" max="10499" width="13.77734375" style="9" customWidth="1"/>
    <col min="10500" max="10500" width="11.44140625" style="9" customWidth="1"/>
    <col min="10501" max="10504" width="11.88671875" style="9" bestFit="1" customWidth="1"/>
    <col min="10505" max="10505" width="10" style="9" bestFit="1" customWidth="1"/>
    <col min="10506" max="10507" width="11" style="9" bestFit="1" customWidth="1"/>
    <col min="10508" max="10508" width="13.21875" style="9" bestFit="1" customWidth="1"/>
    <col min="10509" max="10509" width="12.77734375" style="9" customWidth="1"/>
    <col min="10510" max="10512" width="11" style="9" bestFit="1" customWidth="1"/>
    <col min="10513" max="10513" width="4.109375" style="9" customWidth="1"/>
    <col min="10514" max="10752" width="11.5546875" style="9"/>
    <col min="10753" max="10753" width="4.5546875" style="9" customWidth="1"/>
    <col min="10754" max="10754" width="12.77734375" style="9" bestFit="1" customWidth="1"/>
    <col min="10755" max="10755" width="13.77734375" style="9" customWidth="1"/>
    <col min="10756" max="10756" width="11.44140625" style="9" customWidth="1"/>
    <col min="10757" max="10760" width="11.88671875" style="9" bestFit="1" customWidth="1"/>
    <col min="10761" max="10761" width="10" style="9" bestFit="1" customWidth="1"/>
    <col min="10762" max="10763" width="11" style="9" bestFit="1" customWidth="1"/>
    <col min="10764" max="10764" width="13.21875" style="9" bestFit="1" customWidth="1"/>
    <col min="10765" max="10765" width="12.77734375" style="9" customWidth="1"/>
    <col min="10766" max="10768" width="11" style="9" bestFit="1" customWidth="1"/>
    <col min="10769" max="10769" width="4.109375" style="9" customWidth="1"/>
    <col min="10770" max="11008" width="11.5546875" style="9"/>
    <col min="11009" max="11009" width="4.5546875" style="9" customWidth="1"/>
    <col min="11010" max="11010" width="12.77734375" style="9" bestFit="1" customWidth="1"/>
    <col min="11011" max="11011" width="13.77734375" style="9" customWidth="1"/>
    <col min="11012" max="11012" width="11.44140625" style="9" customWidth="1"/>
    <col min="11013" max="11016" width="11.88671875" style="9" bestFit="1" customWidth="1"/>
    <col min="11017" max="11017" width="10" style="9" bestFit="1" customWidth="1"/>
    <col min="11018" max="11019" width="11" style="9" bestFit="1" customWidth="1"/>
    <col min="11020" max="11020" width="13.21875" style="9" bestFit="1" customWidth="1"/>
    <col min="11021" max="11021" width="12.77734375" style="9" customWidth="1"/>
    <col min="11022" max="11024" width="11" style="9" bestFit="1" customWidth="1"/>
    <col min="11025" max="11025" width="4.109375" style="9" customWidth="1"/>
    <col min="11026" max="11264" width="11.5546875" style="9"/>
    <col min="11265" max="11265" width="4.5546875" style="9" customWidth="1"/>
    <col min="11266" max="11266" width="12.77734375" style="9" bestFit="1" customWidth="1"/>
    <col min="11267" max="11267" width="13.77734375" style="9" customWidth="1"/>
    <col min="11268" max="11268" width="11.44140625" style="9" customWidth="1"/>
    <col min="11269" max="11272" width="11.88671875" style="9" bestFit="1" customWidth="1"/>
    <col min="11273" max="11273" width="10" style="9" bestFit="1" customWidth="1"/>
    <col min="11274" max="11275" width="11" style="9" bestFit="1" customWidth="1"/>
    <col min="11276" max="11276" width="13.21875" style="9" bestFit="1" customWidth="1"/>
    <col min="11277" max="11277" width="12.77734375" style="9" customWidth="1"/>
    <col min="11278" max="11280" width="11" style="9" bestFit="1" customWidth="1"/>
    <col min="11281" max="11281" width="4.109375" style="9" customWidth="1"/>
    <col min="11282" max="11520" width="11.5546875" style="9"/>
    <col min="11521" max="11521" width="4.5546875" style="9" customWidth="1"/>
    <col min="11522" max="11522" width="12.77734375" style="9" bestFit="1" customWidth="1"/>
    <col min="11523" max="11523" width="13.77734375" style="9" customWidth="1"/>
    <col min="11524" max="11524" width="11.44140625" style="9" customWidth="1"/>
    <col min="11525" max="11528" width="11.88671875" style="9" bestFit="1" customWidth="1"/>
    <col min="11529" max="11529" width="10" style="9" bestFit="1" customWidth="1"/>
    <col min="11530" max="11531" width="11" style="9" bestFit="1" customWidth="1"/>
    <col min="11532" max="11532" width="13.21875" style="9" bestFit="1" customWidth="1"/>
    <col min="11533" max="11533" width="12.77734375" style="9" customWidth="1"/>
    <col min="11534" max="11536" width="11" style="9" bestFit="1" customWidth="1"/>
    <col min="11537" max="11537" width="4.109375" style="9" customWidth="1"/>
    <col min="11538" max="11776" width="11.5546875" style="9"/>
    <col min="11777" max="11777" width="4.5546875" style="9" customWidth="1"/>
    <col min="11778" max="11778" width="12.77734375" style="9" bestFit="1" customWidth="1"/>
    <col min="11779" max="11779" width="13.77734375" style="9" customWidth="1"/>
    <col min="11780" max="11780" width="11.44140625" style="9" customWidth="1"/>
    <col min="11781" max="11784" width="11.88671875" style="9" bestFit="1" customWidth="1"/>
    <col min="11785" max="11785" width="10" style="9" bestFit="1" customWidth="1"/>
    <col min="11786" max="11787" width="11" style="9" bestFit="1" customWidth="1"/>
    <col min="11788" max="11788" width="13.21875" style="9" bestFit="1" customWidth="1"/>
    <col min="11789" max="11789" width="12.77734375" style="9" customWidth="1"/>
    <col min="11790" max="11792" width="11" style="9" bestFit="1" customWidth="1"/>
    <col min="11793" max="11793" width="4.109375" style="9" customWidth="1"/>
    <col min="11794" max="12032" width="11.5546875" style="9"/>
    <col min="12033" max="12033" width="4.5546875" style="9" customWidth="1"/>
    <col min="12034" max="12034" width="12.77734375" style="9" bestFit="1" customWidth="1"/>
    <col min="12035" max="12035" width="13.77734375" style="9" customWidth="1"/>
    <col min="12036" max="12036" width="11.44140625" style="9" customWidth="1"/>
    <col min="12037" max="12040" width="11.88671875" style="9" bestFit="1" customWidth="1"/>
    <col min="12041" max="12041" width="10" style="9" bestFit="1" customWidth="1"/>
    <col min="12042" max="12043" width="11" style="9" bestFit="1" customWidth="1"/>
    <col min="12044" max="12044" width="13.21875" style="9" bestFit="1" customWidth="1"/>
    <col min="12045" max="12045" width="12.77734375" style="9" customWidth="1"/>
    <col min="12046" max="12048" width="11" style="9" bestFit="1" customWidth="1"/>
    <col min="12049" max="12049" width="4.109375" style="9" customWidth="1"/>
    <col min="12050" max="12288" width="11.5546875" style="9"/>
    <col min="12289" max="12289" width="4.5546875" style="9" customWidth="1"/>
    <col min="12290" max="12290" width="12.77734375" style="9" bestFit="1" customWidth="1"/>
    <col min="12291" max="12291" width="13.77734375" style="9" customWidth="1"/>
    <col min="12292" max="12292" width="11.44140625" style="9" customWidth="1"/>
    <col min="12293" max="12296" width="11.88671875" style="9" bestFit="1" customWidth="1"/>
    <col min="12297" max="12297" width="10" style="9" bestFit="1" customWidth="1"/>
    <col min="12298" max="12299" width="11" style="9" bestFit="1" customWidth="1"/>
    <col min="12300" max="12300" width="13.21875" style="9" bestFit="1" customWidth="1"/>
    <col min="12301" max="12301" width="12.77734375" style="9" customWidth="1"/>
    <col min="12302" max="12304" width="11" style="9" bestFit="1" customWidth="1"/>
    <col min="12305" max="12305" width="4.109375" style="9" customWidth="1"/>
    <col min="12306" max="12544" width="11.5546875" style="9"/>
    <col min="12545" max="12545" width="4.5546875" style="9" customWidth="1"/>
    <col min="12546" max="12546" width="12.77734375" style="9" bestFit="1" customWidth="1"/>
    <col min="12547" max="12547" width="13.77734375" style="9" customWidth="1"/>
    <col min="12548" max="12548" width="11.44140625" style="9" customWidth="1"/>
    <col min="12549" max="12552" width="11.88671875" style="9" bestFit="1" customWidth="1"/>
    <col min="12553" max="12553" width="10" style="9" bestFit="1" customWidth="1"/>
    <col min="12554" max="12555" width="11" style="9" bestFit="1" customWidth="1"/>
    <col min="12556" max="12556" width="13.21875" style="9" bestFit="1" customWidth="1"/>
    <col min="12557" max="12557" width="12.77734375" style="9" customWidth="1"/>
    <col min="12558" max="12560" width="11" style="9" bestFit="1" customWidth="1"/>
    <col min="12561" max="12561" width="4.109375" style="9" customWidth="1"/>
    <col min="12562" max="12800" width="11.5546875" style="9"/>
    <col min="12801" max="12801" width="4.5546875" style="9" customWidth="1"/>
    <col min="12802" max="12802" width="12.77734375" style="9" bestFit="1" customWidth="1"/>
    <col min="12803" max="12803" width="13.77734375" style="9" customWidth="1"/>
    <col min="12804" max="12804" width="11.44140625" style="9" customWidth="1"/>
    <col min="12805" max="12808" width="11.88671875" style="9" bestFit="1" customWidth="1"/>
    <col min="12809" max="12809" width="10" style="9" bestFit="1" customWidth="1"/>
    <col min="12810" max="12811" width="11" style="9" bestFit="1" customWidth="1"/>
    <col min="12812" max="12812" width="13.21875" style="9" bestFit="1" customWidth="1"/>
    <col min="12813" max="12813" width="12.77734375" style="9" customWidth="1"/>
    <col min="12814" max="12816" width="11" style="9" bestFit="1" customWidth="1"/>
    <col min="12817" max="12817" width="4.109375" style="9" customWidth="1"/>
    <col min="12818" max="13056" width="11.5546875" style="9"/>
    <col min="13057" max="13057" width="4.5546875" style="9" customWidth="1"/>
    <col min="13058" max="13058" width="12.77734375" style="9" bestFit="1" customWidth="1"/>
    <col min="13059" max="13059" width="13.77734375" style="9" customWidth="1"/>
    <col min="13060" max="13060" width="11.44140625" style="9" customWidth="1"/>
    <col min="13061" max="13064" width="11.88671875" style="9" bestFit="1" customWidth="1"/>
    <col min="13065" max="13065" width="10" style="9" bestFit="1" customWidth="1"/>
    <col min="13066" max="13067" width="11" style="9" bestFit="1" customWidth="1"/>
    <col min="13068" max="13068" width="13.21875" style="9" bestFit="1" customWidth="1"/>
    <col min="13069" max="13069" width="12.77734375" style="9" customWidth="1"/>
    <col min="13070" max="13072" width="11" style="9" bestFit="1" customWidth="1"/>
    <col min="13073" max="13073" width="4.109375" style="9" customWidth="1"/>
    <col min="13074" max="13312" width="11.5546875" style="9"/>
    <col min="13313" max="13313" width="4.5546875" style="9" customWidth="1"/>
    <col min="13314" max="13314" width="12.77734375" style="9" bestFit="1" customWidth="1"/>
    <col min="13315" max="13315" width="13.77734375" style="9" customWidth="1"/>
    <col min="13316" max="13316" width="11.44140625" style="9" customWidth="1"/>
    <col min="13317" max="13320" width="11.88671875" style="9" bestFit="1" customWidth="1"/>
    <col min="13321" max="13321" width="10" style="9" bestFit="1" customWidth="1"/>
    <col min="13322" max="13323" width="11" style="9" bestFit="1" customWidth="1"/>
    <col min="13324" max="13324" width="13.21875" style="9" bestFit="1" customWidth="1"/>
    <col min="13325" max="13325" width="12.77734375" style="9" customWidth="1"/>
    <col min="13326" max="13328" width="11" style="9" bestFit="1" customWidth="1"/>
    <col min="13329" max="13329" width="4.109375" style="9" customWidth="1"/>
    <col min="13330" max="13568" width="11.5546875" style="9"/>
    <col min="13569" max="13569" width="4.5546875" style="9" customWidth="1"/>
    <col min="13570" max="13570" width="12.77734375" style="9" bestFit="1" customWidth="1"/>
    <col min="13571" max="13571" width="13.77734375" style="9" customWidth="1"/>
    <col min="13572" max="13572" width="11.44140625" style="9" customWidth="1"/>
    <col min="13573" max="13576" width="11.88671875" style="9" bestFit="1" customWidth="1"/>
    <col min="13577" max="13577" width="10" style="9" bestFit="1" customWidth="1"/>
    <col min="13578" max="13579" width="11" style="9" bestFit="1" customWidth="1"/>
    <col min="13580" max="13580" width="13.21875" style="9" bestFit="1" customWidth="1"/>
    <col min="13581" max="13581" width="12.77734375" style="9" customWidth="1"/>
    <col min="13582" max="13584" width="11" style="9" bestFit="1" customWidth="1"/>
    <col min="13585" max="13585" width="4.109375" style="9" customWidth="1"/>
    <col min="13586" max="13824" width="11.5546875" style="9"/>
    <col min="13825" max="13825" width="4.5546875" style="9" customWidth="1"/>
    <col min="13826" max="13826" width="12.77734375" style="9" bestFit="1" customWidth="1"/>
    <col min="13827" max="13827" width="13.77734375" style="9" customWidth="1"/>
    <col min="13828" max="13828" width="11.44140625" style="9" customWidth="1"/>
    <col min="13829" max="13832" width="11.88671875" style="9" bestFit="1" customWidth="1"/>
    <col min="13833" max="13833" width="10" style="9" bestFit="1" customWidth="1"/>
    <col min="13834" max="13835" width="11" style="9" bestFit="1" customWidth="1"/>
    <col min="13836" max="13836" width="13.21875" style="9" bestFit="1" customWidth="1"/>
    <col min="13837" max="13837" width="12.77734375" style="9" customWidth="1"/>
    <col min="13838" max="13840" width="11" style="9" bestFit="1" customWidth="1"/>
    <col min="13841" max="13841" width="4.109375" style="9" customWidth="1"/>
    <col min="13842" max="14080" width="11.5546875" style="9"/>
    <col min="14081" max="14081" width="4.5546875" style="9" customWidth="1"/>
    <col min="14082" max="14082" width="12.77734375" style="9" bestFit="1" customWidth="1"/>
    <col min="14083" max="14083" width="13.77734375" style="9" customWidth="1"/>
    <col min="14084" max="14084" width="11.44140625" style="9" customWidth="1"/>
    <col min="14085" max="14088" width="11.88671875" style="9" bestFit="1" customWidth="1"/>
    <col min="14089" max="14089" width="10" style="9" bestFit="1" customWidth="1"/>
    <col min="14090" max="14091" width="11" style="9" bestFit="1" customWidth="1"/>
    <col min="14092" max="14092" width="13.21875" style="9" bestFit="1" customWidth="1"/>
    <col min="14093" max="14093" width="12.77734375" style="9" customWidth="1"/>
    <col min="14094" max="14096" width="11" style="9" bestFit="1" customWidth="1"/>
    <col min="14097" max="14097" width="4.109375" style="9" customWidth="1"/>
    <col min="14098" max="14336" width="11.5546875" style="9"/>
    <col min="14337" max="14337" width="4.5546875" style="9" customWidth="1"/>
    <col min="14338" max="14338" width="12.77734375" style="9" bestFit="1" customWidth="1"/>
    <col min="14339" max="14339" width="13.77734375" style="9" customWidth="1"/>
    <col min="14340" max="14340" width="11.44140625" style="9" customWidth="1"/>
    <col min="14341" max="14344" width="11.88671875" style="9" bestFit="1" customWidth="1"/>
    <col min="14345" max="14345" width="10" style="9" bestFit="1" customWidth="1"/>
    <col min="14346" max="14347" width="11" style="9" bestFit="1" customWidth="1"/>
    <col min="14348" max="14348" width="13.21875" style="9" bestFit="1" customWidth="1"/>
    <col min="14349" max="14349" width="12.77734375" style="9" customWidth="1"/>
    <col min="14350" max="14352" width="11" style="9" bestFit="1" customWidth="1"/>
    <col min="14353" max="14353" width="4.109375" style="9" customWidth="1"/>
    <col min="14354" max="14592" width="11.5546875" style="9"/>
    <col min="14593" max="14593" width="4.5546875" style="9" customWidth="1"/>
    <col min="14594" max="14594" width="12.77734375" style="9" bestFit="1" customWidth="1"/>
    <col min="14595" max="14595" width="13.77734375" style="9" customWidth="1"/>
    <col min="14596" max="14596" width="11.44140625" style="9" customWidth="1"/>
    <col min="14597" max="14600" width="11.88671875" style="9" bestFit="1" customWidth="1"/>
    <col min="14601" max="14601" width="10" style="9" bestFit="1" customWidth="1"/>
    <col min="14602" max="14603" width="11" style="9" bestFit="1" customWidth="1"/>
    <col min="14604" max="14604" width="13.21875" style="9" bestFit="1" customWidth="1"/>
    <col min="14605" max="14605" width="12.77734375" style="9" customWidth="1"/>
    <col min="14606" max="14608" width="11" style="9" bestFit="1" customWidth="1"/>
    <col min="14609" max="14609" width="4.109375" style="9" customWidth="1"/>
    <col min="14610" max="14848" width="11.5546875" style="9"/>
    <col min="14849" max="14849" width="4.5546875" style="9" customWidth="1"/>
    <col min="14850" max="14850" width="12.77734375" style="9" bestFit="1" customWidth="1"/>
    <col min="14851" max="14851" width="13.77734375" style="9" customWidth="1"/>
    <col min="14852" max="14852" width="11.44140625" style="9" customWidth="1"/>
    <col min="14853" max="14856" width="11.88671875" style="9" bestFit="1" customWidth="1"/>
    <col min="14857" max="14857" width="10" style="9" bestFit="1" customWidth="1"/>
    <col min="14858" max="14859" width="11" style="9" bestFit="1" customWidth="1"/>
    <col min="14860" max="14860" width="13.21875" style="9" bestFit="1" customWidth="1"/>
    <col min="14861" max="14861" width="12.77734375" style="9" customWidth="1"/>
    <col min="14862" max="14864" width="11" style="9" bestFit="1" customWidth="1"/>
    <col min="14865" max="14865" width="4.109375" style="9" customWidth="1"/>
    <col min="14866" max="15104" width="11.5546875" style="9"/>
    <col min="15105" max="15105" width="4.5546875" style="9" customWidth="1"/>
    <col min="15106" max="15106" width="12.77734375" style="9" bestFit="1" customWidth="1"/>
    <col min="15107" max="15107" width="13.77734375" style="9" customWidth="1"/>
    <col min="15108" max="15108" width="11.44140625" style="9" customWidth="1"/>
    <col min="15109" max="15112" width="11.88671875" style="9" bestFit="1" customWidth="1"/>
    <col min="15113" max="15113" width="10" style="9" bestFit="1" customWidth="1"/>
    <col min="15114" max="15115" width="11" style="9" bestFit="1" customWidth="1"/>
    <col min="15116" max="15116" width="13.21875" style="9" bestFit="1" customWidth="1"/>
    <col min="15117" max="15117" width="12.77734375" style="9" customWidth="1"/>
    <col min="15118" max="15120" width="11" style="9" bestFit="1" customWidth="1"/>
    <col min="15121" max="15121" width="4.109375" style="9" customWidth="1"/>
    <col min="15122" max="15360" width="11.5546875" style="9"/>
    <col min="15361" max="15361" width="4.5546875" style="9" customWidth="1"/>
    <col min="15362" max="15362" width="12.77734375" style="9" bestFit="1" customWidth="1"/>
    <col min="15363" max="15363" width="13.77734375" style="9" customWidth="1"/>
    <col min="15364" max="15364" width="11.44140625" style="9" customWidth="1"/>
    <col min="15365" max="15368" width="11.88671875" style="9" bestFit="1" customWidth="1"/>
    <col min="15369" max="15369" width="10" style="9" bestFit="1" customWidth="1"/>
    <col min="15370" max="15371" width="11" style="9" bestFit="1" customWidth="1"/>
    <col min="15372" max="15372" width="13.21875" style="9" bestFit="1" customWidth="1"/>
    <col min="15373" max="15373" width="12.77734375" style="9" customWidth="1"/>
    <col min="15374" max="15376" width="11" style="9" bestFit="1" customWidth="1"/>
    <col min="15377" max="15377" width="4.109375" style="9" customWidth="1"/>
    <col min="15378" max="15616" width="11.5546875" style="9"/>
    <col min="15617" max="15617" width="4.5546875" style="9" customWidth="1"/>
    <col min="15618" max="15618" width="12.77734375" style="9" bestFit="1" customWidth="1"/>
    <col min="15619" max="15619" width="13.77734375" style="9" customWidth="1"/>
    <col min="15620" max="15620" width="11.44140625" style="9" customWidth="1"/>
    <col min="15621" max="15624" width="11.88671875" style="9" bestFit="1" customWidth="1"/>
    <col min="15625" max="15625" width="10" style="9" bestFit="1" customWidth="1"/>
    <col min="15626" max="15627" width="11" style="9" bestFit="1" customWidth="1"/>
    <col min="15628" max="15628" width="13.21875" style="9" bestFit="1" customWidth="1"/>
    <col min="15629" max="15629" width="12.77734375" style="9" customWidth="1"/>
    <col min="15630" max="15632" width="11" style="9" bestFit="1" customWidth="1"/>
    <col min="15633" max="15633" width="4.109375" style="9" customWidth="1"/>
    <col min="15634" max="15872" width="11.5546875" style="9"/>
    <col min="15873" max="15873" width="4.5546875" style="9" customWidth="1"/>
    <col min="15874" max="15874" width="12.77734375" style="9" bestFit="1" customWidth="1"/>
    <col min="15875" max="15875" width="13.77734375" style="9" customWidth="1"/>
    <col min="15876" max="15876" width="11.44140625" style="9" customWidth="1"/>
    <col min="15877" max="15880" width="11.88671875" style="9" bestFit="1" customWidth="1"/>
    <col min="15881" max="15881" width="10" style="9" bestFit="1" customWidth="1"/>
    <col min="15882" max="15883" width="11" style="9" bestFit="1" customWidth="1"/>
    <col min="15884" max="15884" width="13.21875" style="9" bestFit="1" customWidth="1"/>
    <col min="15885" max="15885" width="12.77734375" style="9" customWidth="1"/>
    <col min="15886" max="15888" width="11" style="9" bestFit="1" customWidth="1"/>
    <col min="15889" max="15889" width="4.109375" style="9" customWidth="1"/>
    <col min="15890" max="16128" width="11.5546875" style="9"/>
    <col min="16129" max="16129" width="4.5546875" style="9" customWidth="1"/>
    <col min="16130" max="16130" width="12.77734375" style="9" bestFit="1" customWidth="1"/>
    <col min="16131" max="16131" width="13.77734375" style="9" customWidth="1"/>
    <col min="16132" max="16132" width="11.44140625" style="9" customWidth="1"/>
    <col min="16133" max="16136" width="11.88671875" style="9" bestFit="1" customWidth="1"/>
    <col min="16137" max="16137" width="10" style="9" bestFit="1" customWidth="1"/>
    <col min="16138" max="16139" width="11" style="9" bestFit="1" customWidth="1"/>
    <col min="16140" max="16140" width="13.21875" style="9" bestFit="1" customWidth="1"/>
    <col min="16141" max="16141" width="12.77734375" style="9" customWidth="1"/>
    <col min="16142" max="16144" width="11" style="9" bestFit="1" customWidth="1"/>
    <col min="16145" max="16145" width="4.109375" style="9" customWidth="1"/>
    <col min="16146" max="16384" width="11.5546875" style="9"/>
  </cols>
  <sheetData>
    <row r="1" spans="1:17" ht="12.75" customHeight="1" x14ac:dyDescent="0.3">
      <c r="A1" s="118" t="s">
        <v>45</v>
      </c>
    </row>
    <row r="2" spans="1:17" ht="12.75" customHeight="1" x14ac:dyDescent="0.3">
      <c r="A2" s="9" t="s">
        <v>310</v>
      </c>
      <c r="I2" s="104"/>
      <c r="J2" s="105"/>
      <c r="Q2" s="104"/>
    </row>
    <row r="3" spans="1:17" ht="12.75" customHeight="1" x14ac:dyDescent="0.3">
      <c r="A3" s="119" t="s">
        <v>47</v>
      </c>
      <c r="I3" s="104"/>
      <c r="J3" s="105"/>
      <c r="Q3" s="104"/>
    </row>
    <row r="4" spans="1:17" ht="13.8" x14ac:dyDescent="0.3">
      <c r="A4" s="95"/>
      <c r="I4" s="104"/>
      <c r="J4" s="105"/>
      <c r="Q4" s="104"/>
    </row>
    <row r="5" spans="1:17" ht="13.8" x14ac:dyDescent="0.3">
      <c r="C5" s="98" t="s">
        <v>311</v>
      </c>
      <c r="D5" s="98"/>
      <c r="F5" s="98" t="s">
        <v>312</v>
      </c>
      <c r="G5" s="98"/>
      <c r="H5" s="98"/>
      <c r="I5" s="98"/>
      <c r="P5" s="39"/>
    </row>
    <row r="6" spans="1:17" ht="13.8" x14ac:dyDescent="0.3">
      <c r="D6" s="108" t="s">
        <v>313</v>
      </c>
      <c r="G6" s="98" t="s">
        <v>291</v>
      </c>
      <c r="H6" s="98"/>
      <c r="I6" s="98"/>
      <c r="M6" s="98" t="s">
        <v>292</v>
      </c>
      <c r="N6" s="98"/>
      <c r="O6" s="98"/>
      <c r="P6" s="98"/>
    </row>
    <row r="7" spans="1:17" s="27" customFormat="1" ht="41.4" x14ac:dyDescent="0.3">
      <c r="A7" s="108" t="s">
        <v>54</v>
      </c>
      <c r="B7" s="108" t="s">
        <v>56</v>
      </c>
      <c r="C7" s="108" t="s">
        <v>294</v>
      </c>
      <c r="D7" s="108" t="s">
        <v>308</v>
      </c>
      <c r="E7" s="107" t="s">
        <v>314</v>
      </c>
      <c r="F7" s="108" t="s">
        <v>294</v>
      </c>
      <c r="G7" s="108" t="s">
        <v>308</v>
      </c>
      <c r="H7" s="117" t="s">
        <v>315</v>
      </c>
      <c r="I7" s="117" t="s">
        <v>316</v>
      </c>
      <c r="J7" s="107" t="s">
        <v>317</v>
      </c>
      <c r="K7" s="107" t="s">
        <v>318</v>
      </c>
      <c r="L7" s="108" t="s">
        <v>107</v>
      </c>
      <c r="M7" s="107" t="s">
        <v>303</v>
      </c>
      <c r="N7" s="107" t="s">
        <v>58</v>
      </c>
      <c r="O7" s="107" t="s">
        <v>59</v>
      </c>
      <c r="P7" s="107" t="s">
        <v>304</v>
      </c>
      <c r="Q7" s="108" t="s">
        <v>54</v>
      </c>
    </row>
    <row r="8" spans="1:17" ht="13.8" x14ac:dyDescent="0.3">
      <c r="A8" s="9">
        <v>1</v>
      </c>
      <c r="B8" s="9" t="s">
        <v>68</v>
      </c>
      <c r="C8" s="19">
        <v>62846807</v>
      </c>
      <c r="D8" s="19">
        <v>0</v>
      </c>
      <c r="E8" s="19">
        <v>51119430</v>
      </c>
      <c r="F8" s="19">
        <v>16929254</v>
      </c>
      <c r="G8" s="19">
        <v>15146272</v>
      </c>
      <c r="H8" s="19">
        <v>1086162</v>
      </c>
      <c r="I8" s="19">
        <v>0</v>
      </c>
      <c r="J8" s="19">
        <v>7961720</v>
      </c>
      <c r="K8" s="19">
        <v>9453378</v>
      </c>
      <c r="L8" s="19">
        <f t="shared" ref="L8:L45" si="0">(C8+E8+F8+J8+K8)</f>
        <v>148310589</v>
      </c>
      <c r="M8" s="19">
        <v>6063636</v>
      </c>
      <c r="N8" s="19">
        <v>722635</v>
      </c>
      <c r="O8" s="19">
        <v>420878</v>
      </c>
      <c r="P8" s="19">
        <v>2456416</v>
      </c>
      <c r="Q8" s="9">
        <v>1</v>
      </c>
    </row>
    <row r="9" spans="1:17" ht="13.8" x14ac:dyDescent="0.3">
      <c r="A9" s="9">
        <v>2</v>
      </c>
      <c r="B9" s="9" t="s">
        <v>69</v>
      </c>
      <c r="C9" s="20">
        <v>5136311</v>
      </c>
      <c r="D9" s="20">
        <v>0</v>
      </c>
      <c r="E9" s="20">
        <v>3748529</v>
      </c>
      <c r="F9" s="20">
        <v>4435700</v>
      </c>
      <c r="G9" s="20">
        <v>4172219</v>
      </c>
      <c r="H9" s="20">
        <v>263481</v>
      </c>
      <c r="I9" s="20">
        <v>0</v>
      </c>
      <c r="J9" s="20">
        <v>165408</v>
      </c>
      <c r="K9" s="20">
        <v>225353</v>
      </c>
      <c r="L9" s="20">
        <f t="shared" si="0"/>
        <v>13711301</v>
      </c>
      <c r="M9" s="20">
        <v>3539231</v>
      </c>
      <c r="N9" s="20">
        <v>596879</v>
      </c>
      <c r="O9" s="20">
        <v>2778</v>
      </c>
      <c r="P9" s="20">
        <v>278348</v>
      </c>
      <c r="Q9" s="9">
        <v>2</v>
      </c>
    </row>
    <row r="10" spans="1:17" ht="13.8" x14ac:dyDescent="0.3">
      <c r="A10" s="9">
        <v>3</v>
      </c>
      <c r="B10" s="9" t="s">
        <v>70</v>
      </c>
      <c r="C10" s="20">
        <v>1811495</v>
      </c>
      <c r="D10" s="20">
        <v>0</v>
      </c>
      <c r="E10" s="20">
        <v>609201</v>
      </c>
      <c r="F10" s="20">
        <v>880945</v>
      </c>
      <c r="G10" s="20">
        <v>0</v>
      </c>
      <c r="H10" s="20">
        <v>879954</v>
      </c>
      <c r="I10" s="20">
        <v>991</v>
      </c>
      <c r="J10" s="20">
        <v>62201</v>
      </c>
      <c r="K10" s="20">
        <v>46057</v>
      </c>
      <c r="L10" s="20">
        <f t="shared" si="0"/>
        <v>3409899</v>
      </c>
      <c r="M10" s="20">
        <v>729743</v>
      </c>
      <c r="N10" s="20">
        <v>236079</v>
      </c>
      <c r="O10" s="20">
        <v>0</v>
      </c>
      <c r="P10" s="20">
        <v>27642</v>
      </c>
      <c r="Q10" s="9">
        <v>3</v>
      </c>
    </row>
    <row r="11" spans="1:17" ht="13.8" x14ac:dyDescent="0.3">
      <c r="A11" s="9">
        <v>4</v>
      </c>
      <c r="B11" s="9" t="s">
        <v>71</v>
      </c>
      <c r="C11" s="20">
        <v>18226901</v>
      </c>
      <c r="D11" s="20">
        <v>0</v>
      </c>
      <c r="E11" s="20">
        <v>11939867</v>
      </c>
      <c r="F11" s="20">
        <v>9698989</v>
      </c>
      <c r="G11" s="20">
        <v>0</v>
      </c>
      <c r="H11" s="20">
        <v>9694884</v>
      </c>
      <c r="I11" s="20">
        <v>0</v>
      </c>
      <c r="J11" s="20">
        <v>1248054</v>
      </c>
      <c r="K11" s="20">
        <v>2685306</v>
      </c>
      <c r="L11" s="20">
        <f t="shared" si="0"/>
        <v>43799117</v>
      </c>
      <c r="M11" s="20">
        <v>3690309</v>
      </c>
      <c r="N11" s="20">
        <v>28364</v>
      </c>
      <c r="O11" s="20">
        <v>20076</v>
      </c>
      <c r="P11" s="20">
        <v>817175</v>
      </c>
      <c r="Q11" s="9">
        <v>4</v>
      </c>
    </row>
    <row r="12" spans="1:17" ht="13.8" x14ac:dyDescent="0.3">
      <c r="A12" s="9">
        <v>5</v>
      </c>
      <c r="B12" s="9" t="s">
        <v>72</v>
      </c>
      <c r="C12" s="20">
        <v>51713387</v>
      </c>
      <c r="D12" s="20">
        <v>0</v>
      </c>
      <c r="E12" s="20">
        <v>48202974</v>
      </c>
      <c r="F12" s="20">
        <v>36919945</v>
      </c>
      <c r="G12" s="20">
        <v>27864664</v>
      </c>
      <c r="H12" s="20">
        <v>8529847</v>
      </c>
      <c r="I12" s="20">
        <v>525434</v>
      </c>
      <c r="J12" s="20">
        <v>6650474</v>
      </c>
      <c r="K12" s="20">
        <v>1736566</v>
      </c>
      <c r="L12" s="20">
        <f t="shared" si="0"/>
        <v>145223346</v>
      </c>
      <c r="M12" s="20">
        <v>22005997</v>
      </c>
      <c r="N12" s="20">
        <v>1381702</v>
      </c>
      <c r="O12" s="20">
        <v>209382</v>
      </c>
      <c r="P12" s="20">
        <v>9899055</v>
      </c>
      <c r="Q12" s="9">
        <v>5</v>
      </c>
    </row>
    <row r="13" spans="1:17" ht="13.8" x14ac:dyDescent="0.3">
      <c r="A13" s="9">
        <v>6</v>
      </c>
      <c r="B13" s="9" t="s">
        <v>73</v>
      </c>
      <c r="C13" s="20">
        <v>6947880</v>
      </c>
      <c r="D13" s="20">
        <v>0</v>
      </c>
      <c r="E13" s="20">
        <v>5309748</v>
      </c>
      <c r="F13" s="20">
        <v>4658781</v>
      </c>
      <c r="G13" s="20">
        <v>0</v>
      </c>
      <c r="H13" s="20">
        <v>4344684</v>
      </c>
      <c r="I13" s="20">
        <v>136548</v>
      </c>
      <c r="J13" s="20">
        <v>305283</v>
      </c>
      <c r="K13" s="20">
        <v>238430</v>
      </c>
      <c r="L13" s="20">
        <f t="shared" si="0"/>
        <v>17460122</v>
      </c>
      <c r="M13" s="20">
        <v>1829945</v>
      </c>
      <c r="N13" s="20">
        <v>115398</v>
      </c>
      <c r="O13" s="20">
        <v>0</v>
      </c>
      <c r="P13" s="20">
        <v>1451242</v>
      </c>
      <c r="Q13" s="9">
        <v>6</v>
      </c>
    </row>
    <row r="14" spans="1:17" ht="13.8" x14ac:dyDescent="0.3">
      <c r="A14" s="9">
        <v>7</v>
      </c>
      <c r="B14" s="9" t="s">
        <v>74</v>
      </c>
      <c r="C14" s="20">
        <v>2104076</v>
      </c>
      <c r="D14" s="20">
        <v>237120</v>
      </c>
      <c r="E14" s="20">
        <v>532859</v>
      </c>
      <c r="F14" s="20">
        <v>289072</v>
      </c>
      <c r="G14" s="20">
        <v>285608</v>
      </c>
      <c r="H14" s="20">
        <v>0</v>
      </c>
      <c r="I14" s="20">
        <v>0</v>
      </c>
      <c r="J14" s="20">
        <v>156081</v>
      </c>
      <c r="K14" s="20">
        <v>732079</v>
      </c>
      <c r="L14" s="20">
        <f t="shared" si="0"/>
        <v>3814167</v>
      </c>
      <c r="M14" s="20">
        <v>341917</v>
      </c>
      <c r="N14" s="20">
        <v>3785</v>
      </c>
      <c r="O14" s="20">
        <v>0</v>
      </c>
      <c r="P14" s="20">
        <v>210762</v>
      </c>
      <c r="Q14" s="9">
        <v>7</v>
      </c>
    </row>
    <row r="15" spans="1:17" ht="13.8" x14ac:dyDescent="0.3">
      <c r="A15" s="9">
        <v>8</v>
      </c>
      <c r="B15" s="9" t="s">
        <v>75</v>
      </c>
      <c r="C15" s="20">
        <v>12665169</v>
      </c>
      <c r="D15" s="20">
        <v>0</v>
      </c>
      <c r="E15" s="20">
        <v>9179444</v>
      </c>
      <c r="F15" s="20">
        <v>8839616</v>
      </c>
      <c r="G15" s="20">
        <v>4944772</v>
      </c>
      <c r="H15" s="20">
        <v>3894844</v>
      </c>
      <c r="I15" s="20">
        <v>0</v>
      </c>
      <c r="J15" s="20">
        <v>1014858</v>
      </c>
      <c r="K15" s="20">
        <v>1119841</v>
      </c>
      <c r="L15" s="20">
        <f t="shared" si="0"/>
        <v>32818928</v>
      </c>
      <c r="M15" s="20">
        <v>3062446</v>
      </c>
      <c r="N15" s="20">
        <v>265476</v>
      </c>
      <c r="O15" s="20">
        <v>34</v>
      </c>
      <c r="P15" s="20">
        <v>31525</v>
      </c>
      <c r="Q15" s="9">
        <v>8</v>
      </c>
    </row>
    <row r="16" spans="1:17" ht="13.8" x14ac:dyDescent="0.3">
      <c r="A16" s="9">
        <v>9</v>
      </c>
      <c r="B16" s="9" t="s">
        <v>76</v>
      </c>
      <c r="C16" s="20">
        <v>3292047</v>
      </c>
      <c r="D16" s="20">
        <v>0</v>
      </c>
      <c r="E16" s="20">
        <v>165189</v>
      </c>
      <c r="F16" s="20">
        <v>2384504</v>
      </c>
      <c r="G16" s="20">
        <v>0</v>
      </c>
      <c r="H16" s="20">
        <v>2384504</v>
      </c>
      <c r="I16" s="20">
        <v>0</v>
      </c>
      <c r="J16" s="20">
        <v>133320</v>
      </c>
      <c r="K16" s="20">
        <v>204087</v>
      </c>
      <c r="L16" s="20">
        <f t="shared" si="0"/>
        <v>6179147</v>
      </c>
      <c r="M16" s="20">
        <v>1692747</v>
      </c>
      <c r="N16" s="20">
        <v>21661</v>
      </c>
      <c r="O16" s="20">
        <v>0</v>
      </c>
      <c r="P16" s="20">
        <v>44823</v>
      </c>
      <c r="Q16" s="9">
        <v>9</v>
      </c>
    </row>
    <row r="17" spans="1:17" ht="13.8" x14ac:dyDescent="0.3">
      <c r="A17" s="9">
        <v>10</v>
      </c>
      <c r="B17" s="9" t="s">
        <v>77</v>
      </c>
      <c r="C17" s="20">
        <v>12749035</v>
      </c>
      <c r="D17" s="20">
        <v>0</v>
      </c>
      <c r="E17" s="20">
        <v>12337105</v>
      </c>
      <c r="F17" s="20">
        <v>2334237</v>
      </c>
      <c r="G17" s="20">
        <v>0</v>
      </c>
      <c r="H17" s="20">
        <v>2334237</v>
      </c>
      <c r="I17" s="20">
        <v>0</v>
      </c>
      <c r="J17" s="20">
        <v>1797587</v>
      </c>
      <c r="K17" s="20">
        <v>0</v>
      </c>
      <c r="L17" s="20">
        <f t="shared" si="0"/>
        <v>29217964</v>
      </c>
      <c r="M17" s="20">
        <v>375942</v>
      </c>
      <c r="N17" s="20">
        <v>121066</v>
      </c>
      <c r="O17" s="20">
        <v>883804</v>
      </c>
      <c r="P17" s="20">
        <v>1302094</v>
      </c>
      <c r="Q17" s="9">
        <v>10</v>
      </c>
    </row>
    <row r="18" spans="1:17" ht="13.8" x14ac:dyDescent="0.3">
      <c r="A18" s="9">
        <v>11</v>
      </c>
      <c r="B18" s="9" t="s">
        <v>78</v>
      </c>
      <c r="C18" s="20">
        <v>7170307</v>
      </c>
      <c r="D18" s="20">
        <v>0</v>
      </c>
      <c r="E18" s="20">
        <v>2697552</v>
      </c>
      <c r="F18" s="20">
        <v>1912729</v>
      </c>
      <c r="G18" s="20">
        <v>0</v>
      </c>
      <c r="H18" s="20">
        <v>1505961</v>
      </c>
      <c r="I18" s="20">
        <v>189534</v>
      </c>
      <c r="J18" s="20">
        <v>658639</v>
      </c>
      <c r="K18" s="20">
        <v>189518</v>
      </c>
      <c r="L18" s="20">
        <f t="shared" si="0"/>
        <v>12628745</v>
      </c>
      <c r="M18" s="20">
        <v>450974</v>
      </c>
      <c r="N18" s="20">
        <v>3758</v>
      </c>
      <c r="O18" s="20">
        <v>177148</v>
      </c>
      <c r="P18" s="20">
        <v>988693</v>
      </c>
      <c r="Q18" s="9">
        <v>11</v>
      </c>
    </row>
    <row r="19" spans="1:17" ht="13.8" x14ac:dyDescent="0.3">
      <c r="A19" s="9">
        <v>12</v>
      </c>
      <c r="B19" s="9" t="s">
        <v>79</v>
      </c>
      <c r="C19" s="20">
        <v>3256157</v>
      </c>
      <c r="D19" s="20">
        <v>0</v>
      </c>
      <c r="E19" s="20">
        <v>2424350</v>
      </c>
      <c r="F19" s="20">
        <v>2238513</v>
      </c>
      <c r="G19" s="20">
        <v>0</v>
      </c>
      <c r="H19" s="20">
        <v>1316530</v>
      </c>
      <c r="I19" s="20">
        <v>0</v>
      </c>
      <c r="J19" s="20">
        <v>320399</v>
      </c>
      <c r="K19" s="20">
        <v>794406</v>
      </c>
      <c r="L19" s="20">
        <f t="shared" si="0"/>
        <v>9033825</v>
      </c>
      <c r="M19" s="20">
        <v>1369588</v>
      </c>
      <c r="N19" s="20">
        <v>22103</v>
      </c>
      <c r="O19" s="20">
        <v>50000</v>
      </c>
      <c r="P19" s="20">
        <v>1074308</v>
      </c>
      <c r="Q19" s="9">
        <v>12</v>
      </c>
    </row>
    <row r="20" spans="1:17" ht="13.8" x14ac:dyDescent="0.3">
      <c r="A20" s="9">
        <v>13</v>
      </c>
      <c r="B20" s="9" t="s">
        <v>80</v>
      </c>
      <c r="C20" s="20">
        <v>7877836</v>
      </c>
      <c r="D20" s="20">
        <v>0</v>
      </c>
      <c r="E20" s="20">
        <v>6767086</v>
      </c>
      <c r="F20" s="20">
        <v>8920351</v>
      </c>
      <c r="G20" s="20">
        <v>0</v>
      </c>
      <c r="H20" s="20">
        <v>8920351</v>
      </c>
      <c r="I20" s="20">
        <v>0</v>
      </c>
      <c r="J20" s="20">
        <v>753390</v>
      </c>
      <c r="K20" s="20">
        <v>2333318</v>
      </c>
      <c r="L20" s="20">
        <f t="shared" si="0"/>
        <v>26651981</v>
      </c>
      <c r="M20" s="20">
        <v>5163132</v>
      </c>
      <c r="N20" s="20">
        <v>392770</v>
      </c>
      <c r="O20" s="20">
        <v>0</v>
      </c>
      <c r="P20" s="20">
        <v>1513963</v>
      </c>
      <c r="Q20" s="9">
        <v>13</v>
      </c>
    </row>
    <row r="21" spans="1:17" ht="13.8" x14ac:dyDescent="0.3">
      <c r="A21" s="9">
        <v>14</v>
      </c>
      <c r="B21" s="9" t="s">
        <v>81</v>
      </c>
      <c r="C21" s="20">
        <v>1986646</v>
      </c>
      <c r="D21" s="20">
        <v>0</v>
      </c>
      <c r="E21" s="20">
        <v>687409</v>
      </c>
      <c r="F21" s="20">
        <v>71260</v>
      </c>
      <c r="G21" s="20">
        <v>0</v>
      </c>
      <c r="H21" s="20">
        <v>0</v>
      </c>
      <c r="I21" s="20">
        <v>71260</v>
      </c>
      <c r="J21" s="20">
        <v>185200</v>
      </c>
      <c r="K21" s="20">
        <v>101088</v>
      </c>
      <c r="L21" s="20">
        <f t="shared" si="0"/>
        <v>3031603</v>
      </c>
      <c r="M21" s="20">
        <v>381416</v>
      </c>
      <c r="N21" s="20">
        <v>129484</v>
      </c>
      <c r="O21" s="20">
        <v>0</v>
      </c>
      <c r="P21" s="20">
        <v>30514</v>
      </c>
      <c r="Q21" s="9">
        <v>14</v>
      </c>
    </row>
    <row r="22" spans="1:17" ht="13.8" x14ac:dyDescent="0.3">
      <c r="A22" s="9">
        <v>15</v>
      </c>
      <c r="B22" s="9" t="s">
        <v>82</v>
      </c>
      <c r="C22" s="20">
        <v>37697025</v>
      </c>
      <c r="D22" s="20">
        <v>0</v>
      </c>
      <c r="E22" s="20">
        <v>33017827</v>
      </c>
      <c r="F22" s="20">
        <v>20414282</v>
      </c>
      <c r="G22" s="20">
        <v>9731410</v>
      </c>
      <c r="H22" s="20">
        <v>6499943</v>
      </c>
      <c r="I22" s="20">
        <v>2152806</v>
      </c>
      <c r="J22" s="20">
        <v>414005</v>
      </c>
      <c r="K22" s="20">
        <v>6436179</v>
      </c>
      <c r="L22" s="20">
        <f t="shared" si="0"/>
        <v>97979318</v>
      </c>
      <c r="M22" s="20">
        <v>18062464</v>
      </c>
      <c r="N22" s="20">
        <v>1954729</v>
      </c>
      <c r="O22" s="20">
        <v>113172</v>
      </c>
      <c r="P22" s="20">
        <v>4484722</v>
      </c>
      <c r="Q22" s="9">
        <v>15</v>
      </c>
    </row>
    <row r="23" spans="1:17" ht="13.8" x14ac:dyDescent="0.3">
      <c r="A23" s="9">
        <v>16</v>
      </c>
      <c r="B23" s="9" t="s">
        <v>83</v>
      </c>
      <c r="C23" s="20">
        <v>10818958</v>
      </c>
      <c r="D23" s="20">
        <v>0</v>
      </c>
      <c r="E23" s="20">
        <v>8115347</v>
      </c>
      <c r="F23" s="20">
        <v>8467479</v>
      </c>
      <c r="G23" s="20">
        <v>5092448</v>
      </c>
      <c r="H23" s="20">
        <v>3308763</v>
      </c>
      <c r="I23" s="20">
        <v>0</v>
      </c>
      <c r="J23" s="20">
        <v>859965</v>
      </c>
      <c r="K23" s="20">
        <v>6604601</v>
      </c>
      <c r="L23" s="20">
        <f t="shared" si="0"/>
        <v>34866350</v>
      </c>
      <c r="M23" s="20">
        <v>3245400</v>
      </c>
      <c r="N23" s="20">
        <v>526413</v>
      </c>
      <c r="O23" s="20">
        <v>1485023</v>
      </c>
      <c r="P23" s="20">
        <v>679464</v>
      </c>
      <c r="Q23" s="9">
        <v>16</v>
      </c>
    </row>
    <row r="24" spans="1:17" ht="13.8" x14ac:dyDescent="0.3">
      <c r="A24" s="9">
        <v>17</v>
      </c>
      <c r="B24" s="9" t="s">
        <v>85</v>
      </c>
      <c r="C24" s="20">
        <v>7995796</v>
      </c>
      <c r="D24" s="20">
        <v>0</v>
      </c>
      <c r="E24" s="20">
        <v>4521770</v>
      </c>
      <c r="F24" s="20">
        <v>4791781</v>
      </c>
      <c r="G24" s="20">
        <v>0</v>
      </c>
      <c r="H24" s="20">
        <v>4362782</v>
      </c>
      <c r="I24" s="20">
        <v>0</v>
      </c>
      <c r="J24" s="20">
        <v>330877</v>
      </c>
      <c r="K24" s="20">
        <v>113183</v>
      </c>
      <c r="L24" s="20">
        <f t="shared" si="0"/>
        <v>17753407</v>
      </c>
      <c r="M24" s="20">
        <v>1692658</v>
      </c>
      <c r="N24" s="20">
        <v>12060</v>
      </c>
      <c r="O24" s="20">
        <v>0</v>
      </c>
      <c r="P24" s="20">
        <v>471369</v>
      </c>
      <c r="Q24" s="9">
        <v>17</v>
      </c>
    </row>
    <row r="25" spans="1:17" ht="13.8" x14ac:dyDescent="0.3">
      <c r="A25" s="9">
        <v>18</v>
      </c>
      <c r="B25" s="9" t="s">
        <v>86</v>
      </c>
      <c r="C25" s="20">
        <v>2170660</v>
      </c>
      <c r="D25" s="20">
        <v>0</v>
      </c>
      <c r="E25" s="20">
        <v>1214040</v>
      </c>
      <c r="F25" s="20">
        <v>101884</v>
      </c>
      <c r="G25" s="20">
        <v>0</v>
      </c>
      <c r="H25" s="20">
        <v>75013</v>
      </c>
      <c r="I25" s="20">
        <v>0</v>
      </c>
      <c r="J25" s="20">
        <v>0</v>
      </c>
      <c r="K25" s="20">
        <v>51178</v>
      </c>
      <c r="L25" s="20">
        <f t="shared" si="0"/>
        <v>3537762</v>
      </c>
      <c r="M25" s="20">
        <v>425324</v>
      </c>
      <c r="N25" s="20">
        <v>323272</v>
      </c>
      <c r="O25" s="20">
        <v>5486</v>
      </c>
      <c r="P25" s="20">
        <v>357799</v>
      </c>
      <c r="Q25" s="9">
        <v>18</v>
      </c>
    </row>
    <row r="26" spans="1:17" ht="13.8" x14ac:dyDescent="0.3">
      <c r="A26" s="9">
        <v>19</v>
      </c>
      <c r="B26" s="9" t="s">
        <v>87</v>
      </c>
      <c r="C26" s="20">
        <v>21373893</v>
      </c>
      <c r="D26" s="20">
        <v>0</v>
      </c>
      <c r="E26" s="20">
        <v>18641213</v>
      </c>
      <c r="F26" s="20">
        <v>14539880</v>
      </c>
      <c r="G26" s="20">
        <v>0</v>
      </c>
      <c r="H26" s="20">
        <v>14539880</v>
      </c>
      <c r="I26" s="20">
        <v>0</v>
      </c>
      <c r="J26" s="20">
        <v>876052</v>
      </c>
      <c r="K26" s="20">
        <v>2591606</v>
      </c>
      <c r="L26" s="20">
        <f t="shared" si="0"/>
        <v>58022644</v>
      </c>
      <c r="M26" s="20">
        <v>11564500</v>
      </c>
      <c r="N26" s="20">
        <v>236251</v>
      </c>
      <c r="O26" s="20">
        <v>46554</v>
      </c>
      <c r="P26" s="20">
        <v>6676279</v>
      </c>
      <c r="Q26" s="9">
        <v>19</v>
      </c>
    </row>
    <row r="27" spans="1:17" ht="13.8" x14ac:dyDescent="0.3">
      <c r="A27" s="9">
        <v>20</v>
      </c>
      <c r="B27" s="9" t="s">
        <v>88</v>
      </c>
      <c r="C27" s="20">
        <v>13919308</v>
      </c>
      <c r="D27" s="20">
        <v>0</v>
      </c>
      <c r="E27" s="20">
        <v>10209842</v>
      </c>
      <c r="F27" s="20">
        <v>5772795</v>
      </c>
      <c r="G27" s="20">
        <v>0</v>
      </c>
      <c r="H27" s="20">
        <v>5012011</v>
      </c>
      <c r="I27" s="20">
        <v>0</v>
      </c>
      <c r="J27" s="20">
        <v>1360964</v>
      </c>
      <c r="K27" s="20">
        <v>2085558</v>
      </c>
      <c r="L27" s="20">
        <f t="shared" si="0"/>
        <v>33348467</v>
      </c>
      <c r="M27" s="20">
        <v>1483210</v>
      </c>
      <c r="N27" s="20">
        <v>179453</v>
      </c>
      <c r="O27" s="20">
        <v>38573</v>
      </c>
      <c r="P27" s="20">
        <v>1039627</v>
      </c>
      <c r="Q27" s="9">
        <v>20</v>
      </c>
    </row>
    <row r="28" spans="1:17" ht="13.8" x14ac:dyDescent="0.3">
      <c r="A28" s="9">
        <v>21</v>
      </c>
      <c r="B28" s="9" t="s">
        <v>89</v>
      </c>
      <c r="C28" s="20">
        <v>3629069</v>
      </c>
      <c r="D28" s="20">
        <v>0</v>
      </c>
      <c r="E28" s="20">
        <v>2683474</v>
      </c>
      <c r="F28" s="20">
        <v>1278833</v>
      </c>
      <c r="G28" s="20">
        <v>0</v>
      </c>
      <c r="H28" s="20">
        <v>1278833</v>
      </c>
      <c r="I28" s="20">
        <v>0</v>
      </c>
      <c r="J28" s="20">
        <v>20</v>
      </c>
      <c r="K28" s="20">
        <v>544899</v>
      </c>
      <c r="L28" s="20">
        <f t="shared" si="0"/>
        <v>8136295</v>
      </c>
      <c r="M28" s="20">
        <v>776564</v>
      </c>
      <c r="N28" s="20">
        <v>127720</v>
      </c>
      <c r="O28" s="20">
        <v>7036</v>
      </c>
      <c r="P28" s="20">
        <v>276179</v>
      </c>
      <c r="Q28" s="9">
        <v>21</v>
      </c>
    </row>
    <row r="29" spans="1:17" ht="13.8" x14ac:dyDescent="0.3">
      <c r="A29" s="9">
        <v>22</v>
      </c>
      <c r="B29" s="9" t="s">
        <v>90</v>
      </c>
      <c r="C29" s="20">
        <v>4014212</v>
      </c>
      <c r="D29" s="20">
        <v>0</v>
      </c>
      <c r="E29" s="20">
        <v>2227223</v>
      </c>
      <c r="F29" s="20">
        <v>3318363</v>
      </c>
      <c r="G29" s="20">
        <v>2831514</v>
      </c>
      <c r="H29" s="20">
        <v>159285</v>
      </c>
      <c r="I29" s="20">
        <v>327564</v>
      </c>
      <c r="J29" s="20">
        <v>180986</v>
      </c>
      <c r="K29" s="20">
        <v>86184</v>
      </c>
      <c r="L29" s="20">
        <f t="shared" si="0"/>
        <v>9826968</v>
      </c>
      <c r="M29" s="20">
        <v>2807734</v>
      </c>
      <c r="N29" s="20">
        <v>41065</v>
      </c>
      <c r="O29" s="20">
        <v>129848</v>
      </c>
      <c r="P29" s="20">
        <v>546576</v>
      </c>
      <c r="Q29" s="9">
        <v>22</v>
      </c>
    </row>
    <row r="30" spans="1:17" ht="13.8" x14ac:dyDescent="0.3">
      <c r="A30" s="9">
        <v>23</v>
      </c>
      <c r="B30" s="9" t="s">
        <v>91</v>
      </c>
      <c r="C30" s="20">
        <v>60031534</v>
      </c>
      <c r="D30" s="20">
        <v>0</v>
      </c>
      <c r="E30" s="20">
        <v>44736191</v>
      </c>
      <c r="F30" s="20">
        <v>29137611</v>
      </c>
      <c r="G30" s="20">
        <v>15924380</v>
      </c>
      <c r="H30" s="20">
        <v>12086805</v>
      </c>
      <c r="I30" s="20">
        <v>498399</v>
      </c>
      <c r="J30" s="20">
        <v>3989795</v>
      </c>
      <c r="K30" s="20">
        <v>346587</v>
      </c>
      <c r="L30" s="20">
        <f t="shared" si="0"/>
        <v>138241718</v>
      </c>
      <c r="M30" s="20">
        <v>9614792</v>
      </c>
      <c r="N30" s="20">
        <v>996199</v>
      </c>
      <c r="O30" s="20">
        <v>502917</v>
      </c>
      <c r="P30" s="20">
        <v>4570386</v>
      </c>
      <c r="Q30" s="9">
        <v>23</v>
      </c>
    </row>
    <row r="31" spans="1:17" ht="13.8" x14ac:dyDescent="0.3">
      <c r="A31" s="9">
        <v>24</v>
      </c>
      <c r="B31" s="9" t="s">
        <v>92</v>
      </c>
      <c r="C31" s="20">
        <v>78865043</v>
      </c>
      <c r="D31" s="20">
        <v>0</v>
      </c>
      <c r="E31" s="20">
        <v>45224190</v>
      </c>
      <c r="F31" s="20">
        <v>45370583</v>
      </c>
      <c r="G31" s="20">
        <v>30504015</v>
      </c>
      <c r="H31" s="20">
        <v>8167844</v>
      </c>
      <c r="I31" s="20">
        <v>151851</v>
      </c>
      <c r="J31" s="20">
        <v>2366039</v>
      </c>
      <c r="K31" s="20">
        <v>7315365</v>
      </c>
      <c r="L31" s="20">
        <f t="shared" si="0"/>
        <v>179141220</v>
      </c>
      <c r="M31" s="20">
        <v>23774423</v>
      </c>
      <c r="N31" s="20">
        <v>101296</v>
      </c>
      <c r="O31" s="20">
        <v>239952</v>
      </c>
      <c r="P31" s="20">
        <v>7529910</v>
      </c>
      <c r="Q31" s="9">
        <v>24</v>
      </c>
    </row>
    <row r="32" spans="1:17" ht="13.8" x14ac:dyDescent="0.3">
      <c r="A32" s="9">
        <v>25</v>
      </c>
      <c r="B32" s="9" t="s">
        <v>93</v>
      </c>
      <c r="C32" s="20">
        <v>1740728</v>
      </c>
      <c r="D32" s="20">
        <v>0</v>
      </c>
      <c r="E32" s="20">
        <v>273344</v>
      </c>
      <c r="F32" s="20">
        <v>569834</v>
      </c>
      <c r="G32" s="20">
        <v>0</v>
      </c>
      <c r="H32" s="20">
        <v>569834</v>
      </c>
      <c r="I32" s="20">
        <v>0</v>
      </c>
      <c r="J32" s="20">
        <v>81917</v>
      </c>
      <c r="K32" s="20">
        <v>72825</v>
      </c>
      <c r="L32" s="20">
        <f t="shared" si="0"/>
        <v>2738648</v>
      </c>
      <c r="M32" s="20">
        <v>362033</v>
      </c>
      <c r="N32" s="20">
        <v>221</v>
      </c>
      <c r="O32" s="20">
        <v>9116</v>
      </c>
      <c r="P32" s="20">
        <v>199572</v>
      </c>
      <c r="Q32" s="9">
        <v>25</v>
      </c>
    </row>
    <row r="33" spans="1:17" ht="13.8" x14ac:dyDescent="0.3">
      <c r="A33" s="9">
        <v>26</v>
      </c>
      <c r="B33" s="9" t="s">
        <v>94</v>
      </c>
      <c r="C33" s="20">
        <v>10956629</v>
      </c>
      <c r="D33" s="20">
        <v>0</v>
      </c>
      <c r="E33" s="20">
        <v>11168110</v>
      </c>
      <c r="F33" s="20">
        <v>7519560</v>
      </c>
      <c r="G33" s="20">
        <v>0</v>
      </c>
      <c r="H33" s="20">
        <v>7519560</v>
      </c>
      <c r="I33" s="20">
        <v>0</v>
      </c>
      <c r="J33" s="20">
        <v>616797</v>
      </c>
      <c r="K33" s="20">
        <v>277057</v>
      </c>
      <c r="L33" s="20">
        <f t="shared" si="0"/>
        <v>30538153</v>
      </c>
      <c r="M33" s="20">
        <v>6691265</v>
      </c>
      <c r="N33" s="20">
        <v>271083</v>
      </c>
      <c r="O33" s="20">
        <v>0</v>
      </c>
      <c r="P33" s="20">
        <v>1197726</v>
      </c>
      <c r="Q33" s="9">
        <v>26</v>
      </c>
    </row>
    <row r="34" spans="1:17" ht="13.8" x14ac:dyDescent="0.3">
      <c r="A34" s="9">
        <v>27</v>
      </c>
      <c r="B34" s="9" t="s">
        <v>95</v>
      </c>
      <c r="C34" s="20">
        <v>2724375</v>
      </c>
      <c r="D34" s="20">
        <v>0</v>
      </c>
      <c r="E34" s="20">
        <v>3250139</v>
      </c>
      <c r="F34" s="20">
        <v>637782</v>
      </c>
      <c r="G34" s="20">
        <v>0</v>
      </c>
      <c r="H34" s="20">
        <v>298181</v>
      </c>
      <c r="I34" s="20">
        <v>0</v>
      </c>
      <c r="J34" s="20">
        <v>245659</v>
      </c>
      <c r="K34" s="20">
        <v>80325</v>
      </c>
      <c r="L34" s="20">
        <f t="shared" si="0"/>
        <v>6938280</v>
      </c>
      <c r="M34" s="20">
        <v>622016</v>
      </c>
      <c r="N34" s="20">
        <v>105969</v>
      </c>
      <c r="O34" s="20">
        <v>0</v>
      </c>
      <c r="P34" s="20">
        <v>451185</v>
      </c>
      <c r="Q34" s="9">
        <v>27</v>
      </c>
    </row>
    <row r="35" spans="1:17" ht="13.8" x14ac:dyDescent="0.3">
      <c r="A35" s="9">
        <v>28</v>
      </c>
      <c r="B35" s="9" t="s">
        <v>96</v>
      </c>
      <c r="C35" s="20">
        <v>32865202</v>
      </c>
      <c r="D35" s="20">
        <v>0</v>
      </c>
      <c r="E35" s="20">
        <v>28938562</v>
      </c>
      <c r="F35" s="20">
        <v>17847287</v>
      </c>
      <c r="G35" s="20">
        <v>9966064</v>
      </c>
      <c r="H35" s="20">
        <v>7881223</v>
      </c>
      <c r="I35" s="20">
        <v>0</v>
      </c>
      <c r="J35" s="20">
        <v>390204</v>
      </c>
      <c r="K35" s="20">
        <v>869108</v>
      </c>
      <c r="L35" s="20">
        <f t="shared" si="0"/>
        <v>80910363</v>
      </c>
      <c r="M35" s="20">
        <v>13658624</v>
      </c>
      <c r="N35" s="20">
        <v>521327</v>
      </c>
      <c r="O35" s="20">
        <v>110292</v>
      </c>
      <c r="P35" s="20">
        <v>3045930</v>
      </c>
      <c r="Q35" s="9">
        <v>28</v>
      </c>
    </row>
    <row r="36" spans="1:17" ht="13.8" x14ac:dyDescent="0.3">
      <c r="A36" s="9">
        <v>29</v>
      </c>
      <c r="B36" s="9" t="s">
        <v>97</v>
      </c>
      <c r="C36" s="20">
        <v>4186254</v>
      </c>
      <c r="D36" s="20">
        <v>0</v>
      </c>
      <c r="E36" s="20">
        <v>2823553</v>
      </c>
      <c r="F36" s="20">
        <v>1684824</v>
      </c>
      <c r="G36" s="20">
        <v>0</v>
      </c>
      <c r="H36" s="20">
        <v>1684824</v>
      </c>
      <c r="I36" s="20">
        <v>0</v>
      </c>
      <c r="J36" s="20">
        <v>194933</v>
      </c>
      <c r="K36" s="20">
        <v>744711</v>
      </c>
      <c r="L36" s="20">
        <f t="shared" si="0"/>
        <v>9634275</v>
      </c>
      <c r="M36" s="20">
        <v>2326920</v>
      </c>
      <c r="N36" s="20">
        <v>103307</v>
      </c>
      <c r="O36" s="20">
        <v>0</v>
      </c>
      <c r="P36" s="20">
        <v>585773</v>
      </c>
      <c r="Q36" s="9">
        <v>29</v>
      </c>
    </row>
    <row r="37" spans="1:17" ht="13.8" x14ac:dyDescent="0.3">
      <c r="A37" s="9">
        <v>30</v>
      </c>
      <c r="B37" s="9" t="s">
        <v>98</v>
      </c>
      <c r="C37" s="20">
        <v>95417336</v>
      </c>
      <c r="D37" s="20">
        <v>0</v>
      </c>
      <c r="E37" s="20">
        <v>52778155</v>
      </c>
      <c r="F37" s="20">
        <v>43815905</v>
      </c>
      <c r="G37" s="20">
        <v>32436060</v>
      </c>
      <c r="H37" s="20">
        <v>0</v>
      </c>
      <c r="I37" s="20">
        <v>206242</v>
      </c>
      <c r="J37" s="20">
        <v>1972839</v>
      </c>
      <c r="K37" s="20">
        <v>12380639</v>
      </c>
      <c r="L37" s="20">
        <f t="shared" si="0"/>
        <v>206364874</v>
      </c>
      <c r="M37" s="20">
        <v>38748425</v>
      </c>
      <c r="N37" s="20">
        <v>391188</v>
      </c>
      <c r="O37" s="20">
        <v>732126</v>
      </c>
      <c r="P37" s="20">
        <v>605174</v>
      </c>
      <c r="Q37" s="9">
        <v>30</v>
      </c>
    </row>
    <row r="38" spans="1:17" ht="13.8" x14ac:dyDescent="0.3">
      <c r="A38" s="9">
        <v>31</v>
      </c>
      <c r="B38" s="9" t="s">
        <v>99</v>
      </c>
      <c r="C38" s="20">
        <v>23299463</v>
      </c>
      <c r="D38" s="20">
        <v>0</v>
      </c>
      <c r="E38" s="20">
        <v>22305194</v>
      </c>
      <c r="F38" s="20">
        <v>18045800</v>
      </c>
      <c r="G38" s="20">
        <v>2390786</v>
      </c>
      <c r="H38" s="20">
        <v>14785036</v>
      </c>
      <c r="I38" s="20">
        <v>438064</v>
      </c>
      <c r="J38" s="20">
        <v>3237353</v>
      </c>
      <c r="K38" s="20">
        <v>4945481</v>
      </c>
      <c r="L38" s="20">
        <f t="shared" si="0"/>
        <v>71833291</v>
      </c>
      <c r="M38" s="20">
        <v>13946666</v>
      </c>
      <c r="N38" s="20">
        <v>628552</v>
      </c>
      <c r="O38" s="20">
        <v>1120093</v>
      </c>
      <c r="P38" s="20">
        <v>5143140</v>
      </c>
      <c r="Q38" s="9">
        <v>31</v>
      </c>
    </row>
    <row r="39" spans="1:17" ht="13.8" x14ac:dyDescent="0.3">
      <c r="A39" s="9">
        <v>32</v>
      </c>
      <c r="B39" s="9" t="s">
        <v>100</v>
      </c>
      <c r="C39" s="20">
        <v>6955897</v>
      </c>
      <c r="D39" s="20">
        <v>0</v>
      </c>
      <c r="E39" s="20">
        <v>6498469</v>
      </c>
      <c r="F39" s="20">
        <v>5413707</v>
      </c>
      <c r="G39" s="20">
        <v>0</v>
      </c>
      <c r="H39" s="20">
        <v>5349484</v>
      </c>
      <c r="I39" s="20">
        <v>1748</v>
      </c>
      <c r="J39" s="20">
        <v>386440</v>
      </c>
      <c r="K39" s="20">
        <v>807378</v>
      </c>
      <c r="L39" s="20">
        <f t="shared" si="0"/>
        <v>20061891</v>
      </c>
      <c r="M39" s="20">
        <v>1826868</v>
      </c>
      <c r="N39" s="20">
        <v>44628</v>
      </c>
      <c r="O39" s="20">
        <v>9238</v>
      </c>
      <c r="P39" s="20">
        <v>2674043</v>
      </c>
      <c r="Q39" s="9">
        <v>32</v>
      </c>
    </row>
    <row r="40" spans="1:17" ht="13.8" x14ac:dyDescent="0.3">
      <c r="A40" s="9">
        <v>33</v>
      </c>
      <c r="B40" s="9" t="s">
        <v>101</v>
      </c>
      <c r="C40" s="20">
        <v>5714962</v>
      </c>
      <c r="D40" s="20">
        <v>0</v>
      </c>
      <c r="E40" s="20">
        <v>2920274</v>
      </c>
      <c r="F40" s="20">
        <v>5331097</v>
      </c>
      <c r="G40" s="20">
        <v>0</v>
      </c>
      <c r="H40" s="20">
        <v>4113633</v>
      </c>
      <c r="I40" s="20">
        <v>0</v>
      </c>
      <c r="J40" s="20">
        <v>393070</v>
      </c>
      <c r="K40" s="20">
        <v>68906</v>
      </c>
      <c r="L40" s="20">
        <f t="shared" si="0"/>
        <v>14428309</v>
      </c>
      <c r="M40" s="20">
        <v>2906273</v>
      </c>
      <c r="N40" s="20">
        <v>14582</v>
      </c>
      <c r="O40" s="20">
        <v>769391</v>
      </c>
      <c r="P40" s="20">
        <v>656931</v>
      </c>
      <c r="Q40" s="9">
        <v>33</v>
      </c>
    </row>
    <row r="41" spans="1:17" ht="13.8" x14ac:dyDescent="0.3">
      <c r="A41" s="9">
        <v>34</v>
      </c>
      <c r="B41" s="9" t="s">
        <v>102</v>
      </c>
      <c r="C41" s="20">
        <v>24494625</v>
      </c>
      <c r="D41" s="20">
        <v>0</v>
      </c>
      <c r="E41" s="20">
        <v>29136848</v>
      </c>
      <c r="F41" s="20">
        <v>10795876</v>
      </c>
      <c r="G41" s="20">
        <v>0</v>
      </c>
      <c r="H41" s="20">
        <v>10795876</v>
      </c>
      <c r="I41" s="20">
        <v>0</v>
      </c>
      <c r="J41" s="20">
        <v>2385833</v>
      </c>
      <c r="K41" s="20">
        <v>992536</v>
      </c>
      <c r="L41" s="20">
        <f t="shared" si="0"/>
        <v>67805718</v>
      </c>
      <c r="M41" s="20">
        <v>4859372</v>
      </c>
      <c r="N41" s="20">
        <v>0</v>
      </c>
      <c r="O41" s="20">
        <v>385285</v>
      </c>
      <c r="P41" s="20">
        <v>4860558</v>
      </c>
      <c r="Q41" s="9">
        <v>34</v>
      </c>
    </row>
    <row r="42" spans="1:17" ht="13.8" x14ac:dyDescent="0.3">
      <c r="A42" s="9">
        <v>35</v>
      </c>
      <c r="B42" s="9" t="s">
        <v>103</v>
      </c>
      <c r="C42" s="20">
        <v>99210134</v>
      </c>
      <c r="D42" s="20">
        <v>0</v>
      </c>
      <c r="E42" s="20">
        <v>70365143</v>
      </c>
      <c r="F42" s="20">
        <v>42151326</v>
      </c>
      <c r="G42" s="20">
        <v>39444391</v>
      </c>
      <c r="H42" s="20">
        <v>1240743</v>
      </c>
      <c r="I42" s="20">
        <v>1466192</v>
      </c>
      <c r="J42" s="20">
        <v>1907181</v>
      </c>
      <c r="K42" s="20">
        <v>9122044</v>
      </c>
      <c r="L42" s="20">
        <f t="shared" si="0"/>
        <v>222755828</v>
      </c>
      <c r="M42" s="20">
        <v>17837533</v>
      </c>
      <c r="N42" s="20">
        <v>1945676</v>
      </c>
      <c r="O42" s="20">
        <v>2847089</v>
      </c>
      <c r="P42" s="20">
        <v>7498137</v>
      </c>
      <c r="Q42" s="9">
        <v>35</v>
      </c>
    </row>
    <row r="43" spans="1:17" ht="13.8" x14ac:dyDescent="0.3">
      <c r="A43" s="9">
        <v>36</v>
      </c>
      <c r="B43" s="9" t="s">
        <v>104</v>
      </c>
      <c r="C43" s="20">
        <v>5975602</v>
      </c>
      <c r="D43" s="20">
        <v>0</v>
      </c>
      <c r="E43" s="20">
        <v>3511955</v>
      </c>
      <c r="F43" s="20">
        <v>4681935</v>
      </c>
      <c r="G43" s="20">
        <v>0</v>
      </c>
      <c r="H43" s="20">
        <v>4396033</v>
      </c>
      <c r="I43" s="20">
        <v>0</v>
      </c>
      <c r="J43" s="20">
        <v>432100</v>
      </c>
      <c r="K43" s="20">
        <v>1337241</v>
      </c>
      <c r="L43" s="20">
        <f t="shared" si="0"/>
        <v>15938833</v>
      </c>
      <c r="M43" s="20">
        <v>2265062</v>
      </c>
      <c r="N43" s="20">
        <v>103912</v>
      </c>
      <c r="O43" s="20">
        <v>720259</v>
      </c>
      <c r="P43" s="20">
        <v>484239</v>
      </c>
      <c r="Q43" s="9">
        <v>36</v>
      </c>
    </row>
    <row r="44" spans="1:17" ht="13.8" x14ac:dyDescent="0.3">
      <c r="A44" s="9">
        <v>37</v>
      </c>
      <c r="B44" s="9" t="s">
        <v>105</v>
      </c>
      <c r="C44" s="20">
        <v>4815864</v>
      </c>
      <c r="D44" s="20">
        <v>0</v>
      </c>
      <c r="E44" s="20">
        <v>3981397</v>
      </c>
      <c r="F44" s="20">
        <v>2383897</v>
      </c>
      <c r="G44" s="20">
        <v>0</v>
      </c>
      <c r="H44" s="20">
        <v>2383897</v>
      </c>
      <c r="I44" s="20">
        <v>0</v>
      </c>
      <c r="J44" s="20">
        <v>366631</v>
      </c>
      <c r="K44" s="20">
        <v>58120</v>
      </c>
      <c r="L44" s="20">
        <f t="shared" si="0"/>
        <v>11605909</v>
      </c>
      <c r="M44" s="20">
        <v>1495607</v>
      </c>
      <c r="N44" s="20">
        <v>306340</v>
      </c>
      <c r="O44" s="20">
        <v>0</v>
      </c>
      <c r="P44" s="20">
        <v>750810</v>
      </c>
      <c r="Q44" s="9">
        <v>37</v>
      </c>
    </row>
    <row r="45" spans="1:17" ht="13.8" x14ac:dyDescent="0.3">
      <c r="A45" s="101">
        <v>38</v>
      </c>
      <c r="B45" s="9" t="s">
        <v>106</v>
      </c>
      <c r="C45" s="21">
        <v>8478173</v>
      </c>
      <c r="D45" s="21">
        <v>0</v>
      </c>
      <c r="E45" s="21">
        <v>6243035</v>
      </c>
      <c r="F45" s="21">
        <v>8670371</v>
      </c>
      <c r="G45" s="21">
        <v>0</v>
      </c>
      <c r="H45" s="21">
        <v>8561911</v>
      </c>
      <c r="I45" s="21">
        <v>108460</v>
      </c>
      <c r="J45" s="21">
        <v>534733</v>
      </c>
      <c r="K45" s="21">
        <v>2759716</v>
      </c>
      <c r="L45" s="21">
        <f t="shared" si="0"/>
        <v>26686028</v>
      </c>
      <c r="M45" s="21">
        <v>2893102</v>
      </c>
      <c r="N45" s="21">
        <v>297894</v>
      </c>
      <c r="O45" s="21">
        <v>10176</v>
      </c>
      <c r="P45" s="21">
        <v>2052509</v>
      </c>
      <c r="Q45" s="101">
        <v>38</v>
      </c>
    </row>
    <row r="46" spans="1:17" ht="13.8" x14ac:dyDescent="0.3">
      <c r="A46" s="101">
        <f>A45</f>
        <v>38</v>
      </c>
      <c r="B46" s="39" t="s">
        <v>107</v>
      </c>
      <c r="C46" s="22">
        <f t="shared" ref="C46:P46" si="1">SUM(C8:C45)</f>
        <v>765134796</v>
      </c>
      <c r="D46" s="22">
        <f t="shared" si="1"/>
        <v>237120</v>
      </c>
      <c r="E46" s="22">
        <f t="shared" si="1"/>
        <v>570506038</v>
      </c>
      <c r="F46" s="22">
        <f t="shared" si="1"/>
        <v>403256588</v>
      </c>
      <c r="G46" s="22">
        <f t="shared" si="1"/>
        <v>200734603</v>
      </c>
      <c r="H46" s="22">
        <f t="shared" si="1"/>
        <v>170226833</v>
      </c>
      <c r="I46" s="22">
        <f t="shared" si="1"/>
        <v>6275093</v>
      </c>
      <c r="J46" s="22">
        <f t="shared" si="1"/>
        <v>44937007</v>
      </c>
      <c r="K46" s="22">
        <f t="shared" si="1"/>
        <v>80550854</v>
      </c>
      <c r="L46" s="22">
        <f t="shared" si="1"/>
        <v>1864385283</v>
      </c>
      <c r="M46" s="22">
        <f t="shared" si="1"/>
        <v>234583858</v>
      </c>
      <c r="N46" s="22">
        <f t="shared" si="1"/>
        <v>13274297</v>
      </c>
      <c r="O46" s="22">
        <f t="shared" si="1"/>
        <v>11045726</v>
      </c>
      <c r="P46" s="22">
        <f t="shared" si="1"/>
        <v>76964598</v>
      </c>
      <c r="Q46" s="101">
        <f>Q45</f>
        <v>38</v>
      </c>
    </row>
    <row r="48" spans="1:17" ht="10.5" customHeight="1" x14ac:dyDescent="0.3"/>
    <row r="49" s="9" customFormat="1" ht="10.5" customHeight="1" x14ac:dyDescent="0.3"/>
    <row r="50" s="9" customFormat="1" ht="10.5" customHeight="1" x14ac:dyDescent="0.3"/>
    <row r="51" s="9" customFormat="1" ht="10.5" customHeight="1" x14ac:dyDescent="0.3"/>
    <row r="52" s="9" customFormat="1" ht="10.5" customHeight="1" x14ac:dyDescent="0.3"/>
    <row r="53" s="9" customFormat="1" ht="10.5" customHeight="1" x14ac:dyDescent="0.3"/>
    <row r="54" s="9" customFormat="1" ht="10.5" customHeight="1" x14ac:dyDescent="0.3"/>
    <row r="55" s="9" customFormat="1" ht="10.5" customHeight="1" x14ac:dyDescent="0.3"/>
    <row r="56" s="9" customFormat="1" ht="10.5" customHeight="1" x14ac:dyDescent="0.3"/>
    <row r="57" s="9" customFormat="1" ht="10.5" customHeight="1" x14ac:dyDescent="0.3"/>
    <row r="58" s="9" customFormat="1" ht="10.5" customHeight="1" x14ac:dyDescent="0.3"/>
    <row r="59" s="9" customFormat="1" ht="10.5" customHeight="1" x14ac:dyDescent="0.3"/>
    <row r="122" s="9" customFormat="1" ht="10.5" customHeight="1" x14ac:dyDescent="0.3"/>
    <row r="123" s="9" customFormat="1" ht="10.5" customHeight="1" x14ac:dyDescent="0.3"/>
    <row r="124" s="9" customFormat="1" ht="10.5" customHeight="1" x14ac:dyDescent="0.3"/>
    <row r="125" s="9" customFormat="1" ht="10.5" customHeight="1" x14ac:dyDescent="0.3"/>
    <row r="126" s="9" customFormat="1" ht="10.5" customHeight="1" x14ac:dyDescent="0.3"/>
    <row r="127" s="9" customFormat="1" ht="10.5" customHeight="1" x14ac:dyDescent="0.3"/>
    <row r="128" s="9" customFormat="1" ht="10.5" customHeight="1" x14ac:dyDescent="0.3"/>
    <row r="129" s="9" customFormat="1" ht="10.5" customHeight="1" x14ac:dyDescent="0.3"/>
    <row r="130" s="9" customFormat="1" ht="10.5" customHeight="1" x14ac:dyDescent="0.3"/>
    <row r="131" s="9" customFormat="1" ht="10.5" customHeight="1" x14ac:dyDescent="0.3"/>
    <row r="132" s="9" customFormat="1" ht="10.5" customHeight="1" x14ac:dyDescent="0.3"/>
    <row r="133" s="9" customFormat="1" ht="10.5" customHeight="1" x14ac:dyDescent="0.3"/>
    <row r="134" s="9" customFormat="1" ht="10.5" customHeight="1" x14ac:dyDescent="0.3"/>
    <row r="135" s="9" customFormat="1" ht="10.5" customHeight="1" x14ac:dyDescent="0.3"/>
    <row r="198" s="9" customFormat="1" ht="10.5" customHeight="1" x14ac:dyDescent="0.3"/>
    <row r="199" s="9" customFormat="1" ht="10.5" customHeight="1" x14ac:dyDescent="0.3"/>
    <row r="200" s="9" customFormat="1" ht="10.5" customHeight="1" x14ac:dyDescent="0.3"/>
    <row r="201" s="9" customFormat="1" ht="10.5" customHeight="1" x14ac:dyDescent="0.3"/>
    <row r="202" s="9" customFormat="1" ht="10.5" customHeight="1" x14ac:dyDescent="0.3"/>
    <row r="203" s="9" customFormat="1" ht="10.5" customHeight="1" x14ac:dyDescent="0.3"/>
    <row r="204" s="9" customFormat="1" ht="10.5" customHeight="1" x14ac:dyDescent="0.3"/>
    <row r="205" s="9" customFormat="1" ht="10.5" customHeight="1" x14ac:dyDescent="0.3"/>
    <row r="206" s="9" customFormat="1" ht="10.5" customHeight="1" x14ac:dyDescent="0.3"/>
    <row r="207" s="9" customFormat="1" ht="10.5" customHeight="1" x14ac:dyDescent="0.3"/>
    <row r="208" s="9" customFormat="1" ht="10.5" customHeight="1" x14ac:dyDescent="0.3"/>
    <row r="209" s="9" customFormat="1" ht="10.5" customHeight="1" x14ac:dyDescent="0.3"/>
    <row r="210" s="9" customFormat="1" ht="10.5" customHeight="1" x14ac:dyDescent="0.3"/>
    <row r="211" s="9" customFormat="1" ht="10.5" customHeight="1" x14ac:dyDescent="0.3"/>
    <row r="255" s="9" customFormat="1" ht="11.25" customHeight="1" x14ac:dyDescent="0.3"/>
    <row r="257" s="9" customFormat="1" ht="11.25" customHeight="1" x14ac:dyDescent="0.3"/>
    <row r="274" s="9" customFormat="1" ht="12" customHeight="1" x14ac:dyDescent="0.3"/>
  </sheetData>
  <printOptions gridLines="1"/>
  <pageMargins left="0.5" right="0.2" top="0.5" bottom="0.3" header="0.5" footer="0.5"/>
  <pageSetup paperSize="5" scale="90" fitToHeight="0" pageOrder="overThenDown" orientation="landscape" r:id="rId1"/>
  <headerFooter alignWithMargins="0"/>
  <rowBreaks count="1" manualBreakCount="1">
    <brk id="198" max="6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3D287-38D9-49ED-A482-A7FD6F535F62}">
  <sheetPr>
    <pageSetUpPr fitToPage="1"/>
  </sheetPr>
  <dimension ref="A1:Q104"/>
  <sheetViews>
    <sheetView zoomScaleNormal="100" workbookViewId="0"/>
  </sheetViews>
  <sheetFormatPr defaultColWidth="7.21875" defaultRowHeight="13.8" x14ac:dyDescent="0.3"/>
  <cols>
    <col min="1" max="1" width="4.21875" style="9" bestFit="1" customWidth="1"/>
    <col min="2" max="2" width="12.77734375" style="9" bestFit="1" customWidth="1"/>
    <col min="3" max="3" width="14.5546875" style="9" bestFit="1" customWidth="1"/>
    <col min="4" max="4" width="14.21875" style="9" customWidth="1"/>
    <col min="5" max="5" width="14.5546875" style="9" bestFit="1" customWidth="1"/>
    <col min="6" max="8" width="13.109375" style="9" bestFit="1" customWidth="1"/>
    <col min="9" max="10" width="12" style="9" bestFit="1" customWidth="1"/>
    <col min="11" max="11" width="13.109375" style="9" bestFit="1" customWidth="1"/>
    <col min="12" max="12" width="14.5546875" style="9" bestFit="1" customWidth="1"/>
    <col min="13" max="13" width="13.44140625" style="9" customWidth="1"/>
    <col min="14" max="15" width="12" style="9" bestFit="1" customWidth="1"/>
    <col min="16" max="16" width="13.109375" style="9" bestFit="1" customWidth="1"/>
    <col min="17" max="17" width="4.21875" style="9" bestFit="1" customWidth="1"/>
    <col min="18" max="256" width="7.21875" style="9"/>
    <col min="257" max="257" width="4.109375" style="9" bestFit="1" customWidth="1"/>
    <col min="258" max="258" width="12.77734375" style="9" bestFit="1" customWidth="1"/>
    <col min="259" max="259" width="13.21875" style="9" bestFit="1" customWidth="1"/>
    <col min="260" max="260" width="14.21875" style="9" customWidth="1"/>
    <col min="261" max="261" width="13.21875" style="9" bestFit="1" customWidth="1"/>
    <col min="262" max="264" width="11.88671875" style="9" bestFit="1" customWidth="1"/>
    <col min="265" max="266" width="11" style="9" bestFit="1" customWidth="1"/>
    <col min="267" max="267" width="11.88671875" style="9" bestFit="1" customWidth="1"/>
    <col min="268" max="268" width="13.21875" style="9" bestFit="1" customWidth="1"/>
    <col min="269" max="269" width="12.6640625" style="9" customWidth="1"/>
    <col min="270" max="271" width="11" style="9" bestFit="1" customWidth="1"/>
    <col min="272" max="272" width="11.88671875" style="9" bestFit="1" customWidth="1"/>
    <col min="273" max="273" width="4.109375" style="9" bestFit="1" customWidth="1"/>
    <col min="274" max="512" width="7.21875" style="9"/>
    <col min="513" max="513" width="4.109375" style="9" bestFit="1" customWidth="1"/>
    <col min="514" max="514" width="12.77734375" style="9" bestFit="1" customWidth="1"/>
    <col min="515" max="515" width="13.21875" style="9" bestFit="1" customWidth="1"/>
    <col min="516" max="516" width="14.21875" style="9" customWidth="1"/>
    <col min="517" max="517" width="13.21875" style="9" bestFit="1" customWidth="1"/>
    <col min="518" max="520" width="11.88671875" style="9" bestFit="1" customWidth="1"/>
    <col min="521" max="522" width="11" style="9" bestFit="1" customWidth="1"/>
    <col min="523" max="523" width="11.88671875" style="9" bestFit="1" customWidth="1"/>
    <col min="524" max="524" width="13.21875" style="9" bestFit="1" customWidth="1"/>
    <col min="525" max="525" width="12.6640625" style="9" customWidth="1"/>
    <col min="526" max="527" width="11" style="9" bestFit="1" customWidth="1"/>
    <col min="528" max="528" width="11.88671875" style="9" bestFit="1" customWidth="1"/>
    <col min="529" max="529" width="4.109375" style="9" bestFit="1" customWidth="1"/>
    <col min="530" max="768" width="7.21875" style="9"/>
    <col min="769" max="769" width="4.109375" style="9" bestFit="1" customWidth="1"/>
    <col min="770" max="770" width="12.77734375" style="9" bestFit="1" customWidth="1"/>
    <col min="771" max="771" width="13.21875" style="9" bestFit="1" customWidth="1"/>
    <col min="772" max="772" width="14.21875" style="9" customWidth="1"/>
    <col min="773" max="773" width="13.21875" style="9" bestFit="1" customWidth="1"/>
    <col min="774" max="776" width="11.88671875" style="9" bestFit="1" customWidth="1"/>
    <col min="777" max="778" width="11" style="9" bestFit="1" customWidth="1"/>
    <col min="779" max="779" width="11.88671875" style="9" bestFit="1" customWidth="1"/>
    <col min="780" max="780" width="13.21875" style="9" bestFit="1" customWidth="1"/>
    <col min="781" max="781" width="12.6640625" style="9" customWidth="1"/>
    <col min="782" max="783" width="11" style="9" bestFit="1" customWidth="1"/>
    <col min="784" max="784" width="11.88671875" style="9" bestFit="1" customWidth="1"/>
    <col min="785" max="785" width="4.109375" style="9" bestFit="1" customWidth="1"/>
    <col min="786" max="1024" width="7.21875" style="9"/>
    <col min="1025" max="1025" width="4.109375" style="9" bestFit="1" customWidth="1"/>
    <col min="1026" max="1026" width="12.77734375" style="9" bestFit="1" customWidth="1"/>
    <col min="1027" max="1027" width="13.21875" style="9" bestFit="1" customWidth="1"/>
    <col min="1028" max="1028" width="14.21875" style="9" customWidth="1"/>
    <col min="1029" max="1029" width="13.21875" style="9" bestFit="1" customWidth="1"/>
    <col min="1030" max="1032" width="11.88671875" style="9" bestFit="1" customWidth="1"/>
    <col min="1033" max="1034" width="11" style="9" bestFit="1" customWidth="1"/>
    <col min="1035" max="1035" width="11.88671875" style="9" bestFit="1" customWidth="1"/>
    <col min="1036" max="1036" width="13.21875" style="9" bestFit="1" customWidth="1"/>
    <col min="1037" max="1037" width="12.6640625" style="9" customWidth="1"/>
    <col min="1038" max="1039" width="11" style="9" bestFit="1" customWidth="1"/>
    <col min="1040" max="1040" width="11.88671875" style="9" bestFit="1" customWidth="1"/>
    <col min="1041" max="1041" width="4.109375" style="9" bestFit="1" customWidth="1"/>
    <col min="1042" max="1280" width="7.21875" style="9"/>
    <col min="1281" max="1281" width="4.109375" style="9" bestFit="1" customWidth="1"/>
    <col min="1282" max="1282" width="12.77734375" style="9" bestFit="1" customWidth="1"/>
    <col min="1283" max="1283" width="13.21875" style="9" bestFit="1" customWidth="1"/>
    <col min="1284" max="1284" width="14.21875" style="9" customWidth="1"/>
    <col min="1285" max="1285" width="13.21875" style="9" bestFit="1" customWidth="1"/>
    <col min="1286" max="1288" width="11.88671875" style="9" bestFit="1" customWidth="1"/>
    <col min="1289" max="1290" width="11" style="9" bestFit="1" customWidth="1"/>
    <col min="1291" max="1291" width="11.88671875" style="9" bestFit="1" customWidth="1"/>
    <col min="1292" max="1292" width="13.21875" style="9" bestFit="1" customWidth="1"/>
    <col min="1293" max="1293" width="12.6640625" style="9" customWidth="1"/>
    <col min="1294" max="1295" width="11" style="9" bestFit="1" customWidth="1"/>
    <col min="1296" max="1296" width="11.88671875" style="9" bestFit="1" customWidth="1"/>
    <col min="1297" max="1297" width="4.109375" style="9" bestFit="1" customWidth="1"/>
    <col min="1298" max="1536" width="7.21875" style="9"/>
    <col min="1537" max="1537" width="4.109375" style="9" bestFit="1" customWidth="1"/>
    <col min="1538" max="1538" width="12.77734375" style="9" bestFit="1" customWidth="1"/>
    <col min="1539" max="1539" width="13.21875" style="9" bestFit="1" customWidth="1"/>
    <col min="1540" max="1540" width="14.21875" style="9" customWidth="1"/>
    <col min="1541" max="1541" width="13.21875" style="9" bestFit="1" customWidth="1"/>
    <col min="1542" max="1544" width="11.88671875" style="9" bestFit="1" customWidth="1"/>
    <col min="1545" max="1546" width="11" style="9" bestFit="1" customWidth="1"/>
    <col min="1547" max="1547" width="11.88671875" style="9" bestFit="1" customWidth="1"/>
    <col min="1548" max="1548" width="13.21875" style="9" bestFit="1" customWidth="1"/>
    <col min="1549" max="1549" width="12.6640625" style="9" customWidth="1"/>
    <col min="1550" max="1551" width="11" style="9" bestFit="1" customWidth="1"/>
    <col min="1552" max="1552" width="11.88671875" style="9" bestFit="1" customWidth="1"/>
    <col min="1553" max="1553" width="4.109375" style="9" bestFit="1" customWidth="1"/>
    <col min="1554" max="1792" width="7.21875" style="9"/>
    <col min="1793" max="1793" width="4.109375" style="9" bestFit="1" customWidth="1"/>
    <col min="1794" max="1794" width="12.77734375" style="9" bestFit="1" customWidth="1"/>
    <col min="1795" max="1795" width="13.21875" style="9" bestFit="1" customWidth="1"/>
    <col min="1796" max="1796" width="14.21875" style="9" customWidth="1"/>
    <col min="1797" max="1797" width="13.21875" style="9" bestFit="1" customWidth="1"/>
    <col min="1798" max="1800" width="11.88671875" style="9" bestFit="1" customWidth="1"/>
    <col min="1801" max="1802" width="11" style="9" bestFit="1" customWidth="1"/>
    <col min="1803" max="1803" width="11.88671875" style="9" bestFit="1" customWidth="1"/>
    <col min="1804" max="1804" width="13.21875" style="9" bestFit="1" customWidth="1"/>
    <col min="1805" max="1805" width="12.6640625" style="9" customWidth="1"/>
    <col min="1806" max="1807" width="11" style="9" bestFit="1" customWidth="1"/>
    <col min="1808" max="1808" width="11.88671875" style="9" bestFit="1" customWidth="1"/>
    <col min="1809" max="1809" width="4.109375" style="9" bestFit="1" customWidth="1"/>
    <col min="1810" max="2048" width="7.21875" style="9"/>
    <col min="2049" max="2049" width="4.109375" style="9" bestFit="1" customWidth="1"/>
    <col min="2050" max="2050" width="12.77734375" style="9" bestFit="1" customWidth="1"/>
    <col min="2051" max="2051" width="13.21875" style="9" bestFit="1" customWidth="1"/>
    <col min="2052" max="2052" width="14.21875" style="9" customWidth="1"/>
    <col min="2053" max="2053" width="13.21875" style="9" bestFit="1" customWidth="1"/>
    <col min="2054" max="2056" width="11.88671875" style="9" bestFit="1" customWidth="1"/>
    <col min="2057" max="2058" width="11" style="9" bestFit="1" customWidth="1"/>
    <col min="2059" max="2059" width="11.88671875" style="9" bestFit="1" customWidth="1"/>
    <col min="2060" max="2060" width="13.21875" style="9" bestFit="1" customWidth="1"/>
    <col min="2061" max="2061" width="12.6640625" style="9" customWidth="1"/>
    <col min="2062" max="2063" width="11" style="9" bestFit="1" customWidth="1"/>
    <col min="2064" max="2064" width="11.88671875" style="9" bestFit="1" customWidth="1"/>
    <col min="2065" max="2065" width="4.109375" style="9" bestFit="1" customWidth="1"/>
    <col min="2066" max="2304" width="7.21875" style="9"/>
    <col min="2305" max="2305" width="4.109375" style="9" bestFit="1" customWidth="1"/>
    <col min="2306" max="2306" width="12.77734375" style="9" bestFit="1" customWidth="1"/>
    <col min="2307" max="2307" width="13.21875" style="9" bestFit="1" customWidth="1"/>
    <col min="2308" max="2308" width="14.21875" style="9" customWidth="1"/>
    <col min="2309" max="2309" width="13.21875" style="9" bestFit="1" customWidth="1"/>
    <col min="2310" max="2312" width="11.88671875" style="9" bestFit="1" customWidth="1"/>
    <col min="2313" max="2314" width="11" style="9" bestFit="1" customWidth="1"/>
    <col min="2315" max="2315" width="11.88671875" style="9" bestFit="1" customWidth="1"/>
    <col min="2316" max="2316" width="13.21875" style="9" bestFit="1" customWidth="1"/>
    <col min="2317" max="2317" width="12.6640625" style="9" customWidth="1"/>
    <col min="2318" max="2319" width="11" style="9" bestFit="1" customWidth="1"/>
    <col min="2320" max="2320" width="11.88671875" style="9" bestFit="1" customWidth="1"/>
    <col min="2321" max="2321" width="4.109375" style="9" bestFit="1" customWidth="1"/>
    <col min="2322" max="2560" width="7.21875" style="9"/>
    <col min="2561" max="2561" width="4.109375" style="9" bestFit="1" customWidth="1"/>
    <col min="2562" max="2562" width="12.77734375" style="9" bestFit="1" customWidth="1"/>
    <col min="2563" max="2563" width="13.21875" style="9" bestFit="1" customWidth="1"/>
    <col min="2564" max="2564" width="14.21875" style="9" customWidth="1"/>
    <col min="2565" max="2565" width="13.21875" style="9" bestFit="1" customWidth="1"/>
    <col min="2566" max="2568" width="11.88671875" style="9" bestFit="1" customWidth="1"/>
    <col min="2569" max="2570" width="11" style="9" bestFit="1" customWidth="1"/>
    <col min="2571" max="2571" width="11.88671875" style="9" bestFit="1" customWidth="1"/>
    <col min="2572" max="2572" width="13.21875" style="9" bestFit="1" customWidth="1"/>
    <col min="2573" max="2573" width="12.6640625" style="9" customWidth="1"/>
    <col min="2574" max="2575" width="11" style="9" bestFit="1" customWidth="1"/>
    <col min="2576" max="2576" width="11.88671875" style="9" bestFit="1" customWidth="1"/>
    <col min="2577" max="2577" width="4.109375" style="9" bestFit="1" customWidth="1"/>
    <col min="2578" max="2816" width="7.21875" style="9"/>
    <col min="2817" max="2817" width="4.109375" style="9" bestFit="1" customWidth="1"/>
    <col min="2818" max="2818" width="12.77734375" style="9" bestFit="1" customWidth="1"/>
    <col min="2819" max="2819" width="13.21875" style="9" bestFit="1" customWidth="1"/>
    <col min="2820" max="2820" width="14.21875" style="9" customWidth="1"/>
    <col min="2821" max="2821" width="13.21875" style="9" bestFit="1" customWidth="1"/>
    <col min="2822" max="2824" width="11.88671875" style="9" bestFit="1" customWidth="1"/>
    <col min="2825" max="2826" width="11" style="9" bestFit="1" customWidth="1"/>
    <col min="2827" max="2827" width="11.88671875" style="9" bestFit="1" customWidth="1"/>
    <col min="2828" max="2828" width="13.21875" style="9" bestFit="1" customWidth="1"/>
    <col min="2829" max="2829" width="12.6640625" style="9" customWidth="1"/>
    <col min="2830" max="2831" width="11" style="9" bestFit="1" customWidth="1"/>
    <col min="2832" max="2832" width="11.88671875" style="9" bestFit="1" customWidth="1"/>
    <col min="2833" max="2833" width="4.109375" style="9" bestFit="1" customWidth="1"/>
    <col min="2834" max="3072" width="7.21875" style="9"/>
    <col min="3073" max="3073" width="4.109375" style="9" bestFit="1" customWidth="1"/>
    <col min="3074" max="3074" width="12.77734375" style="9" bestFit="1" customWidth="1"/>
    <col min="3075" max="3075" width="13.21875" style="9" bestFit="1" customWidth="1"/>
    <col min="3076" max="3076" width="14.21875" style="9" customWidth="1"/>
    <col min="3077" max="3077" width="13.21875" style="9" bestFit="1" customWidth="1"/>
    <col min="3078" max="3080" width="11.88671875" style="9" bestFit="1" customWidth="1"/>
    <col min="3081" max="3082" width="11" style="9" bestFit="1" customWidth="1"/>
    <col min="3083" max="3083" width="11.88671875" style="9" bestFit="1" customWidth="1"/>
    <col min="3084" max="3084" width="13.21875" style="9" bestFit="1" customWidth="1"/>
    <col min="3085" max="3085" width="12.6640625" style="9" customWidth="1"/>
    <col min="3086" max="3087" width="11" style="9" bestFit="1" customWidth="1"/>
    <col min="3088" max="3088" width="11.88671875" style="9" bestFit="1" customWidth="1"/>
    <col min="3089" max="3089" width="4.109375" style="9" bestFit="1" customWidth="1"/>
    <col min="3090" max="3328" width="7.21875" style="9"/>
    <col min="3329" max="3329" width="4.109375" style="9" bestFit="1" customWidth="1"/>
    <col min="3330" max="3330" width="12.77734375" style="9" bestFit="1" customWidth="1"/>
    <col min="3331" max="3331" width="13.21875" style="9" bestFit="1" customWidth="1"/>
    <col min="3332" max="3332" width="14.21875" style="9" customWidth="1"/>
    <col min="3333" max="3333" width="13.21875" style="9" bestFit="1" customWidth="1"/>
    <col min="3334" max="3336" width="11.88671875" style="9" bestFit="1" customWidth="1"/>
    <col min="3337" max="3338" width="11" style="9" bestFit="1" customWidth="1"/>
    <col min="3339" max="3339" width="11.88671875" style="9" bestFit="1" customWidth="1"/>
    <col min="3340" max="3340" width="13.21875" style="9" bestFit="1" customWidth="1"/>
    <col min="3341" max="3341" width="12.6640625" style="9" customWidth="1"/>
    <col min="3342" max="3343" width="11" style="9" bestFit="1" customWidth="1"/>
    <col min="3344" max="3344" width="11.88671875" style="9" bestFit="1" customWidth="1"/>
    <col min="3345" max="3345" width="4.109375" style="9" bestFit="1" customWidth="1"/>
    <col min="3346" max="3584" width="7.21875" style="9"/>
    <col min="3585" max="3585" width="4.109375" style="9" bestFit="1" customWidth="1"/>
    <col min="3586" max="3586" width="12.77734375" style="9" bestFit="1" customWidth="1"/>
    <col min="3587" max="3587" width="13.21875" style="9" bestFit="1" customWidth="1"/>
    <col min="3588" max="3588" width="14.21875" style="9" customWidth="1"/>
    <col min="3589" max="3589" width="13.21875" style="9" bestFit="1" customWidth="1"/>
    <col min="3590" max="3592" width="11.88671875" style="9" bestFit="1" customWidth="1"/>
    <col min="3593" max="3594" width="11" style="9" bestFit="1" customWidth="1"/>
    <col min="3595" max="3595" width="11.88671875" style="9" bestFit="1" customWidth="1"/>
    <col min="3596" max="3596" width="13.21875" style="9" bestFit="1" customWidth="1"/>
    <col min="3597" max="3597" width="12.6640625" style="9" customWidth="1"/>
    <col min="3598" max="3599" width="11" style="9" bestFit="1" customWidth="1"/>
    <col min="3600" max="3600" width="11.88671875" style="9" bestFit="1" customWidth="1"/>
    <col min="3601" max="3601" width="4.109375" style="9" bestFit="1" customWidth="1"/>
    <col min="3602" max="3840" width="7.21875" style="9"/>
    <col min="3841" max="3841" width="4.109375" style="9" bestFit="1" customWidth="1"/>
    <col min="3842" max="3842" width="12.77734375" style="9" bestFit="1" customWidth="1"/>
    <col min="3843" max="3843" width="13.21875" style="9" bestFit="1" customWidth="1"/>
    <col min="3844" max="3844" width="14.21875" style="9" customWidth="1"/>
    <col min="3845" max="3845" width="13.21875" style="9" bestFit="1" customWidth="1"/>
    <col min="3846" max="3848" width="11.88671875" style="9" bestFit="1" customWidth="1"/>
    <col min="3849" max="3850" width="11" style="9" bestFit="1" customWidth="1"/>
    <col min="3851" max="3851" width="11.88671875" style="9" bestFit="1" customWidth="1"/>
    <col min="3852" max="3852" width="13.21875" style="9" bestFit="1" customWidth="1"/>
    <col min="3853" max="3853" width="12.6640625" style="9" customWidth="1"/>
    <col min="3854" max="3855" width="11" style="9" bestFit="1" customWidth="1"/>
    <col min="3856" max="3856" width="11.88671875" style="9" bestFit="1" customWidth="1"/>
    <col min="3857" max="3857" width="4.109375" style="9" bestFit="1" customWidth="1"/>
    <col min="3858" max="4096" width="7.21875" style="9"/>
    <col min="4097" max="4097" width="4.109375" style="9" bestFit="1" customWidth="1"/>
    <col min="4098" max="4098" width="12.77734375" style="9" bestFit="1" customWidth="1"/>
    <col min="4099" max="4099" width="13.21875" style="9" bestFit="1" customWidth="1"/>
    <col min="4100" max="4100" width="14.21875" style="9" customWidth="1"/>
    <col min="4101" max="4101" width="13.21875" style="9" bestFit="1" customWidth="1"/>
    <col min="4102" max="4104" width="11.88671875" style="9" bestFit="1" customWidth="1"/>
    <col min="4105" max="4106" width="11" style="9" bestFit="1" customWidth="1"/>
    <col min="4107" max="4107" width="11.88671875" style="9" bestFit="1" customWidth="1"/>
    <col min="4108" max="4108" width="13.21875" style="9" bestFit="1" customWidth="1"/>
    <col min="4109" max="4109" width="12.6640625" style="9" customWidth="1"/>
    <col min="4110" max="4111" width="11" style="9" bestFit="1" customWidth="1"/>
    <col min="4112" max="4112" width="11.88671875" style="9" bestFit="1" customWidth="1"/>
    <col min="4113" max="4113" width="4.109375" style="9" bestFit="1" customWidth="1"/>
    <col min="4114" max="4352" width="7.21875" style="9"/>
    <col min="4353" max="4353" width="4.109375" style="9" bestFit="1" customWidth="1"/>
    <col min="4354" max="4354" width="12.77734375" style="9" bestFit="1" customWidth="1"/>
    <col min="4355" max="4355" width="13.21875" style="9" bestFit="1" customWidth="1"/>
    <col min="4356" max="4356" width="14.21875" style="9" customWidth="1"/>
    <col min="4357" max="4357" width="13.21875" style="9" bestFit="1" customWidth="1"/>
    <col min="4358" max="4360" width="11.88671875" style="9" bestFit="1" customWidth="1"/>
    <col min="4361" max="4362" width="11" style="9" bestFit="1" customWidth="1"/>
    <col min="4363" max="4363" width="11.88671875" style="9" bestFit="1" customWidth="1"/>
    <col min="4364" max="4364" width="13.21875" style="9" bestFit="1" customWidth="1"/>
    <col min="4365" max="4365" width="12.6640625" style="9" customWidth="1"/>
    <col min="4366" max="4367" width="11" style="9" bestFit="1" customWidth="1"/>
    <col min="4368" max="4368" width="11.88671875" style="9" bestFit="1" customWidth="1"/>
    <col min="4369" max="4369" width="4.109375" style="9" bestFit="1" customWidth="1"/>
    <col min="4370" max="4608" width="7.21875" style="9"/>
    <col min="4609" max="4609" width="4.109375" style="9" bestFit="1" customWidth="1"/>
    <col min="4610" max="4610" width="12.77734375" style="9" bestFit="1" customWidth="1"/>
    <col min="4611" max="4611" width="13.21875" style="9" bestFit="1" customWidth="1"/>
    <col min="4612" max="4612" width="14.21875" style="9" customWidth="1"/>
    <col min="4613" max="4613" width="13.21875" style="9" bestFit="1" customWidth="1"/>
    <col min="4614" max="4616" width="11.88671875" style="9" bestFit="1" customWidth="1"/>
    <col min="4617" max="4618" width="11" style="9" bestFit="1" customWidth="1"/>
    <col min="4619" max="4619" width="11.88671875" style="9" bestFit="1" customWidth="1"/>
    <col min="4620" max="4620" width="13.21875" style="9" bestFit="1" customWidth="1"/>
    <col min="4621" max="4621" width="12.6640625" style="9" customWidth="1"/>
    <col min="4622" max="4623" width="11" style="9" bestFit="1" customWidth="1"/>
    <col min="4624" max="4624" width="11.88671875" style="9" bestFit="1" customWidth="1"/>
    <col min="4625" max="4625" width="4.109375" style="9" bestFit="1" customWidth="1"/>
    <col min="4626" max="4864" width="7.21875" style="9"/>
    <col min="4865" max="4865" width="4.109375" style="9" bestFit="1" customWidth="1"/>
    <col min="4866" max="4866" width="12.77734375" style="9" bestFit="1" customWidth="1"/>
    <col min="4867" max="4867" width="13.21875" style="9" bestFit="1" customWidth="1"/>
    <col min="4868" max="4868" width="14.21875" style="9" customWidth="1"/>
    <col min="4869" max="4869" width="13.21875" style="9" bestFit="1" customWidth="1"/>
    <col min="4870" max="4872" width="11.88671875" style="9" bestFit="1" customWidth="1"/>
    <col min="4873" max="4874" width="11" style="9" bestFit="1" customWidth="1"/>
    <col min="4875" max="4875" width="11.88671875" style="9" bestFit="1" customWidth="1"/>
    <col min="4876" max="4876" width="13.21875" style="9" bestFit="1" customWidth="1"/>
    <col min="4877" max="4877" width="12.6640625" style="9" customWidth="1"/>
    <col min="4878" max="4879" width="11" style="9" bestFit="1" customWidth="1"/>
    <col min="4880" max="4880" width="11.88671875" style="9" bestFit="1" customWidth="1"/>
    <col min="4881" max="4881" width="4.109375" style="9" bestFit="1" customWidth="1"/>
    <col min="4882" max="5120" width="7.21875" style="9"/>
    <col min="5121" max="5121" width="4.109375" style="9" bestFit="1" customWidth="1"/>
    <col min="5122" max="5122" width="12.77734375" style="9" bestFit="1" customWidth="1"/>
    <col min="5123" max="5123" width="13.21875" style="9" bestFit="1" customWidth="1"/>
    <col min="5124" max="5124" width="14.21875" style="9" customWidth="1"/>
    <col min="5125" max="5125" width="13.21875" style="9" bestFit="1" customWidth="1"/>
    <col min="5126" max="5128" width="11.88671875" style="9" bestFit="1" customWidth="1"/>
    <col min="5129" max="5130" width="11" style="9" bestFit="1" customWidth="1"/>
    <col min="5131" max="5131" width="11.88671875" style="9" bestFit="1" customWidth="1"/>
    <col min="5132" max="5132" width="13.21875" style="9" bestFit="1" customWidth="1"/>
    <col min="5133" max="5133" width="12.6640625" style="9" customWidth="1"/>
    <col min="5134" max="5135" width="11" style="9" bestFit="1" customWidth="1"/>
    <col min="5136" max="5136" width="11.88671875" style="9" bestFit="1" customWidth="1"/>
    <col min="5137" max="5137" width="4.109375" style="9" bestFit="1" customWidth="1"/>
    <col min="5138" max="5376" width="7.21875" style="9"/>
    <col min="5377" max="5377" width="4.109375" style="9" bestFit="1" customWidth="1"/>
    <col min="5378" max="5378" width="12.77734375" style="9" bestFit="1" customWidth="1"/>
    <col min="5379" max="5379" width="13.21875" style="9" bestFit="1" customWidth="1"/>
    <col min="5380" max="5380" width="14.21875" style="9" customWidth="1"/>
    <col min="5381" max="5381" width="13.21875" style="9" bestFit="1" customWidth="1"/>
    <col min="5382" max="5384" width="11.88671875" style="9" bestFit="1" customWidth="1"/>
    <col min="5385" max="5386" width="11" style="9" bestFit="1" customWidth="1"/>
    <col min="5387" max="5387" width="11.88671875" style="9" bestFit="1" customWidth="1"/>
    <col min="5388" max="5388" width="13.21875" style="9" bestFit="1" customWidth="1"/>
    <col min="5389" max="5389" width="12.6640625" style="9" customWidth="1"/>
    <col min="5390" max="5391" width="11" style="9" bestFit="1" customWidth="1"/>
    <col min="5392" max="5392" width="11.88671875" style="9" bestFit="1" customWidth="1"/>
    <col min="5393" max="5393" width="4.109375" style="9" bestFit="1" customWidth="1"/>
    <col min="5394" max="5632" width="7.21875" style="9"/>
    <col min="5633" max="5633" width="4.109375" style="9" bestFit="1" customWidth="1"/>
    <col min="5634" max="5634" width="12.77734375" style="9" bestFit="1" customWidth="1"/>
    <col min="5635" max="5635" width="13.21875" style="9" bestFit="1" customWidth="1"/>
    <col min="5636" max="5636" width="14.21875" style="9" customWidth="1"/>
    <col min="5637" max="5637" width="13.21875" style="9" bestFit="1" customWidth="1"/>
    <col min="5638" max="5640" width="11.88671875" style="9" bestFit="1" customWidth="1"/>
    <col min="5641" max="5642" width="11" style="9" bestFit="1" customWidth="1"/>
    <col min="5643" max="5643" width="11.88671875" style="9" bestFit="1" customWidth="1"/>
    <col min="5644" max="5644" width="13.21875" style="9" bestFit="1" customWidth="1"/>
    <col min="5645" max="5645" width="12.6640625" style="9" customWidth="1"/>
    <col min="5646" max="5647" width="11" style="9" bestFit="1" customWidth="1"/>
    <col min="5648" max="5648" width="11.88671875" style="9" bestFit="1" customWidth="1"/>
    <col min="5649" max="5649" width="4.109375" style="9" bestFit="1" customWidth="1"/>
    <col min="5650" max="5888" width="7.21875" style="9"/>
    <col min="5889" max="5889" width="4.109375" style="9" bestFit="1" customWidth="1"/>
    <col min="5890" max="5890" width="12.77734375" style="9" bestFit="1" customWidth="1"/>
    <col min="5891" max="5891" width="13.21875" style="9" bestFit="1" customWidth="1"/>
    <col min="5892" max="5892" width="14.21875" style="9" customWidth="1"/>
    <col min="5893" max="5893" width="13.21875" style="9" bestFit="1" customWidth="1"/>
    <col min="5894" max="5896" width="11.88671875" style="9" bestFit="1" customWidth="1"/>
    <col min="5897" max="5898" width="11" style="9" bestFit="1" customWidth="1"/>
    <col min="5899" max="5899" width="11.88671875" style="9" bestFit="1" customWidth="1"/>
    <col min="5900" max="5900" width="13.21875" style="9" bestFit="1" customWidth="1"/>
    <col min="5901" max="5901" width="12.6640625" style="9" customWidth="1"/>
    <col min="5902" max="5903" width="11" style="9" bestFit="1" customWidth="1"/>
    <col min="5904" max="5904" width="11.88671875" style="9" bestFit="1" customWidth="1"/>
    <col min="5905" max="5905" width="4.109375" style="9" bestFit="1" customWidth="1"/>
    <col min="5906" max="6144" width="7.21875" style="9"/>
    <col min="6145" max="6145" width="4.109375" style="9" bestFit="1" customWidth="1"/>
    <col min="6146" max="6146" width="12.77734375" style="9" bestFit="1" customWidth="1"/>
    <col min="6147" max="6147" width="13.21875" style="9" bestFit="1" customWidth="1"/>
    <col min="6148" max="6148" width="14.21875" style="9" customWidth="1"/>
    <col min="6149" max="6149" width="13.21875" style="9" bestFit="1" customWidth="1"/>
    <col min="6150" max="6152" width="11.88671875" style="9" bestFit="1" customWidth="1"/>
    <col min="6153" max="6154" width="11" style="9" bestFit="1" customWidth="1"/>
    <col min="6155" max="6155" width="11.88671875" style="9" bestFit="1" customWidth="1"/>
    <col min="6156" max="6156" width="13.21875" style="9" bestFit="1" customWidth="1"/>
    <col min="6157" max="6157" width="12.6640625" style="9" customWidth="1"/>
    <col min="6158" max="6159" width="11" style="9" bestFit="1" customWidth="1"/>
    <col min="6160" max="6160" width="11.88671875" style="9" bestFit="1" customWidth="1"/>
    <col min="6161" max="6161" width="4.109375" style="9" bestFit="1" customWidth="1"/>
    <col min="6162" max="6400" width="7.21875" style="9"/>
    <col min="6401" max="6401" width="4.109375" style="9" bestFit="1" customWidth="1"/>
    <col min="6402" max="6402" width="12.77734375" style="9" bestFit="1" customWidth="1"/>
    <col min="6403" max="6403" width="13.21875" style="9" bestFit="1" customWidth="1"/>
    <col min="6404" max="6404" width="14.21875" style="9" customWidth="1"/>
    <col min="6405" max="6405" width="13.21875" style="9" bestFit="1" customWidth="1"/>
    <col min="6406" max="6408" width="11.88671875" style="9" bestFit="1" customWidth="1"/>
    <col min="6409" max="6410" width="11" style="9" bestFit="1" customWidth="1"/>
    <col min="6411" max="6411" width="11.88671875" style="9" bestFit="1" customWidth="1"/>
    <col min="6412" max="6412" width="13.21875" style="9" bestFit="1" customWidth="1"/>
    <col min="6413" max="6413" width="12.6640625" style="9" customWidth="1"/>
    <col min="6414" max="6415" width="11" style="9" bestFit="1" customWidth="1"/>
    <col min="6416" max="6416" width="11.88671875" style="9" bestFit="1" customWidth="1"/>
    <col min="6417" max="6417" width="4.109375" style="9" bestFit="1" customWidth="1"/>
    <col min="6418" max="6656" width="7.21875" style="9"/>
    <col min="6657" max="6657" width="4.109375" style="9" bestFit="1" customWidth="1"/>
    <col min="6658" max="6658" width="12.77734375" style="9" bestFit="1" customWidth="1"/>
    <col min="6659" max="6659" width="13.21875" style="9" bestFit="1" customWidth="1"/>
    <col min="6660" max="6660" width="14.21875" style="9" customWidth="1"/>
    <col min="6661" max="6661" width="13.21875" style="9" bestFit="1" customWidth="1"/>
    <col min="6662" max="6664" width="11.88671875" style="9" bestFit="1" customWidth="1"/>
    <col min="6665" max="6666" width="11" style="9" bestFit="1" customWidth="1"/>
    <col min="6667" max="6667" width="11.88671875" style="9" bestFit="1" customWidth="1"/>
    <col min="6668" max="6668" width="13.21875" style="9" bestFit="1" customWidth="1"/>
    <col min="6669" max="6669" width="12.6640625" style="9" customWidth="1"/>
    <col min="6670" max="6671" width="11" style="9" bestFit="1" customWidth="1"/>
    <col min="6672" max="6672" width="11.88671875" style="9" bestFit="1" customWidth="1"/>
    <col min="6673" max="6673" width="4.109375" style="9" bestFit="1" customWidth="1"/>
    <col min="6674" max="6912" width="7.21875" style="9"/>
    <col min="6913" max="6913" width="4.109375" style="9" bestFit="1" customWidth="1"/>
    <col min="6914" max="6914" width="12.77734375" style="9" bestFit="1" customWidth="1"/>
    <col min="6915" max="6915" width="13.21875" style="9" bestFit="1" customWidth="1"/>
    <col min="6916" max="6916" width="14.21875" style="9" customWidth="1"/>
    <col min="6917" max="6917" width="13.21875" style="9" bestFit="1" customWidth="1"/>
    <col min="6918" max="6920" width="11.88671875" style="9" bestFit="1" customWidth="1"/>
    <col min="6921" max="6922" width="11" style="9" bestFit="1" customWidth="1"/>
    <col min="6923" max="6923" width="11.88671875" style="9" bestFit="1" customWidth="1"/>
    <col min="6924" max="6924" width="13.21875" style="9" bestFit="1" customWidth="1"/>
    <col min="6925" max="6925" width="12.6640625" style="9" customWidth="1"/>
    <col min="6926" max="6927" width="11" style="9" bestFit="1" customWidth="1"/>
    <col min="6928" max="6928" width="11.88671875" style="9" bestFit="1" customWidth="1"/>
    <col min="6929" max="6929" width="4.109375" style="9" bestFit="1" customWidth="1"/>
    <col min="6930" max="7168" width="7.21875" style="9"/>
    <col min="7169" max="7169" width="4.109375" style="9" bestFit="1" customWidth="1"/>
    <col min="7170" max="7170" width="12.77734375" style="9" bestFit="1" customWidth="1"/>
    <col min="7171" max="7171" width="13.21875" style="9" bestFit="1" customWidth="1"/>
    <col min="7172" max="7172" width="14.21875" style="9" customWidth="1"/>
    <col min="7173" max="7173" width="13.21875" style="9" bestFit="1" customWidth="1"/>
    <col min="7174" max="7176" width="11.88671875" style="9" bestFit="1" customWidth="1"/>
    <col min="7177" max="7178" width="11" style="9" bestFit="1" customWidth="1"/>
    <col min="7179" max="7179" width="11.88671875" style="9" bestFit="1" customWidth="1"/>
    <col min="7180" max="7180" width="13.21875" style="9" bestFit="1" customWidth="1"/>
    <col min="7181" max="7181" width="12.6640625" style="9" customWidth="1"/>
    <col min="7182" max="7183" width="11" style="9" bestFit="1" customWidth="1"/>
    <col min="7184" max="7184" width="11.88671875" style="9" bestFit="1" customWidth="1"/>
    <col min="7185" max="7185" width="4.109375" style="9" bestFit="1" customWidth="1"/>
    <col min="7186" max="7424" width="7.21875" style="9"/>
    <col min="7425" max="7425" width="4.109375" style="9" bestFit="1" customWidth="1"/>
    <col min="7426" max="7426" width="12.77734375" style="9" bestFit="1" customWidth="1"/>
    <col min="7427" max="7427" width="13.21875" style="9" bestFit="1" customWidth="1"/>
    <col min="7428" max="7428" width="14.21875" style="9" customWidth="1"/>
    <col min="7429" max="7429" width="13.21875" style="9" bestFit="1" customWidth="1"/>
    <col min="7430" max="7432" width="11.88671875" style="9" bestFit="1" customWidth="1"/>
    <col min="7433" max="7434" width="11" style="9" bestFit="1" customWidth="1"/>
    <col min="7435" max="7435" width="11.88671875" style="9" bestFit="1" customWidth="1"/>
    <col min="7436" max="7436" width="13.21875" style="9" bestFit="1" customWidth="1"/>
    <col min="7437" max="7437" width="12.6640625" style="9" customWidth="1"/>
    <col min="7438" max="7439" width="11" style="9" bestFit="1" customWidth="1"/>
    <col min="7440" max="7440" width="11.88671875" style="9" bestFit="1" customWidth="1"/>
    <col min="7441" max="7441" width="4.109375" style="9" bestFit="1" customWidth="1"/>
    <col min="7442" max="7680" width="7.21875" style="9"/>
    <col min="7681" max="7681" width="4.109375" style="9" bestFit="1" customWidth="1"/>
    <col min="7682" max="7682" width="12.77734375" style="9" bestFit="1" customWidth="1"/>
    <col min="7683" max="7683" width="13.21875" style="9" bestFit="1" customWidth="1"/>
    <col min="7684" max="7684" width="14.21875" style="9" customWidth="1"/>
    <col min="7685" max="7685" width="13.21875" style="9" bestFit="1" customWidth="1"/>
    <col min="7686" max="7688" width="11.88671875" style="9" bestFit="1" customWidth="1"/>
    <col min="7689" max="7690" width="11" style="9" bestFit="1" customWidth="1"/>
    <col min="7691" max="7691" width="11.88671875" style="9" bestFit="1" customWidth="1"/>
    <col min="7692" max="7692" width="13.21875" style="9" bestFit="1" customWidth="1"/>
    <col min="7693" max="7693" width="12.6640625" style="9" customWidth="1"/>
    <col min="7694" max="7695" width="11" style="9" bestFit="1" customWidth="1"/>
    <col min="7696" max="7696" width="11.88671875" style="9" bestFit="1" customWidth="1"/>
    <col min="7697" max="7697" width="4.109375" style="9" bestFit="1" customWidth="1"/>
    <col min="7698" max="7936" width="7.21875" style="9"/>
    <col min="7937" max="7937" width="4.109375" style="9" bestFit="1" customWidth="1"/>
    <col min="7938" max="7938" width="12.77734375" style="9" bestFit="1" customWidth="1"/>
    <col min="7939" max="7939" width="13.21875" style="9" bestFit="1" customWidth="1"/>
    <col min="7940" max="7940" width="14.21875" style="9" customWidth="1"/>
    <col min="7941" max="7941" width="13.21875" style="9" bestFit="1" customWidth="1"/>
    <col min="7942" max="7944" width="11.88671875" style="9" bestFit="1" customWidth="1"/>
    <col min="7945" max="7946" width="11" style="9" bestFit="1" customWidth="1"/>
    <col min="7947" max="7947" width="11.88671875" style="9" bestFit="1" customWidth="1"/>
    <col min="7948" max="7948" width="13.21875" style="9" bestFit="1" customWidth="1"/>
    <col min="7949" max="7949" width="12.6640625" style="9" customWidth="1"/>
    <col min="7950" max="7951" width="11" style="9" bestFit="1" customWidth="1"/>
    <col min="7952" max="7952" width="11.88671875" style="9" bestFit="1" customWidth="1"/>
    <col min="7953" max="7953" width="4.109375" style="9" bestFit="1" customWidth="1"/>
    <col min="7954" max="8192" width="7.21875" style="9"/>
    <col min="8193" max="8193" width="4.109375" style="9" bestFit="1" customWidth="1"/>
    <col min="8194" max="8194" width="12.77734375" style="9" bestFit="1" customWidth="1"/>
    <col min="8195" max="8195" width="13.21875" style="9" bestFit="1" customWidth="1"/>
    <col min="8196" max="8196" width="14.21875" style="9" customWidth="1"/>
    <col min="8197" max="8197" width="13.21875" style="9" bestFit="1" customWidth="1"/>
    <col min="8198" max="8200" width="11.88671875" style="9" bestFit="1" customWidth="1"/>
    <col min="8201" max="8202" width="11" style="9" bestFit="1" customWidth="1"/>
    <col min="8203" max="8203" width="11.88671875" style="9" bestFit="1" customWidth="1"/>
    <col min="8204" max="8204" width="13.21875" style="9" bestFit="1" customWidth="1"/>
    <col min="8205" max="8205" width="12.6640625" style="9" customWidth="1"/>
    <col min="8206" max="8207" width="11" style="9" bestFit="1" customWidth="1"/>
    <col min="8208" max="8208" width="11.88671875" style="9" bestFit="1" customWidth="1"/>
    <col min="8209" max="8209" width="4.109375" style="9" bestFit="1" customWidth="1"/>
    <col min="8210" max="8448" width="7.21875" style="9"/>
    <col min="8449" max="8449" width="4.109375" style="9" bestFit="1" customWidth="1"/>
    <col min="8450" max="8450" width="12.77734375" style="9" bestFit="1" customWidth="1"/>
    <col min="8451" max="8451" width="13.21875" style="9" bestFit="1" customWidth="1"/>
    <col min="8452" max="8452" width="14.21875" style="9" customWidth="1"/>
    <col min="8453" max="8453" width="13.21875" style="9" bestFit="1" customWidth="1"/>
    <col min="8454" max="8456" width="11.88671875" style="9" bestFit="1" customWidth="1"/>
    <col min="8457" max="8458" width="11" style="9" bestFit="1" customWidth="1"/>
    <col min="8459" max="8459" width="11.88671875" style="9" bestFit="1" customWidth="1"/>
    <col min="8460" max="8460" width="13.21875" style="9" bestFit="1" customWidth="1"/>
    <col min="8461" max="8461" width="12.6640625" style="9" customWidth="1"/>
    <col min="8462" max="8463" width="11" style="9" bestFit="1" customWidth="1"/>
    <col min="8464" max="8464" width="11.88671875" style="9" bestFit="1" customWidth="1"/>
    <col min="8465" max="8465" width="4.109375" style="9" bestFit="1" customWidth="1"/>
    <col min="8466" max="8704" width="7.21875" style="9"/>
    <col min="8705" max="8705" width="4.109375" style="9" bestFit="1" customWidth="1"/>
    <col min="8706" max="8706" width="12.77734375" style="9" bestFit="1" customWidth="1"/>
    <col min="8707" max="8707" width="13.21875" style="9" bestFit="1" customWidth="1"/>
    <col min="8708" max="8708" width="14.21875" style="9" customWidth="1"/>
    <col min="8709" max="8709" width="13.21875" style="9" bestFit="1" customWidth="1"/>
    <col min="8710" max="8712" width="11.88671875" style="9" bestFit="1" customWidth="1"/>
    <col min="8713" max="8714" width="11" style="9" bestFit="1" customWidth="1"/>
    <col min="8715" max="8715" width="11.88671875" style="9" bestFit="1" customWidth="1"/>
    <col min="8716" max="8716" width="13.21875" style="9" bestFit="1" customWidth="1"/>
    <col min="8717" max="8717" width="12.6640625" style="9" customWidth="1"/>
    <col min="8718" max="8719" width="11" style="9" bestFit="1" customWidth="1"/>
    <col min="8720" max="8720" width="11.88671875" style="9" bestFit="1" customWidth="1"/>
    <col min="8721" max="8721" width="4.109375" style="9" bestFit="1" customWidth="1"/>
    <col min="8722" max="8960" width="7.21875" style="9"/>
    <col min="8961" max="8961" width="4.109375" style="9" bestFit="1" customWidth="1"/>
    <col min="8962" max="8962" width="12.77734375" style="9" bestFit="1" customWidth="1"/>
    <col min="8963" max="8963" width="13.21875" style="9" bestFit="1" customWidth="1"/>
    <col min="8964" max="8964" width="14.21875" style="9" customWidth="1"/>
    <col min="8965" max="8965" width="13.21875" style="9" bestFit="1" customWidth="1"/>
    <col min="8966" max="8968" width="11.88671875" style="9" bestFit="1" customWidth="1"/>
    <col min="8969" max="8970" width="11" style="9" bestFit="1" customWidth="1"/>
    <col min="8971" max="8971" width="11.88671875" style="9" bestFit="1" customWidth="1"/>
    <col min="8972" max="8972" width="13.21875" style="9" bestFit="1" customWidth="1"/>
    <col min="8973" max="8973" width="12.6640625" style="9" customWidth="1"/>
    <col min="8974" max="8975" width="11" style="9" bestFit="1" customWidth="1"/>
    <col min="8976" max="8976" width="11.88671875" style="9" bestFit="1" customWidth="1"/>
    <col min="8977" max="8977" width="4.109375" style="9" bestFit="1" customWidth="1"/>
    <col min="8978" max="9216" width="7.21875" style="9"/>
    <col min="9217" max="9217" width="4.109375" style="9" bestFit="1" customWidth="1"/>
    <col min="9218" max="9218" width="12.77734375" style="9" bestFit="1" customWidth="1"/>
    <col min="9219" max="9219" width="13.21875" style="9" bestFit="1" customWidth="1"/>
    <col min="9220" max="9220" width="14.21875" style="9" customWidth="1"/>
    <col min="9221" max="9221" width="13.21875" style="9" bestFit="1" customWidth="1"/>
    <col min="9222" max="9224" width="11.88671875" style="9" bestFit="1" customWidth="1"/>
    <col min="9225" max="9226" width="11" style="9" bestFit="1" customWidth="1"/>
    <col min="9227" max="9227" width="11.88671875" style="9" bestFit="1" customWidth="1"/>
    <col min="9228" max="9228" width="13.21875" style="9" bestFit="1" customWidth="1"/>
    <col min="9229" max="9229" width="12.6640625" style="9" customWidth="1"/>
    <col min="9230" max="9231" width="11" style="9" bestFit="1" customWidth="1"/>
    <col min="9232" max="9232" width="11.88671875" style="9" bestFit="1" customWidth="1"/>
    <col min="9233" max="9233" width="4.109375" style="9" bestFit="1" customWidth="1"/>
    <col min="9234" max="9472" width="7.21875" style="9"/>
    <col min="9473" max="9473" width="4.109375" style="9" bestFit="1" customWidth="1"/>
    <col min="9474" max="9474" width="12.77734375" style="9" bestFit="1" customWidth="1"/>
    <col min="9475" max="9475" width="13.21875" style="9" bestFit="1" customWidth="1"/>
    <col min="9476" max="9476" width="14.21875" style="9" customWidth="1"/>
    <col min="9477" max="9477" width="13.21875" style="9" bestFit="1" customWidth="1"/>
    <col min="9478" max="9480" width="11.88671875" style="9" bestFit="1" customWidth="1"/>
    <col min="9481" max="9482" width="11" style="9" bestFit="1" customWidth="1"/>
    <col min="9483" max="9483" width="11.88671875" style="9" bestFit="1" customWidth="1"/>
    <col min="9484" max="9484" width="13.21875" style="9" bestFit="1" customWidth="1"/>
    <col min="9485" max="9485" width="12.6640625" style="9" customWidth="1"/>
    <col min="9486" max="9487" width="11" style="9" bestFit="1" customWidth="1"/>
    <col min="9488" max="9488" width="11.88671875" style="9" bestFit="1" customWidth="1"/>
    <col min="9489" max="9489" width="4.109375" style="9" bestFit="1" customWidth="1"/>
    <col min="9490" max="9728" width="7.21875" style="9"/>
    <col min="9729" max="9729" width="4.109375" style="9" bestFit="1" customWidth="1"/>
    <col min="9730" max="9730" width="12.77734375" style="9" bestFit="1" customWidth="1"/>
    <col min="9731" max="9731" width="13.21875" style="9" bestFit="1" customWidth="1"/>
    <col min="9732" max="9732" width="14.21875" style="9" customWidth="1"/>
    <col min="9733" max="9733" width="13.21875" style="9" bestFit="1" customWidth="1"/>
    <col min="9734" max="9736" width="11.88671875" style="9" bestFit="1" customWidth="1"/>
    <col min="9737" max="9738" width="11" style="9" bestFit="1" customWidth="1"/>
    <col min="9739" max="9739" width="11.88671875" style="9" bestFit="1" customWidth="1"/>
    <col min="9740" max="9740" width="13.21875" style="9" bestFit="1" customWidth="1"/>
    <col min="9741" max="9741" width="12.6640625" style="9" customWidth="1"/>
    <col min="9742" max="9743" width="11" style="9" bestFit="1" customWidth="1"/>
    <col min="9744" max="9744" width="11.88671875" style="9" bestFit="1" customWidth="1"/>
    <col min="9745" max="9745" width="4.109375" style="9" bestFit="1" customWidth="1"/>
    <col min="9746" max="9984" width="7.21875" style="9"/>
    <col min="9985" max="9985" width="4.109375" style="9" bestFit="1" customWidth="1"/>
    <col min="9986" max="9986" width="12.77734375" style="9" bestFit="1" customWidth="1"/>
    <col min="9987" max="9987" width="13.21875" style="9" bestFit="1" customWidth="1"/>
    <col min="9988" max="9988" width="14.21875" style="9" customWidth="1"/>
    <col min="9989" max="9989" width="13.21875" style="9" bestFit="1" customWidth="1"/>
    <col min="9990" max="9992" width="11.88671875" style="9" bestFit="1" customWidth="1"/>
    <col min="9993" max="9994" width="11" style="9" bestFit="1" customWidth="1"/>
    <col min="9995" max="9995" width="11.88671875" style="9" bestFit="1" customWidth="1"/>
    <col min="9996" max="9996" width="13.21875" style="9" bestFit="1" customWidth="1"/>
    <col min="9997" max="9997" width="12.6640625" style="9" customWidth="1"/>
    <col min="9998" max="9999" width="11" style="9" bestFit="1" customWidth="1"/>
    <col min="10000" max="10000" width="11.88671875" style="9" bestFit="1" customWidth="1"/>
    <col min="10001" max="10001" width="4.109375" style="9" bestFit="1" customWidth="1"/>
    <col min="10002" max="10240" width="7.21875" style="9"/>
    <col min="10241" max="10241" width="4.109375" style="9" bestFit="1" customWidth="1"/>
    <col min="10242" max="10242" width="12.77734375" style="9" bestFit="1" customWidth="1"/>
    <col min="10243" max="10243" width="13.21875" style="9" bestFit="1" customWidth="1"/>
    <col min="10244" max="10244" width="14.21875" style="9" customWidth="1"/>
    <col min="10245" max="10245" width="13.21875" style="9" bestFit="1" customWidth="1"/>
    <col min="10246" max="10248" width="11.88671875" style="9" bestFit="1" customWidth="1"/>
    <col min="10249" max="10250" width="11" style="9" bestFit="1" customWidth="1"/>
    <col min="10251" max="10251" width="11.88671875" style="9" bestFit="1" customWidth="1"/>
    <col min="10252" max="10252" width="13.21875" style="9" bestFit="1" customWidth="1"/>
    <col min="10253" max="10253" width="12.6640625" style="9" customWidth="1"/>
    <col min="10254" max="10255" width="11" style="9" bestFit="1" customWidth="1"/>
    <col min="10256" max="10256" width="11.88671875" style="9" bestFit="1" customWidth="1"/>
    <col min="10257" max="10257" width="4.109375" style="9" bestFit="1" customWidth="1"/>
    <col min="10258" max="10496" width="7.21875" style="9"/>
    <col min="10497" max="10497" width="4.109375" style="9" bestFit="1" customWidth="1"/>
    <col min="10498" max="10498" width="12.77734375" style="9" bestFit="1" customWidth="1"/>
    <col min="10499" max="10499" width="13.21875" style="9" bestFit="1" customWidth="1"/>
    <col min="10500" max="10500" width="14.21875" style="9" customWidth="1"/>
    <col min="10501" max="10501" width="13.21875" style="9" bestFit="1" customWidth="1"/>
    <col min="10502" max="10504" width="11.88671875" style="9" bestFit="1" customWidth="1"/>
    <col min="10505" max="10506" width="11" style="9" bestFit="1" customWidth="1"/>
    <col min="10507" max="10507" width="11.88671875" style="9" bestFit="1" customWidth="1"/>
    <col min="10508" max="10508" width="13.21875" style="9" bestFit="1" customWidth="1"/>
    <col min="10509" max="10509" width="12.6640625" style="9" customWidth="1"/>
    <col min="10510" max="10511" width="11" style="9" bestFit="1" customWidth="1"/>
    <col min="10512" max="10512" width="11.88671875" style="9" bestFit="1" customWidth="1"/>
    <col min="10513" max="10513" width="4.109375" style="9" bestFit="1" customWidth="1"/>
    <col min="10514" max="10752" width="7.21875" style="9"/>
    <col min="10753" max="10753" width="4.109375" style="9" bestFit="1" customWidth="1"/>
    <col min="10754" max="10754" width="12.77734375" style="9" bestFit="1" customWidth="1"/>
    <col min="10755" max="10755" width="13.21875" style="9" bestFit="1" customWidth="1"/>
    <col min="10756" max="10756" width="14.21875" style="9" customWidth="1"/>
    <col min="10757" max="10757" width="13.21875" style="9" bestFit="1" customWidth="1"/>
    <col min="10758" max="10760" width="11.88671875" style="9" bestFit="1" customWidth="1"/>
    <col min="10761" max="10762" width="11" style="9" bestFit="1" customWidth="1"/>
    <col min="10763" max="10763" width="11.88671875" style="9" bestFit="1" customWidth="1"/>
    <col min="10764" max="10764" width="13.21875" style="9" bestFit="1" customWidth="1"/>
    <col min="10765" max="10765" width="12.6640625" style="9" customWidth="1"/>
    <col min="10766" max="10767" width="11" style="9" bestFit="1" customWidth="1"/>
    <col min="10768" max="10768" width="11.88671875" style="9" bestFit="1" customWidth="1"/>
    <col min="10769" max="10769" width="4.109375" style="9" bestFit="1" customWidth="1"/>
    <col min="10770" max="11008" width="7.21875" style="9"/>
    <col min="11009" max="11009" width="4.109375" style="9" bestFit="1" customWidth="1"/>
    <col min="11010" max="11010" width="12.77734375" style="9" bestFit="1" customWidth="1"/>
    <col min="11011" max="11011" width="13.21875" style="9" bestFit="1" customWidth="1"/>
    <col min="11012" max="11012" width="14.21875" style="9" customWidth="1"/>
    <col min="11013" max="11013" width="13.21875" style="9" bestFit="1" customWidth="1"/>
    <col min="11014" max="11016" width="11.88671875" style="9" bestFit="1" customWidth="1"/>
    <col min="11017" max="11018" width="11" style="9" bestFit="1" customWidth="1"/>
    <col min="11019" max="11019" width="11.88671875" style="9" bestFit="1" customWidth="1"/>
    <col min="11020" max="11020" width="13.21875" style="9" bestFit="1" customWidth="1"/>
    <col min="11021" max="11021" width="12.6640625" style="9" customWidth="1"/>
    <col min="11022" max="11023" width="11" style="9" bestFit="1" customWidth="1"/>
    <col min="11024" max="11024" width="11.88671875" style="9" bestFit="1" customWidth="1"/>
    <col min="11025" max="11025" width="4.109375" style="9" bestFit="1" customWidth="1"/>
    <col min="11026" max="11264" width="7.21875" style="9"/>
    <col min="11265" max="11265" width="4.109375" style="9" bestFit="1" customWidth="1"/>
    <col min="11266" max="11266" width="12.77734375" style="9" bestFit="1" customWidth="1"/>
    <col min="11267" max="11267" width="13.21875" style="9" bestFit="1" customWidth="1"/>
    <col min="11268" max="11268" width="14.21875" style="9" customWidth="1"/>
    <col min="11269" max="11269" width="13.21875" style="9" bestFit="1" customWidth="1"/>
    <col min="11270" max="11272" width="11.88671875" style="9" bestFit="1" customWidth="1"/>
    <col min="11273" max="11274" width="11" style="9" bestFit="1" customWidth="1"/>
    <col min="11275" max="11275" width="11.88671875" style="9" bestFit="1" customWidth="1"/>
    <col min="11276" max="11276" width="13.21875" style="9" bestFit="1" customWidth="1"/>
    <col min="11277" max="11277" width="12.6640625" style="9" customWidth="1"/>
    <col min="11278" max="11279" width="11" style="9" bestFit="1" customWidth="1"/>
    <col min="11280" max="11280" width="11.88671875" style="9" bestFit="1" customWidth="1"/>
    <col min="11281" max="11281" width="4.109375" style="9" bestFit="1" customWidth="1"/>
    <col min="11282" max="11520" width="7.21875" style="9"/>
    <col min="11521" max="11521" width="4.109375" style="9" bestFit="1" customWidth="1"/>
    <col min="11522" max="11522" width="12.77734375" style="9" bestFit="1" customWidth="1"/>
    <col min="11523" max="11523" width="13.21875" style="9" bestFit="1" customWidth="1"/>
    <col min="11524" max="11524" width="14.21875" style="9" customWidth="1"/>
    <col min="11525" max="11525" width="13.21875" style="9" bestFit="1" customWidth="1"/>
    <col min="11526" max="11528" width="11.88671875" style="9" bestFit="1" customWidth="1"/>
    <col min="11529" max="11530" width="11" style="9" bestFit="1" customWidth="1"/>
    <col min="11531" max="11531" width="11.88671875" style="9" bestFit="1" customWidth="1"/>
    <col min="11532" max="11532" width="13.21875" style="9" bestFit="1" customWidth="1"/>
    <col min="11533" max="11533" width="12.6640625" style="9" customWidth="1"/>
    <col min="11534" max="11535" width="11" style="9" bestFit="1" customWidth="1"/>
    <col min="11536" max="11536" width="11.88671875" style="9" bestFit="1" customWidth="1"/>
    <col min="11537" max="11537" width="4.109375" style="9" bestFit="1" customWidth="1"/>
    <col min="11538" max="11776" width="7.21875" style="9"/>
    <col min="11777" max="11777" width="4.109375" style="9" bestFit="1" customWidth="1"/>
    <col min="11778" max="11778" width="12.77734375" style="9" bestFit="1" customWidth="1"/>
    <col min="11779" max="11779" width="13.21875" style="9" bestFit="1" customWidth="1"/>
    <col min="11780" max="11780" width="14.21875" style="9" customWidth="1"/>
    <col min="11781" max="11781" width="13.21875" style="9" bestFit="1" customWidth="1"/>
    <col min="11782" max="11784" width="11.88671875" style="9" bestFit="1" customWidth="1"/>
    <col min="11785" max="11786" width="11" style="9" bestFit="1" customWidth="1"/>
    <col min="11787" max="11787" width="11.88671875" style="9" bestFit="1" customWidth="1"/>
    <col min="11788" max="11788" width="13.21875" style="9" bestFit="1" customWidth="1"/>
    <col min="11789" max="11789" width="12.6640625" style="9" customWidth="1"/>
    <col min="11790" max="11791" width="11" style="9" bestFit="1" customWidth="1"/>
    <col min="11792" max="11792" width="11.88671875" style="9" bestFit="1" customWidth="1"/>
    <col min="11793" max="11793" width="4.109375" style="9" bestFit="1" customWidth="1"/>
    <col min="11794" max="12032" width="7.21875" style="9"/>
    <col min="12033" max="12033" width="4.109375" style="9" bestFit="1" customWidth="1"/>
    <col min="12034" max="12034" width="12.77734375" style="9" bestFit="1" customWidth="1"/>
    <col min="12035" max="12035" width="13.21875" style="9" bestFit="1" customWidth="1"/>
    <col min="12036" max="12036" width="14.21875" style="9" customWidth="1"/>
    <col min="12037" max="12037" width="13.21875" style="9" bestFit="1" customWidth="1"/>
    <col min="12038" max="12040" width="11.88671875" style="9" bestFit="1" customWidth="1"/>
    <col min="12041" max="12042" width="11" style="9" bestFit="1" customWidth="1"/>
    <col min="12043" max="12043" width="11.88671875" style="9" bestFit="1" customWidth="1"/>
    <col min="12044" max="12044" width="13.21875" style="9" bestFit="1" customWidth="1"/>
    <col min="12045" max="12045" width="12.6640625" style="9" customWidth="1"/>
    <col min="12046" max="12047" width="11" style="9" bestFit="1" customWidth="1"/>
    <col min="12048" max="12048" width="11.88671875" style="9" bestFit="1" customWidth="1"/>
    <col min="12049" max="12049" width="4.109375" style="9" bestFit="1" customWidth="1"/>
    <col min="12050" max="12288" width="7.21875" style="9"/>
    <col min="12289" max="12289" width="4.109375" style="9" bestFit="1" customWidth="1"/>
    <col min="12290" max="12290" width="12.77734375" style="9" bestFit="1" customWidth="1"/>
    <col min="12291" max="12291" width="13.21875" style="9" bestFit="1" customWidth="1"/>
    <col min="12292" max="12292" width="14.21875" style="9" customWidth="1"/>
    <col min="12293" max="12293" width="13.21875" style="9" bestFit="1" customWidth="1"/>
    <col min="12294" max="12296" width="11.88671875" style="9" bestFit="1" customWidth="1"/>
    <col min="12297" max="12298" width="11" style="9" bestFit="1" customWidth="1"/>
    <col min="12299" max="12299" width="11.88671875" style="9" bestFit="1" customWidth="1"/>
    <col min="12300" max="12300" width="13.21875" style="9" bestFit="1" customWidth="1"/>
    <col min="12301" max="12301" width="12.6640625" style="9" customWidth="1"/>
    <col min="12302" max="12303" width="11" style="9" bestFit="1" customWidth="1"/>
    <col min="12304" max="12304" width="11.88671875" style="9" bestFit="1" customWidth="1"/>
    <col min="12305" max="12305" width="4.109375" style="9" bestFit="1" customWidth="1"/>
    <col min="12306" max="12544" width="7.21875" style="9"/>
    <col min="12545" max="12545" width="4.109375" style="9" bestFit="1" customWidth="1"/>
    <col min="12546" max="12546" width="12.77734375" style="9" bestFit="1" customWidth="1"/>
    <col min="12547" max="12547" width="13.21875" style="9" bestFit="1" customWidth="1"/>
    <col min="12548" max="12548" width="14.21875" style="9" customWidth="1"/>
    <col min="12549" max="12549" width="13.21875" style="9" bestFit="1" customWidth="1"/>
    <col min="12550" max="12552" width="11.88671875" style="9" bestFit="1" customWidth="1"/>
    <col min="12553" max="12554" width="11" style="9" bestFit="1" customWidth="1"/>
    <col min="12555" max="12555" width="11.88671875" style="9" bestFit="1" customWidth="1"/>
    <col min="12556" max="12556" width="13.21875" style="9" bestFit="1" customWidth="1"/>
    <col min="12557" max="12557" width="12.6640625" style="9" customWidth="1"/>
    <col min="12558" max="12559" width="11" style="9" bestFit="1" customWidth="1"/>
    <col min="12560" max="12560" width="11.88671875" style="9" bestFit="1" customWidth="1"/>
    <col min="12561" max="12561" width="4.109375" style="9" bestFit="1" customWidth="1"/>
    <col min="12562" max="12800" width="7.21875" style="9"/>
    <col min="12801" max="12801" width="4.109375" style="9" bestFit="1" customWidth="1"/>
    <col min="12802" max="12802" width="12.77734375" style="9" bestFit="1" customWidth="1"/>
    <col min="12803" max="12803" width="13.21875" style="9" bestFit="1" customWidth="1"/>
    <col min="12804" max="12804" width="14.21875" style="9" customWidth="1"/>
    <col min="12805" max="12805" width="13.21875" style="9" bestFit="1" customWidth="1"/>
    <col min="12806" max="12808" width="11.88671875" style="9" bestFit="1" customWidth="1"/>
    <col min="12809" max="12810" width="11" style="9" bestFit="1" customWidth="1"/>
    <col min="12811" max="12811" width="11.88671875" style="9" bestFit="1" customWidth="1"/>
    <col min="12812" max="12812" width="13.21875" style="9" bestFit="1" customWidth="1"/>
    <col min="12813" max="12813" width="12.6640625" style="9" customWidth="1"/>
    <col min="12814" max="12815" width="11" style="9" bestFit="1" customWidth="1"/>
    <col min="12816" max="12816" width="11.88671875" style="9" bestFit="1" customWidth="1"/>
    <col min="12817" max="12817" width="4.109375" style="9" bestFit="1" customWidth="1"/>
    <col min="12818" max="13056" width="7.21875" style="9"/>
    <col min="13057" max="13057" width="4.109375" style="9" bestFit="1" customWidth="1"/>
    <col min="13058" max="13058" width="12.77734375" style="9" bestFit="1" customWidth="1"/>
    <col min="13059" max="13059" width="13.21875" style="9" bestFit="1" customWidth="1"/>
    <col min="13060" max="13060" width="14.21875" style="9" customWidth="1"/>
    <col min="13061" max="13061" width="13.21875" style="9" bestFit="1" customWidth="1"/>
    <col min="13062" max="13064" width="11.88671875" style="9" bestFit="1" customWidth="1"/>
    <col min="13065" max="13066" width="11" style="9" bestFit="1" customWidth="1"/>
    <col min="13067" max="13067" width="11.88671875" style="9" bestFit="1" customWidth="1"/>
    <col min="13068" max="13068" width="13.21875" style="9" bestFit="1" customWidth="1"/>
    <col min="13069" max="13069" width="12.6640625" style="9" customWidth="1"/>
    <col min="13070" max="13071" width="11" style="9" bestFit="1" customWidth="1"/>
    <col min="13072" max="13072" width="11.88671875" style="9" bestFit="1" customWidth="1"/>
    <col min="13073" max="13073" width="4.109375" style="9" bestFit="1" customWidth="1"/>
    <col min="13074" max="13312" width="7.21875" style="9"/>
    <col min="13313" max="13313" width="4.109375" style="9" bestFit="1" customWidth="1"/>
    <col min="13314" max="13314" width="12.77734375" style="9" bestFit="1" customWidth="1"/>
    <col min="13315" max="13315" width="13.21875" style="9" bestFit="1" customWidth="1"/>
    <col min="13316" max="13316" width="14.21875" style="9" customWidth="1"/>
    <col min="13317" max="13317" width="13.21875" style="9" bestFit="1" customWidth="1"/>
    <col min="13318" max="13320" width="11.88671875" style="9" bestFit="1" customWidth="1"/>
    <col min="13321" max="13322" width="11" style="9" bestFit="1" customWidth="1"/>
    <col min="13323" max="13323" width="11.88671875" style="9" bestFit="1" customWidth="1"/>
    <col min="13324" max="13324" width="13.21875" style="9" bestFit="1" customWidth="1"/>
    <col min="13325" max="13325" width="12.6640625" style="9" customWidth="1"/>
    <col min="13326" max="13327" width="11" style="9" bestFit="1" customWidth="1"/>
    <col min="13328" max="13328" width="11.88671875" style="9" bestFit="1" customWidth="1"/>
    <col min="13329" max="13329" width="4.109375" style="9" bestFit="1" customWidth="1"/>
    <col min="13330" max="13568" width="7.21875" style="9"/>
    <col min="13569" max="13569" width="4.109375" style="9" bestFit="1" customWidth="1"/>
    <col min="13570" max="13570" width="12.77734375" style="9" bestFit="1" customWidth="1"/>
    <col min="13571" max="13571" width="13.21875" style="9" bestFit="1" customWidth="1"/>
    <col min="13572" max="13572" width="14.21875" style="9" customWidth="1"/>
    <col min="13573" max="13573" width="13.21875" style="9" bestFit="1" customWidth="1"/>
    <col min="13574" max="13576" width="11.88671875" style="9" bestFit="1" customWidth="1"/>
    <col min="13577" max="13578" width="11" style="9" bestFit="1" customWidth="1"/>
    <col min="13579" max="13579" width="11.88671875" style="9" bestFit="1" customWidth="1"/>
    <col min="13580" max="13580" width="13.21875" style="9" bestFit="1" customWidth="1"/>
    <col min="13581" max="13581" width="12.6640625" style="9" customWidth="1"/>
    <col min="13582" max="13583" width="11" style="9" bestFit="1" customWidth="1"/>
    <col min="13584" max="13584" width="11.88671875" style="9" bestFit="1" customWidth="1"/>
    <col min="13585" max="13585" width="4.109375" style="9" bestFit="1" customWidth="1"/>
    <col min="13586" max="13824" width="7.21875" style="9"/>
    <col min="13825" max="13825" width="4.109375" style="9" bestFit="1" customWidth="1"/>
    <col min="13826" max="13826" width="12.77734375" style="9" bestFit="1" customWidth="1"/>
    <col min="13827" max="13827" width="13.21875" style="9" bestFit="1" customWidth="1"/>
    <col min="13828" max="13828" width="14.21875" style="9" customWidth="1"/>
    <col min="13829" max="13829" width="13.21875" style="9" bestFit="1" customWidth="1"/>
    <col min="13830" max="13832" width="11.88671875" style="9" bestFit="1" customWidth="1"/>
    <col min="13833" max="13834" width="11" style="9" bestFit="1" customWidth="1"/>
    <col min="13835" max="13835" width="11.88671875" style="9" bestFit="1" customWidth="1"/>
    <col min="13836" max="13836" width="13.21875" style="9" bestFit="1" customWidth="1"/>
    <col min="13837" max="13837" width="12.6640625" style="9" customWidth="1"/>
    <col min="13838" max="13839" width="11" style="9" bestFit="1" customWidth="1"/>
    <col min="13840" max="13840" width="11.88671875" style="9" bestFit="1" customWidth="1"/>
    <col min="13841" max="13841" width="4.109375" style="9" bestFit="1" customWidth="1"/>
    <col min="13842" max="14080" width="7.21875" style="9"/>
    <col min="14081" max="14081" width="4.109375" style="9" bestFit="1" customWidth="1"/>
    <col min="14082" max="14082" width="12.77734375" style="9" bestFit="1" customWidth="1"/>
    <col min="14083" max="14083" width="13.21875" style="9" bestFit="1" customWidth="1"/>
    <col min="14084" max="14084" width="14.21875" style="9" customWidth="1"/>
    <col min="14085" max="14085" width="13.21875" style="9" bestFit="1" customWidth="1"/>
    <col min="14086" max="14088" width="11.88671875" style="9" bestFit="1" customWidth="1"/>
    <col min="14089" max="14090" width="11" style="9" bestFit="1" customWidth="1"/>
    <col min="14091" max="14091" width="11.88671875" style="9" bestFit="1" customWidth="1"/>
    <col min="14092" max="14092" width="13.21875" style="9" bestFit="1" customWidth="1"/>
    <col min="14093" max="14093" width="12.6640625" style="9" customWidth="1"/>
    <col min="14094" max="14095" width="11" style="9" bestFit="1" customWidth="1"/>
    <col min="14096" max="14096" width="11.88671875" style="9" bestFit="1" customWidth="1"/>
    <col min="14097" max="14097" width="4.109375" style="9" bestFit="1" customWidth="1"/>
    <col min="14098" max="14336" width="7.21875" style="9"/>
    <col min="14337" max="14337" width="4.109375" style="9" bestFit="1" customWidth="1"/>
    <col min="14338" max="14338" width="12.77734375" style="9" bestFit="1" customWidth="1"/>
    <col min="14339" max="14339" width="13.21875" style="9" bestFit="1" customWidth="1"/>
    <col min="14340" max="14340" width="14.21875" style="9" customWidth="1"/>
    <col min="14341" max="14341" width="13.21875" style="9" bestFit="1" customWidth="1"/>
    <col min="14342" max="14344" width="11.88671875" style="9" bestFit="1" customWidth="1"/>
    <col min="14345" max="14346" width="11" style="9" bestFit="1" customWidth="1"/>
    <col min="14347" max="14347" width="11.88671875" style="9" bestFit="1" customWidth="1"/>
    <col min="14348" max="14348" width="13.21875" style="9" bestFit="1" customWidth="1"/>
    <col min="14349" max="14349" width="12.6640625" style="9" customWidth="1"/>
    <col min="14350" max="14351" width="11" style="9" bestFit="1" customWidth="1"/>
    <col min="14352" max="14352" width="11.88671875" style="9" bestFit="1" customWidth="1"/>
    <col min="14353" max="14353" width="4.109375" style="9" bestFit="1" customWidth="1"/>
    <col min="14354" max="14592" width="7.21875" style="9"/>
    <col min="14593" max="14593" width="4.109375" style="9" bestFit="1" customWidth="1"/>
    <col min="14594" max="14594" width="12.77734375" style="9" bestFit="1" customWidth="1"/>
    <col min="14595" max="14595" width="13.21875" style="9" bestFit="1" customWidth="1"/>
    <col min="14596" max="14596" width="14.21875" style="9" customWidth="1"/>
    <col min="14597" max="14597" width="13.21875" style="9" bestFit="1" customWidth="1"/>
    <col min="14598" max="14600" width="11.88671875" style="9" bestFit="1" customWidth="1"/>
    <col min="14601" max="14602" width="11" style="9" bestFit="1" customWidth="1"/>
    <col min="14603" max="14603" width="11.88671875" style="9" bestFit="1" customWidth="1"/>
    <col min="14604" max="14604" width="13.21875" style="9" bestFit="1" customWidth="1"/>
    <col min="14605" max="14605" width="12.6640625" style="9" customWidth="1"/>
    <col min="14606" max="14607" width="11" style="9" bestFit="1" customWidth="1"/>
    <col min="14608" max="14608" width="11.88671875" style="9" bestFit="1" customWidth="1"/>
    <col min="14609" max="14609" width="4.109375" style="9" bestFit="1" customWidth="1"/>
    <col min="14610" max="14848" width="7.21875" style="9"/>
    <col min="14849" max="14849" width="4.109375" style="9" bestFit="1" customWidth="1"/>
    <col min="14850" max="14850" width="12.77734375" style="9" bestFit="1" customWidth="1"/>
    <col min="14851" max="14851" width="13.21875" style="9" bestFit="1" customWidth="1"/>
    <col min="14852" max="14852" width="14.21875" style="9" customWidth="1"/>
    <col min="14853" max="14853" width="13.21875" style="9" bestFit="1" customWidth="1"/>
    <col min="14854" max="14856" width="11.88671875" style="9" bestFit="1" customWidth="1"/>
    <col min="14857" max="14858" width="11" style="9" bestFit="1" customWidth="1"/>
    <col min="14859" max="14859" width="11.88671875" style="9" bestFit="1" customWidth="1"/>
    <col min="14860" max="14860" width="13.21875" style="9" bestFit="1" customWidth="1"/>
    <col min="14861" max="14861" width="12.6640625" style="9" customWidth="1"/>
    <col min="14862" max="14863" width="11" style="9" bestFit="1" customWidth="1"/>
    <col min="14864" max="14864" width="11.88671875" style="9" bestFit="1" customWidth="1"/>
    <col min="14865" max="14865" width="4.109375" style="9" bestFit="1" customWidth="1"/>
    <col min="14866" max="15104" width="7.21875" style="9"/>
    <col min="15105" max="15105" width="4.109375" style="9" bestFit="1" customWidth="1"/>
    <col min="15106" max="15106" width="12.77734375" style="9" bestFit="1" customWidth="1"/>
    <col min="15107" max="15107" width="13.21875" style="9" bestFit="1" customWidth="1"/>
    <col min="15108" max="15108" width="14.21875" style="9" customWidth="1"/>
    <col min="15109" max="15109" width="13.21875" style="9" bestFit="1" customWidth="1"/>
    <col min="15110" max="15112" width="11.88671875" style="9" bestFit="1" customWidth="1"/>
    <col min="15113" max="15114" width="11" style="9" bestFit="1" customWidth="1"/>
    <col min="15115" max="15115" width="11.88671875" style="9" bestFit="1" customWidth="1"/>
    <col min="15116" max="15116" width="13.21875" style="9" bestFit="1" customWidth="1"/>
    <col min="15117" max="15117" width="12.6640625" style="9" customWidth="1"/>
    <col min="15118" max="15119" width="11" style="9" bestFit="1" customWidth="1"/>
    <col min="15120" max="15120" width="11.88671875" style="9" bestFit="1" customWidth="1"/>
    <col min="15121" max="15121" width="4.109375" style="9" bestFit="1" customWidth="1"/>
    <col min="15122" max="15360" width="7.21875" style="9"/>
    <col min="15361" max="15361" width="4.109375" style="9" bestFit="1" customWidth="1"/>
    <col min="15362" max="15362" width="12.77734375" style="9" bestFit="1" customWidth="1"/>
    <col min="15363" max="15363" width="13.21875" style="9" bestFit="1" customWidth="1"/>
    <col min="15364" max="15364" width="14.21875" style="9" customWidth="1"/>
    <col min="15365" max="15365" width="13.21875" style="9" bestFit="1" customWidth="1"/>
    <col min="15366" max="15368" width="11.88671875" style="9" bestFit="1" customWidth="1"/>
    <col min="15369" max="15370" width="11" style="9" bestFit="1" customWidth="1"/>
    <col min="15371" max="15371" width="11.88671875" style="9" bestFit="1" customWidth="1"/>
    <col min="15372" max="15372" width="13.21875" style="9" bestFit="1" customWidth="1"/>
    <col min="15373" max="15373" width="12.6640625" style="9" customWidth="1"/>
    <col min="15374" max="15375" width="11" style="9" bestFit="1" customWidth="1"/>
    <col min="15376" max="15376" width="11.88671875" style="9" bestFit="1" customWidth="1"/>
    <col min="15377" max="15377" width="4.109375" style="9" bestFit="1" customWidth="1"/>
    <col min="15378" max="15616" width="7.21875" style="9"/>
    <col min="15617" max="15617" width="4.109375" style="9" bestFit="1" customWidth="1"/>
    <col min="15618" max="15618" width="12.77734375" style="9" bestFit="1" customWidth="1"/>
    <col min="15619" max="15619" width="13.21875" style="9" bestFit="1" customWidth="1"/>
    <col min="15620" max="15620" width="14.21875" style="9" customWidth="1"/>
    <col min="15621" max="15621" width="13.21875" style="9" bestFit="1" customWidth="1"/>
    <col min="15622" max="15624" width="11.88671875" style="9" bestFit="1" customWidth="1"/>
    <col min="15625" max="15626" width="11" style="9" bestFit="1" customWidth="1"/>
    <col min="15627" max="15627" width="11.88671875" style="9" bestFit="1" customWidth="1"/>
    <col min="15628" max="15628" width="13.21875" style="9" bestFit="1" customWidth="1"/>
    <col min="15629" max="15629" width="12.6640625" style="9" customWidth="1"/>
    <col min="15630" max="15631" width="11" style="9" bestFit="1" customWidth="1"/>
    <col min="15632" max="15632" width="11.88671875" style="9" bestFit="1" customWidth="1"/>
    <col min="15633" max="15633" width="4.109375" style="9" bestFit="1" customWidth="1"/>
    <col min="15634" max="15872" width="7.21875" style="9"/>
    <col min="15873" max="15873" width="4.109375" style="9" bestFit="1" customWidth="1"/>
    <col min="15874" max="15874" width="12.77734375" style="9" bestFit="1" customWidth="1"/>
    <col min="15875" max="15875" width="13.21875" style="9" bestFit="1" customWidth="1"/>
    <col min="15876" max="15876" width="14.21875" style="9" customWidth="1"/>
    <col min="15877" max="15877" width="13.21875" style="9" bestFit="1" customWidth="1"/>
    <col min="15878" max="15880" width="11.88671875" style="9" bestFit="1" customWidth="1"/>
    <col min="15881" max="15882" width="11" style="9" bestFit="1" customWidth="1"/>
    <col min="15883" max="15883" width="11.88671875" style="9" bestFit="1" customWidth="1"/>
    <col min="15884" max="15884" width="13.21875" style="9" bestFit="1" customWidth="1"/>
    <col min="15885" max="15885" width="12.6640625" style="9" customWidth="1"/>
    <col min="15886" max="15887" width="11" style="9" bestFit="1" customWidth="1"/>
    <col min="15888" max="15888" width="11.88671875" style="9" bestFit="1" customWidth="1"/>
    <col min="15889" max="15889" width="4.109375" style="9" bestFit="1" customWidth="1"/>
    <col min="15890" max="16128" width="7.21875" style="9"/>
    <col min="16129" max="16129" width="4.109375" style="9" bestFit="1" customWidth="1"/>
    <col min="16130" max="16130" width="12.77734375" style="9" bestFit="1" customWidth="1"/>
    <col min="16131" max="16131" width="13.21875" style="9" bestFit="1" customWidth="1"/>
    <col min="16132" max="16132" width="14.21875" style="9" customWidth="1"/>
    <col min="16133" max="16133" width="13.21875" style="9" bestFit="1" customWidth="1"/>
    <col min="16134" max="16136" width="11.88671875" style="9" bestFit="1" customWidth="1"/>
    <col min="16137" max="16138" width="11" style="9" bestFit="1" customWidth="1"/>
    <col min="16139" max="16139" width="11.88671875" style="9" bestFit="1" customWidth="1"/>
    <col min="16140" max="16140" width="13.21875" style="9" bestFit="1" customWidth="1"/>
    <col min="16141" max="16141" width="12.6640625" style="9" customWidth="1"/>
    <col min="16142" max="16143" width="11" style="9" bestFit="1" customWidth="1"/>
    <col min="16144" max="16144" width="11.88671875" style="9" bestFit="1" customWidth="1"/>
    <col min="16145" max="16145" width="4.109375" style="9" bestFit="1" customWidth="1"/>
    <col min="16146" max="16384" width="7.21875" style="9"/>
  </cols>
  <sheetData>
    <row r="1" spans="1:17" ht="12.75" customHeight="1" x14ac:dyDescent="0.3">
      <c r="A1" s="118" t="s">
        <v>45</v>
      </c>
    </row>
    <row r="2" spans="1:17" ht="12.75" customHeight="1" x14ac:dyDescent="0.3">
      <c r="A2" s="9" t="s">
        <v>310</v>
      </c>
      <c r="I2" s="104"/>
      <c r="J2" s="105"/>
      <c r="Q2" s="104"/>
    </row>
    <row r="3" spans="1:17" ht="12.75" customHeight="1" x14ac:dyDescent="0.3">
      <c r="A3" s="119" t="s">
        <v>47</v>
      </c>
      <c r="I3" s="104"/>
      <c r="J3" s="105"/>
      <c r="Q3" s="104"/>
    </row>
    <row r="4" spans="1:17" x14ac:dyDescent="0.3">
      <c r="A4" s="95"/>
      <c r="I4" s="104"/>
      <c r="J4" s="105"/>
      <c r="Q4" s="104"/>
    </row>
    <row r="5" spans="1:17" x14ac:dyDescent="0.3">
      <c r="C5" s="98" t="s">
        <v>311</v>
      </c>
      <c r="D5" s="98"/>
      <c r="F5" s="98" t="s">
        <v>312</v>
      </c>
      <c r="G5" s="98"/>
      <c r="H5" s="98"/>
      <c r="I5" s="98"/>
      <c r="P5" s="39"/>
    </row>
    <row r="6" spans="1:17" x14ac:dyDescent="0.3">
      <c r="D6" s="108" t="s">
        <v>313</v>
      </c>
      <c r="G6" s="98" t="s">
        <v>291</v>
      </c>
      <c r="H6" s="98"/>
      <c r="I6" s="98"/>
      <c r="M6" s="98" t="s">
        <v>292</v>
      </c>
      <c r="N6" s="98"/>
      <c r="O6" s="98"/>
      <c r="P6" s="98"/>
    </row>
    <row r="7" spans="1:17" s="27" customFormat="1" ht="39.75" customHeight="1" x14ac:dyDescent="0.3">
      <c r="A7" s="108" t="s">
        <v>54</v>
      </c>
      <c r="B7" s="108" t="s">
        <v>56</v>
      </c>
      <c r="C7" s="108" t="s">
        <v>294</v>
      </c>
      <c r="D7" s="108" t="s">
        <v>308</v>
      </c>
      <c r="E7" s="107" t="s">
        <v>314</v>
      </c>
      <c r="F7" s="108" t="s">
        <v>294</v>
      </c>
      <c r="G7" s="108" t="s">
        <v>308</v>
      </c>
      <c r="H7" s="117" t="s">
        <v>315</v>
      </c>
      <c r="I7" s="117" t="s">
        <v>316</v>
      </c>
      <c r="J7" s="107" t="s">
        <v>317</v>
      </c>
      <c r="K7" s="107" t="s">
        <v>318</v>
      </c>
      <c r="L7" s="108" t="s">
        <v>107</v>
      </c>
      <c r="M7" s="107" t="s">
        <v>303</v>
      </c>
      <c r="N7" s="107" t="s">
        <v>58</v>
      </c>
      <c r="O7" s="107" t="s">
        <v>59</v>
      </c>
      <c r="P7" s="107" t="s">
        <v>304</v>
      </c>
      <c r="Q7" s="108" t="s">
        <v>54</v>
      </c>
    </row>
    <row r="8" spans="1:17" x14ac:dyDescent="0.3">
      <c r="A8" s="9">
        <v>1</v>
      </c>
      <c r="B8" s="9" t="s">
        <v>108</v>
      </c>
      <c r="C8" s="19">
        <v>2628763</v>
      </c>
      <c r="D8" s="19">
        <v>2628763</v>
      </c>
      <c r="E8" s="19">
        <v>5550998</v>
      </c>
      <c r="F8" s="19">
        <v>2097682</v>
      </c>
      <c r="G8" s="19">
        <v>1976717</v>
      </c>
      <c r="H8" s="19">
        <v>0</v>
      </c>
      <c r="I8" s="19">
        <v>120965</v>
      </c>
      <c r="J8" s="19">
        <v>332886</v>
      </c>
      <c r="K8" s="19">
        <v>1201201</v>
      </c>
      <c r="L8" s="19">
        <f t="shared" ref="L8:L71" si="0">(C8+E8+F8+J8+K8)</f>
        <v>11811530</v>
      </c>
      <c r="M8" s="19">
        <v>3029615</v>
      </c>
      <c r="N8" s="19">
        <v>271127</v>
      </c>
      <c r="O8" s="19">
        <v>0</v>
      </c>
      <c r="P8" s="19">
        <v>302811</v>
      </c>
      <c r="Q8" s="9">
        <v>1</v>
      </c>
    </row>
    <row r="9" spans="1:17" x14ac:dyDescent="0.3">
      <c r="A9" s="9">
        <v>2</v>
      </c>
      <c r="B9" s="9" t="s">
        <v>109</v>
      </c>
      <c r="C9" s="20">
        <v>17318880</v>
      </c>
      <c r="D9" s="20">
        <v>0</v>
      </c>
      <c r="E9" s="20">
        <v>15282824</v>
      </c>
      <c r="F9" s="20">
        <v>7932703</v>
      </c>
      <c r="G9" s="20">
        <v>0</v>
      </c>
      <c r="H9" s="20">
        <v>7168501</v>
      </c>
      <c r="I9" s="20">
        <v>0</v>
      </c>
      <c r="J9" s="20">
        <v>1449308</v>
      </c>
      <c r="K9" s="20">
        <v>3061168</v>
      </c>
      <c r="L9" s="20">
        <f t="shared" si="0"/>
        <v>45044883</v>
      </c>
      <c r="M9" s="20">
        <v>6386789</v>
      </c>
      <c r="N9" s="20">
        <v>272860</v>
      </c>
      <c r="O9" s="20">
        <v>22895</v>
      </c>
      <c r="P9" s="20">
        <v>3488336</v>
      </c>
      <c r="Q9" s="9">
        <v>2</v>
      </c>
    </row>
    <row r="10" spans="1:17" x14ac:dyDescent="0.3">
      <c r="A10" s="9">
        <v>3</v>
      </c>
      <c r="B10" s="9" t="s">
        <v>110</v>
      </c>
      <c r="C10" s="20">
        <v>2766055</v>
      </c>
      <c r="D10" s="20">
        <v>2766055</v>
      </c>
      <c r="E10" s="20">
        <v>1084487</v>
      </c>
      <c r="F10" s="20">
        <v>2404644</v>
      </c>
      <c r="G10" s="20">
        <v>2366655</v>
      </c>
      <c r="H10" s="20">
        <v>0</v>
      </c>
      <c r="I10" s="20">
        <v>2949</v>
      </c>
      <c r="J10" s="20">
        <v>87367</v>
      </c>
      <c r="K10" s="20">
        <v>761616</v>
      </c>
      <c r="L10" s="20">
        <f t="shared" si="0"/>
        <v>7104169</v>
      </c>
      <c r="M10" s="20">
        <v>2283848</v>
      </c>
      <c r="N10" s="20">
        <v>162574</v>
      </c>
      <c r="O10" s="20">
        <v>0</v>
      </c>
      <c r="P10" s="20">
        <v>14720</v>
      </c>
      <c r="Q10" s="9">
        <v>3</v>
      </c>
    </row>
    <row r="11" spans="1:17" x14ac:dyDescent="0.3">
      <c r="A11" s="9">
        <v>4</v>
      </c>
      <c r="B11" s="9" t="s">
        <v>111</v>
      </c>
      <c r="C11" s="20">
        <v>2183221</v>
      </c>
      <c r="D11" s="20">
        <v>2183221</v>
      </c>
      <c r="E11" s="20">
        <v>812518</v>
      </c>
      <c r="F11" s="20">
        <v>1528933</v>
      </c>
      <c r="G11" s="20">
        <v>0</v>
      </c>
      <c r="H11" s="20">
        <v>1528933</v>
      </c>
      <c r="I11" s="20">
        <v>0</v>
      </c>
      <c r="J11" s="20">
        <v>89244</v>
      </c>
      <c r="K11" s="20">
        <v>295704</v>
      </c>
      <c r="L11" s="20">
        <f t="shared" si="0"/>
        <v>4909620</v>
      </c>
      <c r="M11" s="20">
        <v>1272248</v>
      </c>
      <c r="N11" s="20">
        <v>26074</v>
      </c>
      <c r="O11" s="20">
        <v>0</v>
      </c>
      <c r="P11" s="20">
        <v>709632</v>
      </c>
      <c r="Q11" s="9">
        <v>4</v>
      </c>
    </row>
    <row r="12" spans="1:17" x14ac:dyDescent="0.3">
      <c r="A12" s="9">
        <v>5</v>
      </c>
      <c r="B12" s="9" t="s">
        <v>112</v>
      </c>
      <c r="C12" s="20">
        <v>3991360</v>
      </c>
      <c r="D12" s="20">
        <v>3991360</v>
      </c>
      <c r="E12" s="20">
        <v>2843736</v>
      </c>
      <c r="F12" s="20">
        <v>2764749</v>
      </c>
      <c r="G12" s="20">
        <v>0</v>
      </c>
      <c r="H12" s="20">
        <v>2764749</v>
      </c>
      <c r="I12" s="20">
        <v>0</v>
      </c>
      <c r="J12" s="20">
        <v>211027</v>
      </c>
      <c r="K12" s="20">
        <v>2410530</v>
      </c>
      <c r="L12" s="20">
        <f t="shared" si="0"/>
        <v>12221402</v>
      </c>
      <c r="M12" s="20">
        <v>3225105</v>
      </c>
      <c r="N12" s="20">
        <v>54021</v>
      </c>
      <c r="O12" s="20">
        <v>0</v>
      </c>
      <c r="P12" s="20">
        <v>1207634</v>
      </c>
      <c r="Q12" s="9">
        <v>5</v>
      </c>
    </row>
    <row r="13" spans="1:17" x14ac:dyDescent="0.3">
      <c r="A13" s="9">
        <v>6</v>
      </c>
      <c r="B13" s="9" t="s">
        <v>113</v>
      </c>
      <c r="C13" s="20">
        <v>1614857</v>
      </c>
      <c r="D13" s="20">
        <v>1614857</v>
      </c>
      <c r="E13" s="20">
        <v>201873</v>
      </c>
      <c r="F13" s="20">
        <v>1580020</v>
      </c>
      <c r="G13" s="20">
        <v>0</v>
      </c>
      <c r="H13" s="20">
        <v>1580020</v>
      </c>
      <c r="I13" s="20">
        <v>0</v>
      </c>
      <c r="J13" s="20">
        <v>74535</v>
      </c>
      <c r="K13" s="20">
        <v>1167000</v>
      </c>
      <c r="L13" s="20">
        <f t="shared" si="0"/>
        <v>4638285</v>
      </c>
      <c r="M13" s="20">
        <v>1757418</v>
      </c>
      <c r="N13" s="20">
        <v>14335</v>
      </c>
      <c r="O13" s="20">
        <v>2858</v>
      </c>
      <c r="P13" s="20">
        <v>119950</v>
      </c>
      <c r="Q13" s="9">
        <v>6</v>
      </c>
    </row>
    <row r="14" spans="1:17" x14ac:dyDescent="0.3">
      <c r="A14" s="9">
        <v>7</v>
      </c>
      <c r="B14" s="9" t="s">
        <v>114</v>
      </c>
      <c r="C14" s="20">
        <v>80593852</v>
      </c>
      <c r="D14" s="20">
        <v>0</v>
      </c>
      <c r="E14" s="20">
        <v>86411249</v>
      </c>
      <c r="F14" s="20">
        <v>46580085</v>
      </c>
      <c r="G14" s="20">
        <v>31833693</v>
      </c>
      <c r="H14" s="20">
        <v>8435927</v>
      </c>
      <c r="I14" s="20">
        <v>4510829</v>
      </c>
      <c r="J14" s="20">
        <v>1607589</v>
      </c>
      <c r="K14" s="20">
        <v>8361145</v>
      </c>
      <c r="L14" s="20">
        <f t="shared" si="0"/>
        <v>223553920</v>
      </c>
      <c r="M14" s="20">
        <v>16034847</v>
      </c>
      <c r="N14" s="20">
        <v>1093552</v>
      </c>
      <c r="O14" s="20">
        <v>0</v>
      </c>
      <c r="P14" s="20">
        <v>9039593</v>
      </c>
      <c r="Q14" s="9">
        <v>7</v>
      </c>
    </row>
    <row r="15" spans="1:17" x14ac:dyDescent="0.3">
      <c r="A15" s="9">
        <v>8</v>
      </c>
      <c r="B15" s="9" t="s">
        <v>115</v>
      </c>
      <c r="C15" s="20">
        <v>6722988</v>
      </c>
      <c r="D15" s="20">
        <v>6722988</v>
      </c>
      <c r="E15" s="20">
        <v>11601407</v>
      </c>
      <c r="F15" s="20">
        <v>6650919</v>
      </c>
      <c r="G15" s="20">
        <v>0</v>
      </c>
      <c r="H15" s="20">
        <v>6650919</v>
      </c>
      <c r="I15" s="20">
        <v>0</v>
      </c>
      <c r="J15" s="20">
        <v>443277</v>
      </c>
      <c r="K15" s="20">
        <v>3751634</v>
      </c>
      <c r="L15" s="20">
        <f t="shared" si="0"/>
        <v>29170225</v>
      </c>
      <c r="M15" s="20">
        <v>6175505</v>
      </c>
      <c r="N15" s="20">
        <v>1067384</v>
      </c>
      <c r="O15" s="20">
        <v>812435</v>
      </c>
      <c r="P15" s="20">
        <v>2303557</v>
      </c>
      <c r="Q15" s="9">
        <v>8</v>
      </c>
    </row>
    <row r="16" spans="1:17" x14ac:dyDescent="0.3">
      <c r="A16" s="9">
        <v>9</v>
      </c>
      <c r="B16" s="9" t="s">
        <v>116</v>
      </c>
      <c r="C16" s="20">
        <v>824229</v>
      </c>
      <c r="D16" s="20">
        <v>824229</v>
      </c>
      <c r="E16" s="20">
        <v>802573</v>
      </c>
      <c r="F16" s="20">
        <v>168118</v>
      </c>
      <c r="G16" s="20">
        <v>0</v>
      </c>
      <c r="H16" s="20">
        <v>168118</v>
      </c>
      <c r="I16" s="20">
        <v>0</v>
      </c>
      <c r="J16" s="20">
        <v>201559</v>
      </c>
      <c r="K16" s="20">
        <v>662195</v>
      </c>
      <c r="L16" s="20">
        <f t="shared" si="0"/>
        <v>2658674</v>
      </c>
      <c r="M16" s="20">
        <v>568670</v>
      </c>
      <c r="N16" s="20">
        <v>1479</v>
      </c>
      <c r="O16" s="20">
        <v>66750</v>
      </c>
      <c r="P16" s="20">
        <v>20973</v>
      </c>
      <c r="Q16" s="9">
        <v>9</v>
      </c>
    </row>
    <row r="17" spans="1:17" x14ac:dyDescent="0.3">
      <c r="A17" s="9">
        <v>10</v>
      </c>
      <c r="B17" s="9" t="s">
        <v>117</v>
      </c>
      <c r="C17" s="20">
        <v>10738786</v>
      </c>
      <c r="D17" s="20">
        <v>10738786</v>
      </c>
      <c r="E17" s="20">
        <v>6433565</v>
      </c>
      <c r="F17" s="20">
        <v>4260056</v>
      </c>
      <c r="G17" s="20">
        <v>0</v>
      </c>
      <c r="H17" s="20">
        <v>3860624</v>
      </c>
      <c r="I17" s="20">
        <v>0</v>
      </c>
      <c r="J17" s="20">
        <v>513146</v>
      </c>
      <c r="K17" s="20">
        <v>461470</v>
      </c>
      <c r="L17" s="20">
        <f t="shared" si="0"/>
        <v>22407023</v>
      </c>
      <c r="M17" s="20">
        <v>5910408</v>
      </c>
      <c r="N17" s="20">
        <v>33928</v>
      </c>
      <c r="O17" s="20">
        <v>283629</v>
      </c>
      <c r="P17" s="20">
        <v>2760540</v>
      </c>
      <c r="Q17" s="9">
        <v>10</v>
      </c>
    </row>
    <row r="18" spans="1:17" x14ac:dyDescent="0.3">
      <c r="A18" s="9">
        <v>11</v>
      </c>
      <c r="B18" s="9" t="s">
        <v>118</v>
      </c>
      <c r="C18" s="20">
        <v>855007</v>
      </c>
      <c r="D18" s="20">
        <v>855007</v>
      </c>
      <c r="E18" s="20">
        <v>192679</v>
      </c>
      <c r="F18" s="20">
        <v>429145</v>
      </c>
      <c r="G18" s="20">
        <v>0</v>
      </c>
      <c r="H18" s="20">
        <v>429145</v>
      </c>
      <c r="I18" s="20">
        <v>0</v>
      </c>
      <c r="J18" s="20">
        <v>99169</v>
      </c>
      <c r="K18" s="20">
        <v>362699</v>
      </c>
      <c r="L18" s="20">
        <f t="shared" si="0"/>
        <v>1938699</v>
      </c>
      <c r="M18" s="20">
        <v>733867</v>
      </c>
      <c r="N18" s="20">
        <v>51615</v>
      </c>
      <c r="O18" s="20">
        <v>0</v>
      </c>
      <c r="P18" s="20">
        <v>18860</v>
      </c>
      <c r="Q18" s="9">
        <v>11</v>
      </c>
    </row>
    <row r="19" spans="1:17" x14ac:dyDescent="0.3">
      <c r="A19" s="9">
        <v>12</v>
      </c>
      <c r="B19" s="9" t="s">
        <v>119</v>
      </c>
      <c r="C19" s="20">
        <v>3306589</v>
      </c>
      <c r="D19" s="20">
        <v>3306589</v>
      </c>
      <c r="E19" s="20">
        <v>504092</v>
      </c>
      <c r="F19" s="20">
        <v>4102349</v>
      </c>
      <c r="G19" s="20">
        <v>3955977</v>
      </c>
      <c r="H19" s="20">
        <v>146372</v>
      </c>
      <c r="I19" s="20">
        <v>0</v>
      </c>
      <c r="J19" s="20">
        <v>316836</v>
      </c>
      <c r="K19" s="20">
        <v>4779412</v>
      </c>
      <c r="L19" s="20">
        <f t="shared" si="0"/>
        <v>13009278</v>
      </c>
      <c r="M19" s="20">
        <v>3477208</v>
      </c>
      <c r="N19" s="20">
        <v>29530</v>
      </c>
      <c r="O19" s="20">
        <v>0</v>
      </c>
      <c r="P19" s="20">
        <v>77978</v>
      </c>
      <c r="Q19" s="9">
        <v>12</v>
      </c>
    </row>
    <row r="20" spans="1:17" x14ac:dyDescent="0.3">
      <c r="A20" s="9">
        <v>13</v>
      </c>
      <c r="B20" s="9" t="s">
        <v>120</v>
      </c>
      <c r="C20" s="20">
        <v>3370187</v>
      </c>
      <c r="D20" s="20">
        <v>3370187</v>
      </c>
      <c r="E20" s="20">
        <v>761143</v>
      </c>
      <c r="F20" s="20">
        <v>5337156</v>
      </c>
      <c r="G20" s="20">
        <v>0</v>
      </c>
      <c r="H20" s="20">
        <v>5210081</v>
      </c>
      <c r="I20" s="20">
        <v>127075</v>
      </c>
      <c r="J20" s="20">
        <v>124680</v>
      </c>
      <c r="K20" s="20">
        <v>779808</v>
      </c>
      <c r="L20" s="20">
        <f t="shared" si="0"/>
        <v>10372974</v>
      </c>
      <c r="M20" s="20">
        <v>3719621</v>
      </c>
      <c r="N20" s="20">
        <v>1396</v>
      </c>
      <c r="O20" s="20">
        <v>0</v>
      </c>
      <c r="P20" s="20">
        <v>463807</v>
      </c>
      <c r="Q20" s="9">
        <v>13</v>
      </c>
    </row>
    <row r="21" spans="1:17" x14ac:dyDescent="0.3">
      <c r="A21" s="9">
        <v>14</v>
      </c>
      <c r="B21" s="9" t="s">
        <v>121</v>
      </c>
      <c r="C21" s="20">
        <v>2522604</v>
      </c>
      <c r="D21" s="20">
        <v>2522604</v>
      </c>
      <c r="E21" s="20">
        <v>471431</v>
      </c>
      <c r="F21" s="20">
        <v>3642686</v>
      </c>
      <c r="G21" s="20">
        <v>0</v>
      </c>
      <c r="H21" s="20">
        <v>3640262</v>
      </c>
      <c r="I21" s="20">
        <v>0</v>
      </c>
      <c r="J21" s="20">
        <v>114105</v>
      </c>
      <c r="K21" s="20">
        <v>1387568</v>
      </c>
      <c r="L21" s="20">
        <f t="shared" si="0"/>
        <v>8138394</v>
      </c>
      <c r="M21" s="20">
        <v>3027267</v>
      </c>
      <c r="N21" s="20">
        <v>86014</v>
      </c>
      <c r="O21" s="20">
        <v>0</v>
      </c>
      <c r="P21" s="20">
        <v>194100</v>
      </c>
      <c r="Q21" s="9">
        <v>14</v>
      </c>
    </row>
    <row r="22" spans="1:17" x14ac:dyDescent="0.3">
      <c r="A22" s="9">
        <v>15</v>
      </c>
      <c r="B22" s="9" t="s">
        <v>122</v>
      </c>
      <c r="C22" s="20">
        <v>1945180</v>
      </c>
      <c r="D22" s="20">
        <v>1945180</v>
      </c>
      <c r="E22" s="20">
        <v>932212</v>
      </c>
      <c r="F22" s="20">
        <v>2054659</v>
      </c>
      <c r="G22" s="20">
        <v>0</v>
      </c>
      <c r="H22" s="20">
        <v>2054659</v>
      </c>
      <c r="I22" s="20">
        <v>0</v>
      </c>
      <c r="J22" s="20">
        <v>136200</v>
      </c>
      <c r="K22" s="20">
        <v>171000</v>
      </c>
      <c r="L22" s="20">
        <f t="shared" si="0"/>
        <v>5239251</v>
      </c>
      <c r="M22" s="20">
        <v>1402555</v>
      </c>
      <c r="N22" s="20">
        <v>102498</v>
      </c>
      <c r="O22" s="20">
        <v>127</v>
      </c>
      <c r="P22" s="20">
        <v>988450</v>
      </c>
      <c r="Q22" s="9">
        <v>15</v>
      </c>
    </row>
    <row r="23" spans="1:17" x14ac:dyDescent="0.3">
      <c r="A23" s="9">
        <v>16</v>
      </c>
      <c r="B23" s="9" t="s">
        <v>123</v>
      </c>
      <c r="C23" s="20">
        <v>4411769</v>
      </c>
      <c r="D23" s="20">
        <v>4411769</v>
      </c>
      <c r="E23" s="20">
        <v>4583680</v>
      </c>
      <c r="F23" s="20">
        <v>6270576</v>
      </c>
      <c r="G23" s="20">
        <v>0</v>
      </c>
      <c r="H23" s="20">
        <v>5843057</v>
      </c>
      <c r="I23" s="20">
        <v>4242</v>
      </c>
      <c r="J23" s="20">
        <v>313407</v>
      </c>
      <c r="K23" s="20">
        <v>533107</v>
      </c>
      <c r="L23" s="20">
        <f t="shared" si="0"/>
        <v>16112539</v>
      </c>
      <c r="M23" s="20">
        <v>5219873</v>
      </c>
      <c r="N23" s="20">
        <v>264344</v>
      </c>
      <c r="O23" s="20">
        <v>2511</v>
      </c>
      <c r="P23" s="20">
        <v>2919298</v>
      </c>
      <c r="Q23" s="9">
        <v>16</v>
      </c>
    </row>
    <row r="24" spans="1:17" x14ac:dyDescent="0.3">
      <c r="A24" s="9">
        <v>17</v>
      </c>
      <c r="B24" s="9" t="s">
        <v>124</v>
      </c>
      <c r="C24" s="20">
        <v>5371740</v>
      </c>
      <c r="D24" s="20">
        <v>5371740</v>
      </c>
      <c r="E24" s="20">
        <v>4916038</v>
      </c>
      <c r="F24" s="20">
        <v>3772355</v>
      </c>
      <c r="G24" s="20">
        <v>0</v>
      </c>
      <c r="H24" s="20">
        <v>3772355</v>
      </c>
      <c r="I24" s="20">
        <v>0</v>
      </c>
      <c r="J24" s="20">
        <v>298884</v>
      </c>
      <c r="K24" s="20">
        <v>547374</v>
      </c>
      <c r="L24" s="20">
        <f t="shared" si="0"/>
        <v>14906391</v>
      </c>
      <c r="M24" s="20">
        <v>2857597</v>
      </c>
      <c r="N24" s="20">
        <v>122515</v>
      </c>
      <c r="O24" s="20">
        <v>2775</v>
      </c>
      <c r="P24" s="20">
        <v>143454</v>
      </c>
      <c r="Q24" s="9">
        <v>17</v>
      </c>
    </row>
    <row r="25" spans="1:17" x14ac:dyDescent="0.3">
      <c r="A25" s="9">
        <v>18</v>
      </c>
      <c r="B25" s="9" t="s">
        <v>125</v>
      </c>
      <c r="C25" s="20">
        <v>3322144</v>
      </c>
      <c r="D25" s="20">
        <v>3322144</v>
      </c>
      <c r="E25" s="20">
        <v>2598372</v>
      </c>
      <c r="F25" s="20">
        <v>4534746</v>
      </c>
      <c r="G25" s="20">
        <v>0</v>
      </c>
      <c r="H25" s="20">
        <v>4279971</v>
      </c>
      <c r="I25" s="20">
        <v>0</v>
      </c>
      <c r="J25" s="20">
        <v>359612</v>
      </c>
      <c r="K25" s="20">
        <v>713596</v>
      </c>
      <c r="L25" s="20">
        <f t="shared" si="0"/>
        <v>11528470</v>
      </c>
      <c r="M25" s="20">
        <v>4312008</v>
      </c>
      <c r="N25" s="20">
        <v>91549</v>
      </c>
      <c r="O25" s="20">
        <v>0</v>
      </c>
      <c r="P25" s="20">
        <v>1788494</v>
      </c>
      <c r="Q25" s="9">
        <v>18</v>
      </c>
    </row>
    <row r="26" spans="1:17" x14ac:dyDescent="0.3">
      <c r="A26" s="9">
        <v>19</v>
      </c>
      <c r="B26" s="9" t="s">
        <v>126</v>
      </c>
      <c r="C26" s="20">
        <v>936511</v>
      </c>
      <c r="D26" s="20">
        <v>936511</v>
      </c>
      <c r="E26" s="20">
        <v>888025</v>
      </c>
      <c r="F26" s="20">
        <v>441809</v>
      </c>
      <c r="G26" s="20">
        <v>0</v>
      </c>
      <c r="H26" s="20">
        <v>441809</v>
      </c>
      <c r="I26" s="20">
        <v>0</v>
      </c>
      <c r="J26" s="20">
        <v>145107</v>
      </c>
      <c r="K26" s="20">
        <v>149083</v>
      </c>
      <c r="L26" s="20">
        <f t="shared" si="0"/>
        <v>2560535</v>
      </c>
      <c r="M26" s="20">
        <v>646602</v>
      </c>
      <c r="N26" s="20">
        <v>22955</v>
      </c>
      <c r="O26" s="20">
        <v>0</v>
      </c>
      <c r="P26" s="20">
        <v>196598</v>
      </c>
      <c r="Q26" s="9">
        <v>19</v>
      </c>
    </row>
    <row r="27" spans="1:17" x14ac:dyDescent="0.3">
      <c r="A27" s="9">
        <v>20</v>
      </c>
      <c r="B27" s="9" t="s">
        <v>127</v>
      </c>
      <c r="C27" s="20">
        <v>1866939</v>
      </c>
      <c r="D27" s="20">
        <v>1866939</v>
      </c>
      <c r="E27" s="20">
        <v>690448</v>
      </c>
      <c r="F27" s="20">
        <v>1652018</v>
      </c>
      <c r="G27" s="20">
        <v>1652018</v>
      </c>
      <c r="H27" s="20">
        <v>0</v>
      </c>
      <c r="I27" s="20">
        <v>0</v>
      </c>
      <c r="J27" s="20">
        <v>70828</v>
      </c>
      <c r="K27" s="20">
        <v>24321</v>
      </c>
      <c r="L27" s="20">
        <f t="shared" si="0"/>
        <v>4304554</v>
      </c>
      <c r="M27" s="20">
        <v>1404189</v>
      </c>
      <c r="N27" s="20">
        <v>61443</v>
      </c>
      <c r="O27" s="20">
        <v>0</v>
      </c>
      <c r="P27" s="20">
        <v>409302</v>
      </c>
      <c r="Q27" s="9">
        <v>20</v>
      </c>
    </row>
    <row r="28" spans="1:17" x14ac:dyDescent="0.3">
      <c r="A28" s="9">
        <v>21</v>
      </c>
      <c r="B28" s="9" t="s">
        <v>128</v>
      </c>
      <c r="C28" s="20">
        <v>67287125</v>
      </c>
      <c r="D28" s="20">
        <v>0</v>
      </c>
      <c r="E28" s="20">
        <v>64286632</v>
      </c>
      <c r="F28" s="20">
        <v>45540183</v>
      </c>
      <c r="G28" s="20">
        <v>25189599</v>
      </c>
      <c r="H28" s="20">
        <v>14011361</v>
      </c>
      <c r="I28" s="20">
        <v>102885</v>
      </c>
      <c r="J28" s="20">
        <v>4810518</v>
      </c>
      <c r="K28" s="20">
        <v>7293417</v>
      </c>
      <c r="L28" s="20">
        <f t="shared" si="0"/>
        <v>189217875</v>
      </c>
      <c r="M28" s="20">
        <v>27017908</v>
      </c>
      <c r="N28" s="20">
        <v>1762200</v>
      </c>
      <c r="O28" s="20">
        <v>294131</v>
      </c>
      <c r="P28" s="20">
        <v>12426901</v>
      </c>
      <c r="Q28" s="9">
        <v>21</v>
      </c>
    </row>
    <row r="29" spans="1:17" x14ac:dyDescent="0.3">
      <c r="A29" s="9">
        <v>22</v>
      </c>
      <c r="B29" s="9" t="s">
        <v>129</v>
      </c>
      <c r="C29" s="20">
        <v>2546336</v>
      </c>
      <c r="D29" s="20">
        <v>2546336</v>
      </c>
      <c r="E29" s="20">
        <v>1195341</v>
      </c>
      <c r="F29" s="20">
        <v>856867</v>
      </c>
      <c r="G29" s="20">
        <v>0</v>
      </c>
      <c r="H29" s="20">
        <v>856867</v>
      </c>
      <c r="I29" s="20">
        <v>0</v>
      </c>
      <c r="J29" s="20">
        <v>192149</v>
      </c>
      <c r="K29" s="20">
        <v>110851</v>
      </c>
      <c r="L29" s="20">
        <f t="shared" si="0"/>
        <v>4901544</v>
      </c>
      <c r="M29" s="20">
        <v>1125342</v>
      </c>
      <c r="N29" s="20">
        <v>125522</v>
      </c>
      <c r="O29" s="20">
        <v>8159</v>
      </c>
      <c r="P29" s="20">
        <v>516086</v>
      </c>
      <c r="Q29" s="9">
        <v>22</v>
      </c>
    </row>
    <row r="30" spans="1:17" x14ac:dyDescent="0.3">
      <c r="A30" s="9">
        <v>23</v>
      </c>
      <c r="B30" s="9" t="s">
        <v>130</v>
      </c>
      <c r="C30" s="20">
        <v>612241</v>
      </c>
      <c r="D30" s="20">
        <v>612241</v>
      </c>
      <c r="E30" s="20">
        <v>660551</v>
      </c>
      <c r="F30" s="20">
        <v>134305</v>
      </c>
      <c r="G30" s="20">
        <v>0</v>
      </c>
      <c r="H30" s="20">
        <v>134305</v>
      </c>
      <c r="I30" s="20">
        <v>0</v>
      </c>
      <c r="J30" s="20">
        <v>63309</v>
      </c>
      <c r="K30" s="20">
        <v>40765</v>
      </c>
      <c r="L30" s="20">
        <f t="shared" si="0"/>
        <v>1511171</v>
      </c>
      <c r="M30" s="20">
        <v>582774</v>
      </c>
      <c r="N30" s="20">
        <v>35356</v>
      </c>
      <c r="O30" s="20">
        <v>1260</v>
      </c>
      <c r="P30" s="20">
        <v>144339</v>
      </c>
      <c r="Q30" s="9">
        <v>23</v>
      </c>
    </row>
    <row r="31" spans="1:17" x14ac:dyDescent="0.3">
      <c r="A31" s="9">
        <v>24</v>
      </c>
      <c r="B31" s="9" t="s">
        <v>131</v>
      </c>
      <c r="C31" s="20">
        <v>8626968</v>
      </c>
      <c r="D31" s="20">
        <v>8626968</v>
      </c>
      <c r="E31" s="20">
        <v>1550658</v>
      </c>
      <c r="F31" s="20">
        <v>4261656</v>
      </c>
      <c r="G31" s="20">
        <v>3582451</v>
      </c>
      <c r="H31" s="20">
        <v>0</v>
      </c>
      <c r="I31" s="20">
        <v>679205</v>
      </c>
      <c r="J31" s="20">
        <v>535877</v>
      </c>
      <c r="K31" s="20">
        <v>3059582</v>
      </c>
      <c r="L31" s="20">
        <f t="shared" si="0"/>
        <v>18034741</v>
      </c>
      <c r="M31" s="20">
        <v>3132546</v>
      </c>
      <c r="N31" s="20">
        <v>149149</v>
      </c>
      <c r="O31" s="20">
        <v>0</v>
      </c>
      <c r="P31" s="20">
        <v>1078248</v>
      </c>
      <c r="Q31" s="9">
        <v>24</v>
      </c>
    </row>
    <row r="32" spans="1:17" x14ac:dyDescent="0.3">
      <c r="A32" s="9">
        <v>25</v>
      </c>
      <c r="B32" s="9" t="s">
        <v>132</v>
      </c>
      <c r="C32" s="20">
        <v>1629885</v>
      </c>
      <c r="D32" s="20">
        <v>1629885</v>
      </c>
      <c r="E32" s="20">
        <v>716887</v>
      </c>
      <c r="F32" s="20">
        <v>1314590</v>
      </c>
      <c r="G32" s="20">
        <v>0</v>
      </c>
      <c r="H32" s="20">
        <v>1086573</v>
      </c>
      <c r="I32" s="20">
        <v>0</v>
      </c>
      <c r="J32" s="20">
        <v>137514</v>
      </c>
      <c r="K32" s="20">
        <v>151655</v>
      </c>
      <c r="L32" s="20">
        <f t="shared" si="0"/>
        <v>3950531</v>
      </c>
      <c r="M32" s="20">
        <v>1076386</v>
      </c>
      <c r="N32" s="20">
        <v>5277</v>
      </c>
      <c r="O32" s="20">
        <v>0</v>
      </c>
      <c r="P32" s="20">
        <v>724388</v>
      </c>
      <c r="Q32" s="9">
        <v>25</v>
      </c>
    </row>
    <row r="33" spans="1:17" x14ac:dyDescent="0.3">
      <c r="A33" s="9">
        <v>26</v>
      </c>
      <c r="B33" s="9" t="s">
        <v>133</v>
      </c>
      <c r="C33" s="20">
        <v>1641290</v>
      </c>
      <c r="D33" s="20">
        <v>1641290</v>
      </c>
      <c r="E33" s="20">
        <v>623869</v>
      </c>
      <c r="F33" s="20">
        <v>1891436</v>
      </c>
      <c r="G33" s="20">
        <v>0</v>
      </c>
      <c r="H33" s="20">
        <v>1891436</v>
      </c>
      <c r="I33" s="20">
        <v>0</v>
      </c>
      <c r="J33" s="20">
        <v>64815</v>
      </c>
      <c r="K33" s="20">
        <v>1414102</v>
      </c>
      <c r="L33" s="20">
        <f t="shared" si="0"/>
        <v>5635512</v>
      </c>
      <c r="M33" s="20">
        <v>2191442</v>
      </c>
      <c r="N33" s="20">
        <v>98303</v>
      </c>
      <c r="O33" s="20">
        <v>0</v>
      </c>
      <c r="P33" s="20">
        <v>104911</v>
      </c>
      <c r="Q33" s="9">
        <v>26</v>
      </c>
    </row>
    <row r="34" spans="1:17" x14ac:dyDescent="0.3">
      <c r="A34" s="9">
        <v>27</v>
      </c>
      <c r="B34" s="9" t="s">
        <v>134</v>
      </c>
      <c r="C34" s="20">
        <v>4199862</v>
      </c>
      <c r="D34" s="20">
        <v>4199862</v>
      </c>
      <c r="E34" s="20">
        <v>3246333</v>
      </c>
      <c r="F34" s="20">
        <v>4100744</v>
      </c>
      <c r="G34" s="20">
        <v>0</v>
      </c>
      <c r="H34" s="20">
        <v>3709988</v>
      </c>
      <c r="I34" s="20">
        <v>186146</v>
      </c>
      <c r="J34" s="20">
        <v>263063</v>
      </c>
      <c r="K34" s="20">
        <v>1658526</v>
      </c>
      <c r="L34" s="20">
        <f t="shared" si="0"/>
        <v>13468528</v>
      </c>
      <c r="M34" s="20">
        <v>3276876</v>
      </c>
      <c r="N34" s="20">
        <v>70073</v>
      </c>
      <c r="O34" s="20">
        <v>0</v>
      </c>
      <c r="P34" s="20">
        <v>1039189</v>
      </c>
      <c r="Q34" s="9">
        <v>27</v>
      </c>
    </row>
    <row r="35" spans="1:17" x14ac:dyDescent="0.3">
      <c r="A35" s="9">
        <v>28</v>
      </c>
      <c r="B35" s="9" t="s">
        <v>135</v>
      </c>
      <c r="C35" s="20">
        <v>1052644</v>
      </c>
      <c r="D35" s="20">
        <v>1052644</v>
      </c>
      <c r="E35" s="20">
        <v>1333984</v>
      </c>
      <c r="F35" s="20">
        <v>1460373</v>
      </c>
      <c r="G35" s="20">
        <v>361020</v>
      </c>
      <c r="H35" s="20">
        <v>1099353</v>
      </c>
      <c r="I35" s="20">
        <v>0</v>
      </c>
      <c r="J35" s="20">
        <v>159773</v>
      </c>
      <c r="K35" s="20">
        <v>203140</v>
      </c>
      <c r="L35" s="20">
        <f t="shared" si="0"/>
        <v>4209914</v>
      </c>
      <c r="M35" s="20">
        <v>839331</v>
      </c>
      <c r="N35" s="20">
        <v>93384</v>
      </c>
      <c r="O35" s="20">
        <v>0</v>
      </c>
      <c r="P35" s="20">
        <v>395876</v>
      </c>
      <c r="Q35" s="9">
        <v>28</v>
      </c>
    </row>
    <row r="36" spans="1:17" x14ac:dyDescent="0.3">
      <c r="A36" s="9">
        <v>29</v>
      </c>
      <c r="B36" s="9" t="s">
        <v>77</v>
      </c>
      <c r="C36" s="20">
        <v>255841273</v>
      </c>
      <c r="D36" s="20">
        <v>0</v>
      </c>
      <c r="E36" s="20">
        <v>291985645</v>
      </c>
      <c r="F36" s="20">
        <v>91105193</v>
      </c>
      <c r="G36" s="20">
        <v>61721557</v>
      </c>
      <c r="H36" s="20">
        <v>0</v>
      </c>
      <c r="I36" s="20">
        <v>13294697</v>
      </c>
      <c r="J36" s="20">
        <v>19113300</v>
      </c>
      <c r="K36" s="20">
        <v>94777285</v>
      </c>
      <c r="L36" s="20">
        <f t="shared" si="0"/>
        <v>752822696</v>
      </c>
      <c r="M36" s="20">
        <v>45441894</v>
      </c>
      <c r="N36" s="20">
        <v>9891238</v>
      </c>
      <c r="O36" s="20">
        <v>8471071</v>
      </c>
      <c r="P36" s="20">
        <v>22201028</v>
      </c>
      <c r="Q36" s="9">
        <v>29</v>
      </c>
    </row>
    <row r="37" spans="1:17" x14ac:dyDescent="0.3">
      <c r="A37" s="9">
        <v>30</v>
      </c>
      <c r="B37" s="9" t="s">
        <v>136</v>
      </c>
      <c r="C37" s="20">
        <v>13066592</v>
      </c>
      <c r="D37" s="20">
        <v>13066592</v>
      </c>
      <c r="E37" s="20">
        <v>15594041</v>
      </c>
      <c r="F37" s="20">
        <v>6640667</v>
      </c>
      <c r="G37" s="20">
        <v>3175796</v>
      </c>
      <c r="H37" s="20">
        <v>3338688</v>
      </c>
      <c r="I37" s="20">
        <v>4961</v>
      </c>
      <c r="J37" s="20">
        <v>1002059</v>
      </c>
      <c r="K37" s="20">
        <v>2685295</v>
      </c>
      <c r="L37" s="20">
        <f t="shared" si="0"/>
        <v>38988654</v>
      </c>
      <c r="M37" s="20">
        <v>5107411</v>
      </c>
      <c r="N37" s="20">
        <v>109566</v>
      </c>
      <c r="O37" s="20">
        <v>342997</v>
      </c>
      <c r="P37" s="20">
        <v>2117851</v>
      </c>
      <c r="Q37" s="9">
        <v>30</v>
      </c>
    </row>
    <row r="38" spans="1:17" x14ac:dyDescent="0.3">
      <c r="A38" s="9">
        <v>31</v>
      </c>
      <c r="B38" s="9" t="s">
        <v>137</v>
      </c>
      <c r="C38" s="20">
        <v>1503253</v>
      </c>
      <c r="D38" s="20">
        <v>1503253</v>
      </c>
      <c r="E38" s="20">
        <v>1918300</v>
      </c>
      <c r="F38" s="20">
        <v>1004837</v>
      </c>
      <c r="G38" s="20">
        <v>0</v>
      </c>
      <c r="H38" s="20">
        <v>1004837</v>
      </c>
      <c r="I38" s="20">
        <v>0</v>
      </c>
      <c r="J38" s="20">
        <v>291417</v>
      </c>
      <c r="K38" s="20">
        <v>285386</v>
      </c>
      <c r="L38" s="20">
        <f t="shared" si="0"/>
        <v>5003193</v>
      </c>
      <c r="M38" s="20">
        <v>1566817</v>
      </c>
      <c r="N38" s="20">
        <v>71939</v>
      </c>
      <c r="O38" s="20">
        <v>0</v>
      </c>
      <c r="P38" s="20">
        <v>467893</v>
      </c>
      <c r="Q38" s="9">
        <v>31</v>
      </c>
    </row>
    <row r="39" spans="1:17" x14ac:dyDescent="0.3">
      <c r="A39" s="9">
        <v>32</v>
      </c>
      <c r="B39" s="9" t="s">
        <v>138</v>
      </c>
      <c r="C39" s="20">
        <v>1534927</v>
      </c>
      <c r="D39" s="20">
        <v>1534927</v>
      </c>
      <c r="E39" s="20">
        <v>1231439</v>
      </c>
      <c r="F39" s="20">
        <v>2111102</v>
      </c>
      <c r="G39" s="20">
        <v>0</v>
      </c>
      <c r="H39" s="20">
        <v>650612</v>
      </c>
      <c r="I39" s="20">
        <v>0</v>
      </c>
      <c r="J39" s="20">
        <v>208469</v>
      </c>
      <c r="K39" s="20">
        <v>2230111</v>
      </c>
      <c r="L39" s="20">
        <f t="shared" si="0"/>
        <v>7316048</v>
      </c>
      <c r="M39" s="20">
        <v>1441877</v>
      </c>
      <c r="N39" s="20">
        <v>54924</v>
      </c>
      <c r="O39" s="20">
        <v>0</v>
      </c>
      <c r="P39" s="20">
        <v>958371</v>
      </c>
      <c r="Q39" s="9">
        <v>32</v>
      </c>
    </row>
    <row r="40" spans="1:17" x14ac:dyDescent="0.3">
      <c r="A40" s="9">
        <v>33</v>
      </c>
      <c r="B40" s="9" t="s">
        <v>79</v>
      </c>
      <c r="C40" s="20">
        <v>4345279</v>
      </c>
      <c r="D40" s="20">
        <v>4345279</v>
      </c>
      <c r="E40" s="20">
        <v>4423218</v>
      </c>
      <c r="F40" s="20">
        <v>8984690</v>
      </c>
      <c r="G40" s="20">
        <v>0</v>
      </c>
      <c r="H40" s="20">
        <v>8984690</v>
      </c>
      <c r="I40" s="20">
        <v>0</v>
      </c>
      <c r="J40" s="20">
        <v>478646</v>
      </c>
      <c r="K40" s="20">
        <v>1333351</v>
      </c>
      <c r="L40" s="20">
        <f t="shared" si="0"/>
        <v>19565184</v>
      </c>
      <c r="M40" s="20">
        <v>5086995</v>
      </c>
      <c r="N40" s="20">
        <v>366650</v>
      </c>
      <c r="O40" s="20">
        <v>0</v>
      </c>
      <c r="P40" s="20">
        <v>3848171</v>
      </c>
      <c r="Q40" s="9">
        <v>33</v>
      </c>
    </row>
    <row r="41" spans="1:17" x14ac:dyDescent="0.3">
      <c r="A41" s="9">
        <v>34</v>
      </c>
      <c r="B41" s="9" t="s">
        <v>139</v>
      </c>
      <c r="C41" s="20">
        <v>13396658</v>
      </c>
      <c r="D41" s="20">
        <v>13396658</v>
      </c>
      <c r="E41" s="20">
        <v>16787450</v>
      </c>
      <c r="F41" s="20">
        <v>8660994</v>
      </c>
      <c r="G41" s="20">
        <v>0</v>
      </c>
      <c r="H41" s="20">
        <v>8660994</v>
      </c>
      <c r="I41" s="20">
        <v>0</v>
      </c>
      <c r="J41" s="20">
        <v>1238157</v>
      </c>
      <c r="K41" s="20">
        <v>2126455</v>
      </c>
      <c r="L41" s="20">
        <f t="shared" si="0"/>
        <v>42209714</v>
      </c>
      <c r="M41" s="20">
        <v>5939762</v>
      </c>
      <c r="N41" s="20">
        <v>289377</v>
      </c>
      <c r="O41" s="20">
        <v>30464</v>
      </c>
      <c r="P41" s="20">
        <v>3103107</v>
      </c>
      <c r="Q41" s="9">
        <v>34</v>
      </c>
    </row>
    <row r="42" spans="1:17" x14ac:dyDescent="0.3">
      <c r="A42" s="9">
        <v>35</v>
      </c>
      <c r="B42" s="9" t="s">
        <v>140</v>
      </c>
      <c r="C42" s="20">
        <v>1845511</v>
      </c>
      <c r="D42" s="20">
        <v>1845511</v>
      </c>
      <c r="E42" s="20">
        <v>705634</v>
      </c>
      <c r="F42" s="20">
        <v>2466896</v>
      </c>
      <c r="G42" s="20">
        <v>0</v>
      </c>
      <c r="H42" s="20">
        <v>2466896</v>
      </c>
      <c r="I42" s="20">
        <v>0</v>
      </c>
      <c r="J42" s="20">
        <v>123992</v>
      </c>
      <c r="K42" s="20">
        <v>523872</v>
      </c>
      <c r="L42" s="20">
        <f t="shared" si="0"/>
        <v>5665905</v>
      </c>
      <c r="M42" s="20">
        <v>2444475</v>
      </c>
      <c r="N42" s="20">
        <v>1800</v>
      </c>
      <c r="O42" s="20">
        <v>0</v>
      </c>
      <c r="P42" s="20">
        <v>79945</v>
      </c>
      <c r="Q42" s="9">
        <v>35</v>
      </c>
    </row>
    <row r="43" spans="1:17" x14ac:dyDescent="0.3">
      <c r="A43" s="9">
        <v>36</v>
      </c>
      <c r="B43" s="9" t="s">
        <v>141</v>
      </c>
      <c r="C43" s="20">
        <v>3002314</v>
      </c>
      <c r="D43" s="20">
        <v>3002314</v>
      </c>
      <c r="E43" s="20">
        <v>3385921</v>
      </c>
      <c r="F43" s="20">
        <v>7476502</v>
      </c>
      <c r="G43" s="20">
        <v>1763671</v>
      </c>
      <c r="H43" s="20">
        <v>5712831</v>
      </c>
      <c r="I43" s="20">
        <v>0</v>
      </c>
      <c r="J43" s="20">
        <v>500785</v>
      </c>
      <c r="K43" s="20">
        <v>708975</v>
      </c>
      <c r="L43" s="20">
        <f t="shared" si="0"/>
        <v>15074497</v>
      </c>
      <c r="M43" s="20">
        <v>3354960</v>
      </c>
      <c r="N43" s="20">
        <v>120713</v>
      </c>
      <c r="O43" s="20">
        <v>3274</v>
      </c>
      <c r="P43" s="20">
        <v>988647</v>
      </c>
      <c r="Q43" s="9">
        <v>36</v>
      </c>
    </row>
    <row r="44" spans="1:17" x14ac:dyDescent="0.3">
      <c r="A44" s="9">
        <v>37</v>
      </c>
      <c r="B44" s="9" t="s">
        <v>142</v>
      </c>
      <c r="C44" s="20">
        <v>3648704</v>
      </c>
      <c r="D44" s="20">
        <v>3648704</v>
      </c>
      <c r="E44" s="20">
        <v>3844051</v>
      </c>
      <c r="F44" s="20">
        <v>498497</v>
      </c>
      <c r="G44" s="20">
        <v>0</v>
      </c>
      <c r="H44" s="20">
        <v>498497</v>
      </c>
      <c r="I44" s="20">
        <v>0</v>
      </c>
      <c r="J44" s="20">
        <v>641464</v>
      </c>
      <c r="K44" s="20">
        <v>1467670</v>
      </c>
      <c r="L44" s="20">
        <f t="shared" si="0"/>
        <v>10100386</v>
      </c>
      <c r="M44" s="20">
        <v>1047451</v>
      </c>
      <c r="N44" s="20">
        <v>62586</v>
      </c>
      <c r="O44" s="20">
        <v>0</v>
      </c>
      <c r="P44" s="20">
        <v>717285</v>
      </c>
      <c r="Q44" s="9">
        <v>37</v>
      </c>
    </row>
    <row r="45" spans="1:17" x14ac:dyDescent="0.3">
      <c r="A45" s="9">
        <v>38</v>
      </c>
      <c r="B45" s="9" t="s">
        <v>143</v>
      </c>
      <c r="C45" s="20">
        <v>1508227</v>
      </c>
      <c r="D45" s="20">
        <v>1508227</v>
      </c>
      <c r="E45" s="20">
        <v>639038</v>
      </c>
      <c r="F45" s="20">
        <v>2154478</v>
      </c>
      <c r="G45" s="20">
        <v>0</v>
      </c>
      <c r="H45" s="20">
        <v>2154478</v>
      </c>
      <c r="I45" s="20">
        <v>0</v>
      </c>
      <c r="J45" s="20">
        <v>144196</v>
      </c>
      <c r="K45" s="20">
        <v>152819</v>
      </c>
      <c r="L45" s="20">
        <f t="shared" si="0"/>
        <v>4598758</v>
      </c>
      <c r="M45" s="20">
        <v>2393897</v>
      </c>
      <c r="N45" s="20">
        <v>74417</v>
      </c>
      <c r="O45" s="20">
        <v>0</v>
      </c>
      <c r="P45" s="20">
        <v>7012</v>
      </c>
      <c r="Q45" s="9">
        <v>38</v>
      </c>
    </row>
    <row r="46" spans="1:17" x14ac:dyDescent="0.3">
      <c r="A46" s="9">
        <v>39</v>
      </c>
      <c r="B46" s="9" t="s">
        <v>144</v>
      </c>
      <c r="C46" s="20">
        <v>3380662</v>
      </c>
      <c r="D46" s="20">
        <v>3380662</v>
      </c>
      <c r="E46" s="20">
        <v>1977982</v>
      </c>
      <c r="F46" s="20">
        <v>2357541</v>
      </c>
      <c r="G46" s="20">
        <v>0</v>
      </c>
      <c r="H46" s="20">
        <v>2262929</v>
      </c>
      <c r="I46" s="20">
        <v>0</v>
      </c>
      <c r="J46" s="20">
        <v>308178</v>
      </c>
      <c r="K46" s="20">
        <v>340073</v>
      </c>
      <c r="L46" s="20">
        <f t="shared" si="0"/>
        <v>8364436</v>
      </c>
      <c r="M46" s="20">
        <v>1639823</v>
      </c>
      <c r="N46" s="20">
        <v>128649</v>
      </c>
      <c r="O46" s="20">
        <v>0</v>
      </c>
      <c r="P46" s="20">
        <v>722634</v>
      </c>
      <c r="Q46" s="9">
        <v>39</v>
      </c>
    </row>
    <row r="47" spans="1:17" x14ac:dyDescent="0.3">
      <c r="A47" s="9">
        <v>40</v>
      </c>
      <c r="B47" s="9" t="s">
        <v>145</v>
      </c>
      <c r="C47" s="24">
        <v>1735594</v>
      </c>
      <c r="D47" s="24">
        <v>1735594</v>
      </c>
      <c r="E47" s="24">
        <v>423562</v>
      </c>
      <c r="F47" s="24">
        <v>2133908</v>
      </c>
      <c r="G47" s="24">
        <v>0</v>
      </c>
      <c r="H47" s="24">
        <v>2023935</v>
      </c>
      <c r="I47" s="24">
        <v>109973</v>
      </c>
      <c r="J47" s="24">
        <v>155987</v>
      </c>
      <c r="K47" s="24">
        <v>750797</v>
      </c>
      <c r="L47" s="24">
        <f t="shared" si="0"/>
        <v>5199848</v>
      </c>
      <c r="M47" s="24">
        <v>2178375</v>
      </c>
      <c r="N47" s="24">
        <v>8714</v>
      </c>
      <c r="O47" s="24">
        <v>0</v>
      </c>
      <c r="P47" s="24">
        <v>120452</v>
      </c>
      <c r="Q47" s="9">
        <v>40</v>
      </c>
    </row>
    <row r="48" spans="1:17" x14ac:dyDescent="0.3">
      <c r="A48" s="9">
        <v>41</v>
      </c>
      <c r="B48" s="9" t="s">
        <v>146</v>
      </c>
      <c r="C48" s="20">
        <v>3639894</v>
      </c>
      <c r="D48" s="20">
        <v>3639894</v>
      </c>
      <c r="E48" s="20">
        <v>1143561</v>
      </c>
      <c r="F48" s="20">
        <v>5566851</v>
      </c>
      <c r="G48" s="20">
        <v>0</v>
      </c>
      <c r="H48" s="20">
        <v>5063694</v>
      </c>
      <c r="I48" s="20">
        <v>0</v>
      </c>
      <c r="J48" s="20">
        <v>260612</v>
      </c>
      <c r="K48" s="20">
        <v>268591</v>
      </c>
      <c r="L48" s="20">
        <f t="shared" si="0"/>
        <v>10879509</v>
      </c>
      <c r="M48" s="20">
        <v>4304742</v>
      </c>
      <c r="N48" s="20">
        <v>110344</v>
      </c>
      <c r="O48" s="20">
        <v>10727</v>
      </c>
      <c r="P48" s="20">
        <v>369929</v>
      </c>
      <c r="Q48" s="9">
        <v>41</v>
      </c>
    </row>
    <row r="49" spans="1:17" x14ac:dyDescent="0.3">
      <c r="A49" s="9">
        <v>42</v>
      </c>
      <c r="B49" s="9" t="s">
        <v>147</v>
      </c>
      <c r="C49" s="20">
        <v>25883846</v>
      </c>
      <c r="D49" s="20">
        <v>25883846</v>
      </c>
      <c r="E49" s="20">
        <v>31414922</v>
      </c>
      <c r="F49" s="20">
        <v>11436068</v>
      </c>
      <c r="G49" s="20">
        <v>0</v>
      </c>
      <c r="H49" s="20">
        <v>10428153</v>
      </c>
      <c r="I49" s="20">
        <v>533621</v>
      </c>
      <c r="J49" s="20">
        <v>1652560</v>
      </c>
      <c r="K49" s="20">
        <v>1112081</v>
      </c>
      <c r="L49" s="20">
        <f t="shared" si="0"/>
        <v>71499477</v>
      </c>
      <c r="M49" s="20">
        <v>8354542</v>
      </c>
      <c r="N49" s="20">
        <v>964152</v>
      </c>
      <c r="O49" s="20">
        <v>338143</v>
      </c>
      <c r="P49" s="20">
        <v>3361408</v>
      </c>
      <c r="Q49" s="9">
        <v>42</v>
      </c>
    </row>
    <row r="50" spans="1:17" x14ac:dyDescent="0.3">
      <c r="A50" s="9">
        <v>43</v>
      </c>
      <c r="B50" s="9" t="s">
        <v>148</v>
      </c>
      <c r="C50" s="20">
        <v>75587321</v>
      </c>
      <c r="D50" s="20">
        <v>0</v>
      </c>
      <c r="E50" s="20">
        <v>64185084</v>
      </c>
      <c r="F50" s="20">
        <v>46558494</v>
      </c>
      <c r="G50" s="20">
        <v>38653810</v>
      </c>
      <c r="H50" s="20">
        <v>1623027</v>
      </c>
      <c r="I50" s="20">
        <v>590304</v>
      </c>
      <c r="J50" s="20">
        <v>4923033</v>
      </c>
      <c r="K50" s="20">
        <v>2880347</v>
      </c>
      <c r="L50" s="20">
        <f t="shared" si="0"/>
        <v>194134279</v>
      </c>
      <c r="M50" s="20">
        <v>18025396</v>
      </c>
      <c r="N50" s="20">
        <v>673247</v>
      </c>
      <c r="O50" s="20">
        <v>1087</v>
      </c>
      <c r="P50" s="20">
        <v>1765042</v>
      </c>
      <c r="Q50" s="9">
        <v>43</v>
      </c>
    </row>
    <row r="51" spans="1:17" x14ac:dyDescent="0.3">
      <c r="A51" s="9">
        <v>44</v>
      </c>
      <c r="B51" s="9" t="s">
        <v>149</v>
      </c>
      <c r="C51" s="20">
        <v>5986014</v>
      </c>
      <c r="D51" s="20">
        <v>5986014</v>
      </c>
      <c r="E51" s="20">
        <v>2799998</v>
      </c>
      <c r="F51" s="20">
        <v>3729237</v>
      </c>
      <c r="G51" s="20">
        <v>3386675</v>
      </c>
      <c r="H51" s="20">
        <v>0</v>
      </c>
      <c r="I51" s="20">
        <v>342562</v>
      </c>
      <c r="J51" s="20">
        <v>338190</v>
      </c>
      <c r="K51" s="20">
        <v>2002891</v>
      </c>
      <c r="L51" s="20">
        <f t="shared" si="0"/>
        <v>14856330</v>
      </c>
      <c r="M51" s="20">
        <v>4753272</v>
      </c>
      <c r="N51" s="20">
        <v>167635</v>
      </c>
      <c r="O51" s="20">
        <v>0</v>
      </c>
      <c r="P51" s="20">
        <v>80767</v>
      </c>
      <c r="Q51" s="9">
        <v>44</v>
      </c>
    </row>
    <row r="52" spans="1:17" x14ac:dyDescent="0.3">
      <c r="A52" s="9">
        <v>45</v>
      </c>
      <c r="B52" s="9" t="s">
        <v>150</v>
      </c>
      <c r="C52" s="20">
        <v>613526</v>
      </c>
      <c r="D52" s="20">
        <v>613526</v>
      </c>
      <c r="E52" s="20">
        <v>102694</v>
      </c>
      <c r="F52" s="20">
        <v>68225</v>
      </c>
      <c r="G52" s="20">
        <v>0</v>
      </c>
      <c r="H52" s="20">
        <v>68225</v>
      </c>
      <c r="I52" s="20">
        <v>0</v>
      </c>
      <c r="J52" s="20">
        <v>80286</v>
      </c>
      <c r="K52" s="20">
        <v>119452</v>
      </c>
      <c r="L52" s="20">
        <f t="shared" si="0"/>
        <v>984183</v>
      </c>
      <c r="M52" s="20">
        <v>531723</v>
      </c>
      <c r="N52" s="20">
        <v>497</v>
      </c>
      <c r="O52" s="20">
        <v>22403</v>
      </c>
      <c r="P52" s="20">
        <v>21917</v>
      </c>
      <c r="Q52" s="9">
        <v>45</v>
      </c>
    </row>
    <row r="53" spans="1:17" x14ac:dyDescent="0.3">
      <c r="A53" s="9">
        <v>46</v>
      </c>
      <c r="B53" s="9" t="s">
        <v>151</v>
      </c>
      <c r="C53" s="20">
        <v>3753618</v>
      </c>
      <c r="D53" s="20">
        <v>3753618</v>
      </c>
      <c r="E53" s="20">
        <v>4362941</v>
      </c>
      <c r="F53" s="20">
        <v>1216932</v>
      </c>
      <c r="G53" s="20">
        <v>0</v>
      </c>
      <c r="H53" s="20">
        <v>1216932</v>
      </c>
      <c r="I53" s="20">
        <v>0</v>
      </c>
      <c r="J53" s="20">
        <v>474154</v>
      </c>
      <c r="K53" s="20">
        <v>3471786</v>
      </c>
      <c r="L53" s="20">
        <f t="shared" si="0"/>
        <v>13279431</v>
      </c>
      <c r="M53" s="20">
        <v>2253771</v>
      </c>
      <c r="N53" s="20">
        <v>139194</v>
      </c>
      <c r="O53" s="20">
        <v>0</v>
      </c>
      <c r="P53" s="20">
        <v>1762357</v>
      </c>
      <c r="Q53" s="9">
        <v>46</v>
      </c>
    </row>
    <row r="54" spans="1:17" x14ac:dyDescent="0.3">
      <c r="A54" s="9">
        <v>47</v>
      </c>
      <c r="B54" s="9" t="s">
        <v>152</v>
      </c>
      <c r="C54" s="20">
        <v>14051495</v>
      </c>
      <c r="D54" s="20">
        <v>0</v>
      </c>
      <c r="E54" s="20">
        <v>11066224</v>
      </c>
      <c r="F54" s="20">
        <v>5752012</v>
      </c>
      <c r="G54" s="20">
        <v>0</v>
      </c>
      <c r="H54" s="20">
        <v>5752012</v>
      </c>
      <c r="I54" s="20">
        <v>0</v>
      </c>
      <c r="J54" s="20">
        <v>1269455</v>
      </c>
      <c r="K54" s="20">
        <v>681876</v>
      </c>
      <c r="L54" s="20">
        <f t="shared" si="0"/>
        <v>32821062</v>
      </c>
      <c r="M54" s="20">
        <v>4710656</v>
      </c>
      <c r="N54" s="20">
        <v>850881</v>
      </c>
      <c r="O54" s="20">
        <v>132797</v>
      </c>
      <c r="P54" s="20">
        <v>2141640</v>
      </c>
      <c r="Q54" s="9">
        <v>47</v>
      </c>
    </row>
    <row r="55" spans="1:17" x14ac:dyDescent="0.3">
      <c r="A55" s="9">
        <v>48</v>
      </c>
      <c r="B55" s="9" t="s">
        <v>153</v>
      </c>
      <c r="C55" s="20">
        <v>1864054</v>
      </c>
      <c r="D55" s="20">
        <v>1864054</v>
      </c>
      <c r="E55" s="20">
        <v>836175</v>
      </c>
      <c r="F55" s="20">
        <v>413071</v>
      </c>
      <c r="G55" s="20">
        <v>0</v>
      </c>
      <c r="H55" s="20">
        <v>413071</v>
      </c>
      <c r="I55" s="20">
        <v>0</v>
      </c>
      <c r="J55" s="20">
        <v>74347</v>
      </c>
      <c r="K55" s="20">
        <v>198329</v>
      </c>
      <c r="L55" s="20">
        <f t="shared" si="0"/>
        <v>3385976</v>
      </c>
      <c r="M55" s="20">
        <v>685268</v>
      </c>
      <c r="N55" s="20">
        <v>30678</v>
      </c>
      <c r="O55" s="20">
        <v>1558</v>
      </c>
      <c r="P55" s="20">
        <v>91367</v>
      </c>
      <c r="Q55" s="9">
        <v>48</v>
      </c>
    </row>
    <row r="56" spans="1:17" x14ac:dyDescent="0.3">
      <c r="A56" s="9">
        <v>49</v>
      </c>
      <c r="B56" s="9" t="s">
        <v>154</v>
      </c>
      <c r="C56" s="20">
        <v>3333691</v>
      </c>
      <c r="D56" s="20">
        <v>3333691</v>
      </c>
      <c r="E56" s="20">
        <v>4728327</v>
      </c>
      <c r="F56" s="20">
        <v>2798151</v>
      </c>
      <c r="G56" s="20">
        <v>0</v>
      </c>
      <c r="H56" s="20">
        <v>2798151</v>
      </c>
      <c r="I56" s="20">
        <v>0</v>
      </c>
      <c r="J56" s="20">
        <v>438256</v>
      </c>
      <c r="K56" s="20">
        <v>933017</v>
      </c>
      <c r="L56" s="20">
        <f t="shared" si="0"/>
        <v>12231442</v>
      </c>
      <c r="M56" s="20">
        <v>2198920</v>
      </c>
      <c r="N56" s="20">
        <v>271272</v>
      </c>
      <c r="O56" s="20">
        <v>0</v>
      </c>
      <c r="P56" s="20">
        <v>312669</v>
      </c>
      <c r="Q56" s="9">
        <v>49</v>
      </c>
    </row>
    <row r="57" spans="1:17" x14ac:dyDescent="0.3">
      <c r="A57" s="9">
        <v>50</v>
      </c>
      <c r="B57" s="9" t="s">
        <v>155</v>
      </c>
      <c r="C57" s="24">
        <v>1165124</v>
      </c>
      <c r="D57" s="24">
        <v>1165124</v>
      </c>
      <c r="E57" s="24">
        <v>1721514</v>
      </c>
      <c r="F57" s="24">
        <v>1143154</v>
      </c>
      <c r="G57" s="24">
        <v>0</v>
      </c>
      <c r="H57" s="24">
        <v>1143154</v>
      </c>
      <c r="I57" s="24">
        <v>0</v>
      </c>
      <c r="J57" s="24">
        <v>160918</v>
      </c>
      <c r="K57" s="24">
        <v>1158431</v>
      </c>
      <c r="L57" s="24">
        <f t="shared" si="0"/>
        <v>5349141</v>
      </c>
      <c r="M57" s="24">
        <v>790485</v>
      </c>
      <c r="N57" s="24">
        <v>20231</v>
      </c>
      <c r="O57" s="24">
        <v>0</v>
      </c>
      <c r="P57" s="24">
        <v>273889</v>
      </c>
      <c r="Q57" s="9">
        <v>50</v>
      </c>
    </row>
    <row r="58" spans="1:17" x14ac:dyDescent="0.3">
      <c r="A58" s="9">
        <v>51</v>
      </c>
      <c r="B58" s="9" t="s">
        <v>156</v>
      </c>
      <c r="C58" s="19">
        <v>1971159</v>
      </c>
      <c r="D58" s="19">
        <v>1971159</v>
      </c>
      <c r="E58" s="19">
        <v>1828461</v>
      </c>
      <c r="F58" s="19">
        <v>1164739</v>
      </c>
      <c r="G58" s="19">
        <v>1041468</v>
      </c>
      <c r="H58" s="19">
        <v>71262</v>
      </c>
      <c r="I58" s="19">
        <v>52009</v>
      </c>
      <c r="J58" s="19">
        <v>161372</v>
      </c>
      <c r="K58" s="19">
        <v>303311</v>
      </c>
      <c r="L58" s="19">
        <f t="shared" si="0"/>
        <v>5429042</v>
      </c>
      <c r="M58" s="19">
        <v>1422543</v>
      </c>
      <c r="N58" s="19">
        <v>10362</v>
      </c>
      <c r="O58" s="19">
        <v>0</v>
      </c>
      <c r="P58" s="19">
        <v>375510</v>
      </c>
      <c r="Q58" s="9">
        <v>51</v>
      </c>
    </row>
    <row r="59" spans="1:17" x14ac:dyDescent="0.3">
      <c r="A59" s="9">
        <v>52</v>
      </c>
      <c r="B59" s="9" t="s">
        <v>157</v>
      </c>
      <c r="C59" s="20">
        <v>2434847</v>
      </c>
      <c r="D59" s="20">
        <v>2434847</v>
      </c>
      <c r="E59" s="20">
        <v>617153</v>
      </c>
      <c r="F59" s="20">
        <v>4445581</v>
      </c>
      <c r="G59" s="20">
        <v>0</v>
      </c>
      <c r="H59" s="20">
        <v>4445581</v>
      </c>
      <c r="I59" s="20">
        <v>0</v>
      </c>
      <c r="J59" s="20">
        <v>83324</v>
      </c>
      <c r="K59" s="20">
        <v>105796</v>
      </c>
      <c r="L59" s="20">
        <f t="shared" si="0"/>
        <v>7686701</v>
      </c>
      <c r="M59" s="20">
        <v>3672857</v>
      </c>
      <c r="N59" s="20">
        <v>381466</v>
      </c>
      <c r="O59" s="20">
        <v>3661</v>
      </c>
      <c r="P59" s="20">
        <v>518233</v>
      </c>
      <c r="Q59" s="9">
        <v>52</v>
      </c>
    </row>
    <row r="60" spans="1:17" x14ac:dyDescent="0.3">
      <c r="A60" s="9">
        <v>53</v>
      </c>
      <c r="B60" s="9" t="s">
        <v>158</v>
      </c>
      <c r="C60" s="20">
        <v>59898587</v>
      </c>
      <c r="D60" s="20">
        <v>56847438</v>
      </c>
      <c r="E60" s="20">
        <v>82367624</v>
      </c>
      <c r="F60" s="20">
        <v>29304927</v>
      </c>
      <c r="G60" s="20">
        <v>21965418</v>
      </c>
      <c r="H60" s="20">
        <v>2773584</v>
      </c>
      <c r="I60" s="20">
        <v>2036475</v>
      </c>
      <c r="J60" s="20">
        <v>8619899</v>
      </c>
      <c r="K60" s="20">
        <v>10209774</v>
      </c>
      <c r="L60" s="20">
        <f t="shared" si="0"/>
        <v>190400811</v>
      </c>
      <c r="M60" s="20">
        <v>15185940</v>
      </c>
      <c r="N60" s="20">
        <v>831588</v>
      </c>
      <c r="O60" s="20">
        <v>332109</v>
      </c>
      <c r="P60" s="20">
        <v>6188023</v>
      </c>
      <c r="Q60" s="9">
        <v>53</v>
      </c>
    </row>
    <row r="61" spans="1:17" x14ac:dyDescent="0.3">
      <c r="A61" s="9">
        <v>54</v>
      </c>
      <c r="B61" s="9" t="s">
        <v>159</v>
      </c>
      <c r="C61" s="20">
        <v>4938945</v>
      </c>
      <c r="D61" s="20">
        <v>4938945</v>
      </c>
      <c r="E61" s="20">
        <v>4840273</v>
      </c>
      <c r="F61" s="20">
        <v>4628301</v>
      </c>
      <c r="G61" s="20">
        <v>0</v>
      </c>
      <c r="H61" s="20">
        <v>1436199</v>
      </c>
      <c r="I61" s="20">
        <v>0</v>
      </c>
      <c r="J61" s="20">
        <v>660378</v>
      </c>
      <c r="K61" s="20">
        <v>813042</v>
      </c>
      <c r="L61" s="20">
        <f t="shared" si="0"/>
        <v>15880939</v>
      </c>
      <c r="M61" s="20">
        <v>2807431</v>
      </c>
      <c r="N61" s="20">
        <v>89045</v>
      </c>
      <c r="O61" s="20">
        <v>4510</v>
      </c>
      <c r="P61" s="20">
        <v>1871160</v>
      </c>
      <c r="Q61" s="9">
        <v>54</v>
      </c>
    </row>
    <row r="62" spans="1:17" x14ac:dyDescent="0.3">
      <c r="A62" s="9">
        <v>55</v>
      </c>
      <c r="B62" s="9" t="s">
        <v>160</v>
      </c>
      <c r="C62" s="20">
        <v>897329</v>
      </c>
      <c r="D62" s="20">
        <v>897329</v>
      </c>
      <c r="E62" s="20">
        <v>300841</v>
      </c>
      <c r="F62" s="20">
        <v>1557214</v>
      </c>
      <c r="G62" s="20">
        <v>0</v>
      </c>
      <c r="H62" s="20">
        <v>1557214</v>
      </c>
      <c r="I62" s="20">
        <v>0</v>
      </c>
      <c r="J62" s="20">
        <v>87952</v>
      </c>
      <c r="K62" s="20">
        <v>218032</v>
      </c>
      <c r="L62" s="20">
        <f t="shared" si="0"/>
        <v>3061368</v>
      </c>
      <c r="M62" s="20">
        <v>1147755</v>
      </c>
      <c r="N62" s="20">
        <v>221603</v>
      </c>
      <c r="O62" s="20">
        <v>0</v>
      </c>
      <c r="P62" s="20">
        <v>733380</v>
      </c>
      <c r="Q62" s="9">
        <v>55</v>
      </c>
    </row>
    <row r="63" spans="1:17" x14ac:dyDescent="0.3">
      <c r="A63" s="9">
        <v>56</v>
      </c>
      <c r="B63" s="9" t="s">
        <v>161</v>
      </c>
      <c r="C63" s="20">
        <v>2101076</v>
      </c>
      <c r="D63" s="20">
        <v>2101076</v>
      </c>
      <c r="E63" s="20">
        <v>1667759</v>
      </c>
      <c r="F63" s="20">
        <v>1463259</v>
      </c>
      <c r="G63" s="20">
        <v>0</v>
      </c>
      <c r="H63" s="20">
        <v>1348081</v>
      </c>
      <c r="I63" s="20">
        <v>115131</v>
      </c>
      <c r="J63" s="20">
        <v>246806</v>
      </c>
      <c r="K63" s="20">
        <v>309502</v>
      </c>
      <c r="L63" s="20">
        <f t="shared" si="0"/>
        <v>5788402</v>
      </c>
      <c r="M63" s="20">
        <v>1287832</v>
      </c>
      <c r="N63" s="20">
        <v>45017</v>
      </c>
      <c r="O63" s="20">
        <v>0</v>
      </c>
      <c r="P63" s="20">
        <v>527973</v>
      </c>
      <c r="Q63" s="9">
        <v>56</v>
      </c>
    </row>
    <row r="64" spans="1:17" x14ac:dyDescent="0.3">
      <c r="A64" s="9">
        <v>57</v>
      </c>
      <c r="B64" s="9" t="s">
        <v>162</v>
      </c>
      <c r="C64" s="20">
        <v>1393937</v>
      </c>
      <c r="D64" s="20">
        <v>1393937</v>
      </c>
      <c r="E64" s="20">
        <v>427349</v>
      </c>
      <c r="F64" s="20">
        <v>567099</v>
      </c>
      <c r="G64" s="20">
        <v>0</v>
      </c>
      <c r="H64" s="20">
        <v>567099</v>
      </c>
      <c r="I64" s="20">
        <v>0</v>
      </c>
      <c r="J64" s="20">
        <v>145356</v>
      </c>
      <c r="K64" s="20">
        <v>105336</v>
      </c>
      <c r="L64" s="20">
        <f t="shared" si="0"/>
        <v>2639077</v>
      </c>
      <c r="M64" s="20">
        <v>818970</v>
      </c>
      <c r="N64" s="20">
        <v>1142582</v>
      </c>
      <c r="O64" s="20">
        <v>0</v>
      </c>
      <c r="P64" s="20">
        <v>18591</v>
      </c>
      <c r="Q64" s="9">
        <v>57</v>
      </c>
    </row>
    <row r="65" spans="1:17" x14ac:dyDescent="0.3">
      <c r="A65" s="9">
        <v>58</v>
      </c>
      <c r="B65" s="9" t="s">
        <v>163</v>
      </c>
      <c r="C65" s="20">
        <v>8877354</v>
      </c>
      <c r="D65" s="20">
        <v>8877354</v>
      </c>
      <c r="E65" s="20">
        <v>1275864</v>
      </c>
      <c r="F65" s="20">
        <v>3209165</v>
      </c>
      <c r="G65" s="20">
        <v>0</v>
      </c>
      <c r="H65" s="20">
        <v>3209165</v>
      </c>
      <c r="I65" s="20">
        <v>0</v>
      </c>
      <c r="J65" s="20">
        <v>225619</v>
      </c>
      <c r="K65" s="20">
        <v>1183383</v>
      </c>
      <c r="L65" s="20">
        <f t="shared" si="0"/>
        <v>14771385</v>
      </c>
      <c r="M65" s="20">
        <v>5025751</v>
      </c>
      <c r="N65" s="20">
        <v>103139</v>
      </c>
      <c r="O65" s="20">
        <v>0</v>
      </c>
      <c r="P65" s="20">
        <v>368581</v>
      </c>
      <c r="Q65" s="9">
        <v>58</v>
      </c>
    </row>
    <row r="66" spans="1:17" x14ac:dyDescent="0.3">
      <c r="A66" s="9">
        <v>59</v>
      </c>
      <c r="B66" s="9" t="s">
        <v>164</v>
      </c>
      <c r="C66" s="20">
        <v>1831224</v>
      </c>
      <c r="D66" s="20">
        <v>1831224</v>
      </c>
      <c r="E66" s="20">
        <v>333949</v>
      </c>
      <c r="F66" s="20">
        <v>892927</v>
      </c>
      <c r="G66" s="20">
        <v>0</v>
      </c>
      <c r="H66" s="20">
        <v>892927</v>
      </c>
      <c r="I66" s="20">
        <v>0</v>
      </c>
      <c r="J66" s="20">
        <v>80534</v>
      </c>
      <c r="K66" s="20">
        <v>769239</v>
      </c>
      <c r="L66" s="20">
        <f t="shared" si="0"/>
        <v>3907873</v>
      </c>
      <c r="M66" s="20">
        <v>998465</v>
      </c>
      <c r="N66" s="20">
        <v>16964</v>
      </c>
      <c r="O66" s="20">
        <v>98190</v>
      </c>
      <c r="P66" s="20">
        <v>45622</v>
      </c>
      <c r="Q66" s="9">
        <v>59</v>
      </c>
    </row>
    <row r="67" spans="1:17" x14ac:dyDescent="0.3">
      <c r="A67" s="9">
        <v>60</v>
      </c>
      <c r="B67" s="9" t="s">
        <v>165</v>
      </c>
      <c r="C67" s="20">
        <v>6017042</v>
      </c>
      <c r="D67" s="20">
        <v>6017042</v>
      </c>
      <c r="E67" s="20">
        <v>2760409</v>
      </c>
      <c r="F67" s="20">
        <v>10412752</v>
      </c>
      <c r="G67" s="20">
        <v>2033235</v>
      </c>
      <c r="H67" s="20">
        <v>8379517</v>
      </c>
      <c r="I67" s="20">
        <v>0</v>
      </c>
      <c r="J67" s="20">
        <v>347250</v>
      </c>
      <c r="K67" s="20">
        <v>780470</v>
      </c>
      <c r="L67" s="20">
        <f t="shared" si="0"/>
        <v>20317923</v>
      </c>
      <c r="M67" s="20">
        <v>6265336</v>
      </c>
      <c r="N67" s="20">
        <v>151043</v>
      </c>
      <c r="O67" s="20">
        <v>0</v>
      </c>
      <c r="P67" s="20">
        <v>3060152</v>
      </c>
      <c r="Q67" s="9">
        <v>60</v>
      </c>
    </row>
    <row r="68" spans="1:17" x14ac:dyDescent="0.3">
      <c r="A68" s="9">
        <v>61</v>
      </c>
      <c r="B68" s="9" t="s">
        <v>166</v>
      </c>
      <c r="C68" s="20">
        <v>1553848</v>
      </c>
      <c r="D68" s="20">
        <v>1553848</v>
      </c>
      <c r="E68" s="20">
        <v>1596082</v>
      </c>
      <c r="F68" s="20">
        <v>1075292</v>
      </c>
      <c r="G68" s="20">
        <v>0</v>
      </c>
      <c r="H68" s="20">
        <v>1075292</v>
      </c>
      <c r="I68" s="20">
        <v>0</v>
      </c>
      <c r="J68" s="20">
        <v>243796</v>
      </c>
      <c r="K68" s="20">
        <v>234094</v>
      </c>
      <c r="L68" s="20">
        <f t="shared" si="0"/>
        <v>4703112</v>
      </c>
      <c r="M68" s="20">
        <v>1194838</v>
      </c>
      <c r="N68" s="20">
        <v>11425</v>
      </c>
      <c r="O68" s="20">
        <v>0</v>
      </c>
      <c r="P68" s="20">
        <v>60944</v>
      </c>
      <c r="Q68" s="9">
        <v>61</v>
      </c>
    </row>
    <row r="69" spans="1:17" x14ac:dyDescent="0.3">
      <c r="A69" s="9">
        <v>62</v>
      </c>
      <c r="B69" s="9" t="s">
        <v>167</v>
      </c>
      <c r="C69" s="20">
        <v>2507565</v>
      </c>
      <c r="D69" s="20">
        <v>2507565</v>
      </c>
      <c r="E69" s="20">
        <v>3960112</v>
      </c>
      <c r="F69" s="20">
        <v>933205</v>
      </c>
      <c r="G69" s="20">
        <v>0</v>
      </c>
      <c r="H69" s="20">
        <v>71508</v>
      </c>
      <c r="I69" s="20">
        <v>96670</v>
      </c>
      <c r="J69" s="20">
        <v>433149</v>
      </c>
      <c r="K69" s="20">
        <v>1177660</v>
      </c>
      <c r="L69" s="20">
        <f t="shared" si="0"/>
        <v>9011691</v>
      </c>
      <c r="M69" s="20">
        <v>859112</v>
      </c>
      <c r="N69" s="20">
        <v>164452</v>
      </c>
      <c r="O69" s="20">
        <v>0</v>
      </c>
      <c r="P69" s="20">
        <v>8780</v>
      </c>
      <c r="Q69" s="9">
        <v>62</v>
      </c>
    </row>
    <row r="70" spans="1:17" x14ac:dyDescent="0.3">
      <c r="A70" s="9">
        <v>63</v>
      </c>
      <c r="B70" s="9" t="s">
        <v>168</v>
      </c>
      <c r="C70" s="20">
        <v>2372994</v>
      </c>
      <c r="D70" s="20">
        <v>2372994</v>
      </c>
      <c r="E70" s="20">
        <v>2019976</v>
      </c>
      <c r="F70" s="20">
        <v>3844168</v>
      </c>
      <c r="G70" s="20">
        <v>3816225</v>
      </c>
      <c r="H70" s="20">
        <v>0</v>
      </c>
      <c r="I70" s="20">
        <v>27943</v>
      </c>
      <c r="J70" s="20">
        <v>7653</v>
      </c>
      <c r="K70" s="20">
        <v>407975</v>
      </c>
      <c r="L70" s="20">
        <f t="shared" si="0"/>
        <v>8652766</v>
      </c>
      <c r="M70" s="20">
        <v>3129379</v>
      </c>
      <c r="N70" s="20">
        <v>42891</v>
      </c>
      <c r="O70" s="20">
        <v>413</v>
      </c>
      <c r="P70" s="20">
        <v>371277</v>
      </c>
      <c r="Q70" s="9">
        <v>63</v>
      </c>
    </row>
    <row r="71" spans="1:17" x14ac:dyDescent="0.3">
      <c r="A71" s="9">
        <v>64</v>
      </c>
      <c r="B71" s="9" t="s">
        <v>169</v>
      </c>
      <c r="C71" s="20">
        <v>1889563</v>
      </c>
      <c r="D71" s="20">
        <v>1889563</v>
      </c>
      <c r="E71" s="20">
        <v>1431209</v>
      </c>
      <c r="F71" s="20">
        <v>2154160</v>
      </c>
      <c r="G71" s="20">
        <v>0</v>
      </c>
      <c r="H71" s="20">
        <v>2154160</v>
      </c>
      <c r="I71" s="20">
        <v>0</v>
      </c>
      <c r="J71" s="20">
        <v>211158</v>
      </c>
      <c r="K71" s="20">
        <v>97907</v>
      </c>
      <c r="L71" s="20">
        <f t="shared" si="0"/>
        <v>5783997</v>
      </c>
      <c r="M71" s="20">
        <v>1609427</v>
      </c>
      <c r="N71" s="20">
        <v>11429</v>
      </c>
      <c r="O71" s="20">
        <v>0</v>
      </c>
      <c r="P71" s="20">
        <v>1286544</v>
      </c>
      <c r="Q71" s="9">
        <v>64</v>
      </c>
    </row>
    <row r="72" spans="1:17" x14ac:dyDescent="0.3">
      <c r="A72" s="9">
        <v>65</v>
      </c>
      <c r="B72" s="9" t="s">
        <v>170</v>
      </c>
      <c r="C72" s="20">
        <v>1586824</v>
      </c>
      <c r="D72" s="20">
        <v>1586824</v>
      </c>
      <c r="E72" s="20">
        <v>360418</v>
      </c>
      <c r="F72" s="20">
        <v>2555630</v>
      </c>
      <c r="G72" s="20">
        <v>0</v>
      </c>
      <c r="H72" s="20">
        <v>2555630</v>
      </c>
      <c r="I72" s="20">
        <v>0</v>
      </c>
      <c r="J72" s="20">
        <v>79647</v>
      </c>
      <c r="K72" s="20">
        <v>133870</v>
      </c>
      <c r="L72" s="20">
        <f t="shared" ref="L72:L102" si="1">(C72+E72+F72+J72+K72)</f>
        <v>4716389</v>
      </c>
      <c r="M72" s="20">
        <v>1690584</v>
      </c>
      <c r="N72" s="20">
        <v>63578</v>
      </c>
      <c r="O72" s="20">
        <v>0</v>
      </c>
      <c r="P72" s="20">
        <v>1183868</v>
      </c>
      <c r="Q72" s="9">
        <v>65</v>
      </c>
    </row>
    <row r="73" spans="1:17" x14ac:dyDescent="0.3">
      <c r="A73" s="9">
        <v>66</v>
      </c>
      <c r="B73" s="9" t="s">
        <v>171</v>
      </c>
      <c r="C73" s="20">
        <v>3639201</v>
      </c>
      <c r="D73" s="20">
        <v>3639201</v>
      </c>
      <c r="E73" s="20">
        <v>6647448</v>
      </c>
      <c r="F73" s="20">
        <v>3629369</v>
      </c>
      <c r="G73" s="20">
        <v>0</v>
      </c>
      <c r="H73" s="20">
        <v>3626457</v>
      </c>
      <c r="I73" s="20">
        <v>0</v>
      </c>
      <c r="J73" s="20">
        <v>345294</v>
      </c>
      <c r="K73" s="20">
        <v>1807029</v>
      </c>
      <c r="L73" s="20">
        <f t="shared" si="1"/>
        <v>16068341</v>
      </c>
      <c r="M73" s="20">
        <v>2838627</v>
      </c>
      <c r="N73" s="20">
        <v>63200</v>
      </c>
      <c r="O73" s="20">
        <v>0</v>
      </c>
      <c r="P73" s="20">
        <v>1894896</v>
      </c>
      <c r="Q73" s="9">
        <v>66</v>
      </c>
    </row>
    <row r="74" spans="1:17" x14ac:dyDescent="0.3">
      <c r="A74" s="9">
        <v>67</v>
      </c>
      <c r="B74" s="9" t="s">
        <v>172</v>
      </c>
      <c r="C74" s="20">
        <v>3253341</v>
      </c>
      <c r="D74" s="20">
        <v>3253341</v>
      </c>
      <c r="E74" s="20">
        <v>1515502</v>
      </c>
      <c r="F74" s="20">
        <v>3267214</v>
      </c>
      <c r="G74" s="20">
        <v>2923315</v>
      </c>
      <c r="H74" s="20">
        <v>245059</v>
      </c>
      <c r="I74" s="20">
        <v>0</v>
      </c>
      <c r="J74" s="20">
        <v>2968</v>
      </c>
      <c r="K74" s="20">
        <v>1116154</v>
      </c>
      <c r="L74" s="20">
        <f t="shared" si="1"/>
        <v>9155179</v>
      </c>
      <c r="M74" s="20">
        <v>2467330</v>
      </c>
      <c r="N74" s="20">
        <v>139375</v>
      </c>
      <c r="O74" s="20">
        <v>5183</v>
      </c>
      <c r="P74" s="20">
        <v>603103</v>
      </c>
      <c r="Q74" s="9">
        <v>67</v>
      </c>
    </row>
    <row r="75" spans="1:17" x14ac:dyDescent="0.3">
      <c r="A75" s="9">
        <v>68</v>
      </c>
      <c r="B75" s="9" t="s">
        <v>173</v>
      </c>
      <c r="C75" s="20">
        <v>2711812</v>
      </c>
      <c r="D75" s="20">
        <v>2711812</v>
      </c>
      <c r="E75" s="20">
        <v>1785784</v>
      </c>
      <c r="F75" s="20">
        <v>1466260</v>
      </c>
      <c r="G75" s="20">
        <v>1450378</v>
      </c>
      <c r="H75" s="20">
        <v>0</v>
      </c>
      <c r="I75" s="20">
        <v>0</v>
      </c>
      <c r="J75" s="20">
        <v>142928</v>
      </c>
      <c r="K75" s="20">
        <v>576663</v>
      </c>
      <c r="L75" s="20">
        <f t="shared" si="1"/>
        <v>6683447</v>
      </c>
      <c r="M75" s="20">
        <v>1939326</v>
      </c>
      <c r="N75" s="20">
        <v>163434</v>
      </c>
      <c r="O75" s="20">
        <v>0</v>
      </c>
      <c r="P75" s="20">
        <v>145968</v>
      </c>
      <c r="Q75" s="9">
        <v>68</v>
      </c>
    </row>
    <row r="76" spans="1:17" x14ac:dyDescent="0.3">
      <c r="A76" s="9">
        <v>69</v>
      </c>
      <c r="B76" s="9" t="s">
        <v>174</v>
      </c>
      <c r="C76" s="20">
        <v>7669382</v>
      </c>
      <c r="D76" s="20">
        <v>7669382</v>
      </c>
      <c r="E76" s="20">
        <v>2628159</v>
      </c>
      <c r="F76" s="20">
        <v>4952565</v>
      </c>
      <c r="G76" s="20">
        <v>4952565</v>
      </c>
      <c r="H76" s="20">
        <v>0</v>
      </c>
      <c r="I76" s="20">
        <v>0</v>
      </c>
      <c r="J76" s="20">
        <v>302667</v>
      </c>
      <c r="K76" s="20">
        <v>1659105</v>
      </c>
      <c r="L76" s="20">
        <f t="shared" si="1"/>
        <v>17211878</v>
      </c>
      <c r="M76" s="20">
        <v>4725967</v>
      </c>
      <c r="N76" s="20">
        <v>55207</v>
      </c>
      <c r="O76" s="20">
        <v>0</v>
      </c>
      <c r="P76" s="20">
        <v>79284</v>
      </c>
      <c r="Q76" s="9">
        <v>69</v>
      </c>
    </row>
    <row r="77" spans="1:17" x14ac:dyDescent="0.3">
      <c r="A77" s="9">
        <v>70</v>
      </c>
      <c r="B77" s="9" t="s">
        <v>175</v>
      </c>
      <c r="C77" s="20">
        <v>4601839</v>
      </c>
      <c r="D77" s="20">
        <v>4601839</v>
      </c>
      <c r="E77" s="20">
        <v>1312829</v>
      </c>
      <c r="F77" s="20">
        <v>820917</v>
      </c>
      <c r="G77" s="20">
        <v>0</v>
      </c>
      <c r="H77" s="20">
        <v>820917</v>
      </c>
      <c r="I77" s="20">
        <v>0</v>
      </c>
      <c r="J77" s="20">
        <v>310259</v>
      </c>
      <c r="K77" s="20">
        <v>1726048</v>
      </c>
      <c r="L77" s="20">
        <f t="shared" si="1"/>
        <v>8771892</v>
      </c>
      <c r="M77" s="20">
        <v>1446196</v>
      </c>
      <c r="N77" s="20">
        <v>46772</v>
      </c>
      <c r="O77" s="20">
        <v>0</v>
      </c>
      <c r="P77" s="20">
        <v>622899</v>
      </c>
      <c r="Q77" s="9">
        <v>70</v>
      </c>
    </row>
    <row r="78" spans="1:17" x14ac:dyDescent="0.3">
      <c r="A78" s="9">
        <v>71</v>
      </c>
      <c r="B78" s="9" t="s">
        <v>176</v>
      </c>
      <c r="C78" s="20">
        <v>2178530</v>
      </c>
      <c r="D78" s="20">
        <v>2178530</v>
      </c>
      <c r="E78" s="20">
        <v>716303</v>
      </c>
      <c r="F78" s="20">
        <v>4661706</v>
      </c>
      <c r="G78" s="20">
        <v>0</v>
      </c>
      <c r="H78" s="20">
        <v>4159063</v>
      </c>
      <c r="I78" s="20">
        <v>0</v>
      </c>
      <c r="J78" s="20">
        <v>56334</v>
      </c>
      <c r="K78" s="20">
        <v>142616</v>
      </c>
      <c r="L78" s="20">
        <f t="shared" si="1"/>
        <v>7755489</v>
      </c>
      <c r="M78" s="20">
        <v>2618857</v>
      </c>
      <c r="N78" s="20">
        <v>63184</v>
      </c>
      <c r="O78" s="20">
        <v>0</v>
      </c>
      <c r="P78" s="20">
        <v>2093851</v>
      </c>
      <c r="Q78" s="9">
        <v>71</v>
      </c>
    </row>
    <row r="79" spans="1:17" x14ac:dyDescent="0.3">
      <c r="A79" s="9">
        <v>72</v>
      </c>
      <c r="B79" s="9" t="s">
        <v>177</v>
      </c>
      <c r="C79" s="20">
        <v>6579399</v>
      </c>
      <c r="D79" s="20">
        <v>0</v>
      </c>
      <c r="E79" s="20">
        <v>3836656</v>
      </c>
      <c r="F79" s="20">
        <v>3958918</v>
      </c>
      <c r="G79" s="20">
        <v>0</v>
      </c>
      <c r="H79" s="20">
        <v>1343638</v>
      </c>
      <c r="I79" s="20">
        <v>798061</v>
      </c>
      <c r="J79" s="20">
        <v>998357</v>
      </c>
      <c r="K79" s="20">
        <v>463872</v>
      </c>
      <c r="L79" s="20">
        <f t="shared" si="1"/>
        <v>15837202</v>
      </c>
      <c r="M79" s="20">
        <v>3660809</v>
      </c>
      <c r="N79" s="20">
        <v>329009</v>
      </c>
      <c r="O79" s="20">
        <v>2120</v>
      </c>
      <c r="P79" s="20">
        <v>1195192</v>
      </c>
      <c r="Q79" s="9">
        <v>72</v>
      </c>
    </row>
    <row r="80" spans="1:17" x14ac:dyDescent="0.3">
      <c r="A80" s="9">
        <v>73</v>
      </c>
      <c r="B80" s="9" t="s">
        <v>178</v>
      </c>
      <c r="C80" s="20">
        <v>101320000</v>
      </c>
      <c r="D80" s="20">
        <v>0</v>
      </c>
      <c r="E80" s="20">
        <v>111980000</v>
      </c>
      <c r="F80" s="20">
        <v>46475000</v>
      </c>
      <c r="G80" s="20">
        <v>0</v>
      </c>
      <c r="H80" s="20">
        <v>41684000</v>
      </c>
      <c r="I80" s="20">
        <v>897000</v>
      </c>
      <c r="J80" s="20">
        <v>16884000</v>
      </c>
      <c r="K80" s="20">
        <v>13403000</v>
      </c>
      <c r="L80" s="20">
        <f t="shared" si="1"/>
        <v>290062000</v>
      </c>
      <c r="M80" s="20">
        <v>14749000</v>
      </c>
      <c r="N80" s="20">
        <v>900000</v>
      </c>
      <c r="O80" s="20">
        <v>566000</v>
      </c>
      <c r="P80" s="20">
        <v>8901000</v>
      </c>
      <c r="Q80" s="9">
        <v>73</v>
      </c>
    </row>
    <row r="81" spans="1:17" x14ac:dyDescent="0.3">
      <c r="A81" s="9">
        <v>74</v>
      </c>
      <c r="B81" s="9" t="s">
        <v>179</v>
      </c>
      <c r="C81" s="20">
        <v>2874700</v>
      </c>
      <c r="D81" s="20">
        <v>2874700</v>
      </c>
      <c r="E81" s="20">
        <v>662972</v>
      </c>
      <c r="F81" s="20">
        <v>4392269</v>
      </c>
      <c r="G81" s="20">
        <v>0</v>
      </c>
      <c r="H81" s="20">
        <v>3402582</v>
      </c>
      <c r="I81" s="20">
        <v>0</v>
      </c>
      <c r="J81" s="20">
        <v>277397</v>
      </c>
      <c r="K81" s="20">
        <v>1632594</v>
      </c>
      <c r="L81" s="20">
        <f t="shared" si="1"/>
        <v>9839932</v>
      </c>
      <c r="M81" s="20">
        <v>5002428</v>
      </c>
      <c r="N81" s="20">
        <v>370593</v>
      </c>
      <c r="O81" s="20">
        <v>0</v>
      </c>
      <c r="P81" s="20">
        <v>145918</v>
      </c>
      <c r="Q81" s="9">
        <v>74</v>
      </c>
    </row>
    <row r="82" spans="1:17" x14ac:dyDescent="0.3">
      <c r="A82" s="9">
        <v>75</v>
      </c>
      <c r="B82" s="9" t="s">
        <v>180</v>
      </c>
      <c r="C82" s="20">
        <v>1496067</v>
      </c>
      <c r="D82" s="20">
        <v>1496067</v>
      </c>
      <c r="E82" s="20">
        <v>1268650</v>
      </c>
      <c r="F82" s="20">
        <v>369884</v>
      </c>
      <c r="G82" s="20">
        <v>0</v>
      </c>
      <c r="H82" s="20">
        <v>369884</v>
      </c>
      <c r="I82" s="20">
        <v>0</v>
      </c>
      <c r="J82" s="20">
        <v>152770</v>
      </c>
      <c r="K82" s="20">
        <v>147959</v>
      </c>
      <c r="L82" s="20">
        <f t="shared" si="1"/>
        <v>3435330</v>
      </c>
      <c r="M82" s="20">
        <v>821973</v>
      </c>
      <c r="N82" s="20">
        <v>12108</v>
      </c>
      <c r="O82" s="20">
        <v>0</v>
      </c>
      <c r="P82" s="20">
        <v>57342</v>
      </c>
      <c r="Q82" s="9">
        <v>75</v>
      </c>
    </row>
    <row r="83" spans="1:17" x14ac:dyDescent="0.3">
      <c r="A83" s="9">
        <v>76</v>
      </c>
      <c r="B83" s="9" t="s">
        <v>98</v>
      </c>
      <c r="C83" s="20">
        <v>1203324</v>
      </c>
      <c r="D83" s="20">
        <v>1203324</v>
      </c>
      <c r="E83" s="20">
        <v>1274138</v>
      </c>
      <c r="F83" s="20">
        <v>1864616</v>
      </c>
      <c r="G83" s="20">
        <v>0</v>
      </c>
      <c r="H83" s="20">
        <v>1864616</v>
      </c>
      <c r="I83" s="20">
        <v>0</v>
      </c>
      <c r="J83" s="20">
        <v>86232</v>
      </c>
      <c r="K83" s="20">
        <v>105080</v>
      </c>
      <c r="L83" s="20">
        <f t="shared" si="1"/>
        <v>4533390</v>
      </c>
      <c r="M83" s="20">
        <v>1343640</v>
      </c>
      <c r="N83" s="20">
        <v>128217</v>
      </c>
      <c r="O83" s="20">
        <v>0</v>
      </c>
      <c r="P83" s="20">
        <v>1258197</v>
      </c>
      <c r="Q83" s="9">
        <v>76</v>
      </c>
    </row>
    <row r="84" spans="1:17" x14ac:dyDescent="0.3">
      <c r="A84" s="9">
        <v>77</v>
      </c>
      <c r="B84" s="9" t="s">
        <v>99</v>
      </c>
      <c r="C84" s="20">
        <v>16392080</v>
      </c>
      <c r="D84" s="20">
        <v>0</v>
      </c>
      <c r="E84" s="20">
        <v>19003975</v>
      </c>
      <c r="F84" s="20">
        <v>16541746</v>
      </c>
      <c r="G84" s="20">
        <v>8839075</v>
      </c>
      <c r="H84" s="20">
        <v>7184779</v>
      </c>
      <c r="I84" s="20">
        <v>517892</v>
      </c>
      <c r="J84" s="20">
        <v>1130062</v>
      </c>
      <c r="K84" s="20">
        <v>33051</v>
      </c>
      <c r="L84" s="20">
        <f t="shared" si="1"/>
        <v>53100914</v>
      </c>
      <c r="M84" s="20">
        <v>8530644</v>
      </c>
      <c r="N84" s="20">
        <v>1774591</v>
      </c>
      <c r="O84" s="20">
        <v>18899</v>
      </c>
      <c r="P84" s="20">
        <v>6980510</v>
      </c>
      <c r="Q84" s="9">
        <v>77</v>
      </c>
    </row>
    <row r="85" spans="1:17" x14ac:dyDescent="0.3">
      <c r="A85" s="9">
        <v>78</v>
      </c>
      <c r="B85" s="9" t="s">
        <v>181</v>
      </c>
      <c r="C85" s="20">
        <v>2986713</v>
      </c>
      <c r="D85" s="20">
        <v>2986713</v>
      </c>
      <c r="E85" s="20">
        <v>4528295</v>
      </c>
      <c r="F85" s="20">
        <v>2935243</v>
      </c>
      <c r="G85" s="20">
        <v>0</v>
      </c>
      <c r="H85" s="20">
        <v>2670724</v>
      </c>
      <c r="I85" s="20">
        <v>4918</v>
      </c>
      <c r="J85" s="20">
        <v>235469</v>
      </c>
      <c r="K85" s="20">
        <v>522425</v>
      </c>
      <c r="L85" s="20">
        <f t="shared" si="1"/>
        <v>11208145</v>
      </c>
      <c r="M85" s="20">
        <v>2600749</v>
      </c>
      <c r="N85" s="20">
        <v>83769</v>
      </c>
      <c r="O85" s="20">
        <v>194308</v>
      </c>
      <c r="P85" s="20">
        <v>181998</v>
      </c>
      <c r="Q85" s="9">
        <v>78</v>
      </c>
    </row>
    <row r="86" spans="1:17" x14ac:dyDescent="0.3">
      <c r="A86" s="9">
        <v>79</v>
      </c>
      <c r="B86" s="9" t="s">
        <v>182</v>
      </c>
      <c r="C86" s="20">
        <v>8668419</v>
      </c>
      <c r="D86" s="20">
        <v>8668419</v>
      </c>
      <c r="E86" s="20">
        <v>8687024</v>
      </c>
      <c r="F86" s="20">
        <v>9696160</v>
      </c>
      <c r="G86" s="20">
        <v>6459401</v>
      </c>
      <c r="H86" s="20">
        <v>2314341</v>
      </c>
      <c r="I86" s="20">
        <v>922418</v>
      </c>
      <c r="J86" s="20">
        <v>711776</v>
      </c>
      <c r="K86" s="20">
        <v>3076383</v>
      </c>
      <c r="L86" s="20">
        <f t="shared" si="1"/>
        <v>30839762</v>
      </c>
      <c r="M86" s="20">
        <v>7367853</v>
      </c>
      <c r="N86" s="20">
        <v>218983</v>
      </c>
      <c r="O86" s="20">
        <v>1186402</v>
      </c>
      <c r="P86" s="20">
        <v>1188451</v>
      </c>
      <c r="Q86" s="9">
        <v>79</v>
      </c>
    </row>
    <row r="87" spans="1:17" x14ac:dyDescent="0.3">
      <c r="A87" s="9">
        <v>80</v>
      </c>
      <c r="B87" s="9" t="s">
        <v>183</v>
      </c>
      <c r="C87" s="20">
        <v>2307039</v>
      </c>
      <c r="D87" s="20">
        <v>2307039</v>
      </c>
      <c r="E87" s="20">
        <v>472813</v>
      </c>
      <c r="F87" s="20">
        <v>5316082</v>
      </c>
      <c r="G87" s="20">
        <v>0</v>
      </c>
      <c r="H87" s="20">
        <v>5095876</v>
      </c>
      <c r="I87" s="20">
        <v>220206</v>
      </c>
      <c r="J87" s="20">
        <v>121189</v>
      </c>
      <c r="K87" s="20">
        <v>658651</v>
      </c>
      <c r="L87" s="20">
        <f t="shared" si="1"/>
        <v>8875774</v>
      </c>
      <c r="M87" s="20">
        <v>4084479</v>
      </c>
      <c r="N87" s="20">
        <v>85784</v>
      </c>
      <c r="O87" s="20">
        <v>2985</v>
      </c>
      <c r="P87" s="20">
        <v>501798</v>
      </c>
      <c r="Q87" s="9">
        <v>80</v>
      </c>
    </row>
    <row r="88" spans="1:17" x14ac:dyDescent="0.3">
      <c r="A88" s="9">
        <v>81</v>
      </c>
      <c r="B88" s="9" t="s">
        <v>184</v>
      </c>
      <c r="C88" s="20">
        <v>2435049</v>
      </c>
      <c r="D88" s="20">
        <v>2435049</v>
      </c>
      <c r="E88" s="20">
        <v>723253</v>
      </c>
      <c r="F88" s="20">
        <v>3175974</v>
      </c>
      <c r="G88" s="20">
        <v>0</v>
      </c>
      <c r="H88" s="20">
        <v>3175974</v>
      </c>
      <c r="I88" s="20">
        <v>0</v>
      </c>
      <c r="J88" s="20">
        <v>91044</v>
      </c>
      <c r="K88" s="20">
        <v>155216</v>
      </c>
      <c r="L88" s="20">
        <f t="shared" si="1"/>
        <v>6580536</v>
      </c>
      <c r="M88" s="20">
        <v>2691274</v>
      </c>
      <c r="N88" s="20">
        <v>515</v>
      </c>
      <c r="O88" s="20">
        <v>3765</v>
      </c>
      <c r="P88" s="20">
        <v>463548</v>
      </c>
      <c r="Q88" s="9">
        <v>81</v>
      </c>
    </row>
    <row r="89" spans="1:17" x14ac:dyDescent="0.3">
      <c r="A89" s="9">
        <v>82</v>
      </c>
      <c r="B89" s="9" t="s">
        <v>185</v>
      </c>
      <c r="C89" s="20">
        <v>5482359</v>
      </c>
      <c r="D89" s="20">
        <v>5482359</v>
      </c>
      <c r="E89" s="20">
        <v>5266734</v>
      </c>
      <c r="F89" s="20">
        <v>5090137</v>
      </c>
      <c r="G89" s="20">
        <v>0</v>
      </c>
      <c r="H89" s="20">
        <v>4573759</v>
      </c>
      <c r="I89" s="20">
        <v>516378</v>
      </c>
      <c r="J89" s="20">
        <v>411656</v>
      </c>
      <c r="K89" s="20">
        <v>1937375</v>
      </c>
      <c r="L89" s="20">
        <f t="shared" si="1"/>
        <v>18188261</v>
      </c>
      <c r="M89" s="20">
        <v>4237705</v>
      </c>
      <c r="N89" s="20">
        <v>66079</v>
      </c>
      <c r="O89" s="20">
        <v>85896</v>
      </c>
      <c r="P89" s="20">
        <v>1230574</v>
      </c>
      <c r="Q89" s="9">
        <v>82</v>
      </c>
    </row>
    <row r="90" spans="1:17" x14ac:dyDescent="0.3">
      <c r="A90" s="9">
        <v>83</v>
      </c>
      <c r="B90" s="9" t="s">
        <v>186</v>
      </c>
      <c r="C90" s="20">
        <v>4005009</v>
      </c>
      <c r="D90" s="20">
        <v>4005009</v>
      </c>
      <c r="E90" s="20">
        <v>404996</v>
      </c>
      <c r="F90" s="20">
        <v>5150420</v>
      </c>
      <c r="G90" s="20">
        <v>0</v>
      </c>
      <c r="H90" s="20">
        <v>5150420</v>
      </c>
      <c r="I90" s="20">
        <v>0</v>
      </c>
      <c r="J90" s="20">
        <v>274697</v>
      </c>
      <c r="K90" s="20">
        <v>791025</v>
      </c>
      <c r="L90" s="20">
        <f t="shared" si="1"/>
        <v>10626147</v>
      </c>
      <c r="M90" s="20">
        <v>4192483</v>
      </c>
      <c r="N90" s="20">
        <v>119884</v>
      </c>
      <c r="O90" s="20">
        <v>3463</v>
      </c>
      <c r="P90" s="20">
        <v>633732</v>
      </c>
      <c r="Q90" s="9">
        <v>83</v>
      </c>
    </row>
    <row r="91" spans="1:17" x14ac:dyDescent="0.3">
      <c r="A91" s="9">
        <v>84</v>
      </c>
      <c r="B91" s="9" t="s">
        <v>187</v>
      </c>
      <c r="C91" s="20">
        <v>2584419</v>
      </c>
      <c r="D91" s="20">
        <v>2584419</v>
      </c>
      <c r="E91" s="20">
        <v>2412670</v>
      </c>
      <c r="F91" s="20">
        <v>3361191</v>
      </c>
      <c r="G91" s="20">
        <v>3283093</v>
      </c>
      <c r="H91" s="20">
        <v>6597</v>
      </c>
      <c r="I91" s="20">
        <v>71501</v>
      </c>
      <c r="J91" s="20">
        <v>177741</v>
      </c>
      <c r="K91" s="20">
        <v>255005</v>
      </c>
      <c r="L91" s="20">
        <f t="shared" si="1"/>
        <v>8791026</v>
      </c>
      <c r="M91" s="20">
        <v>2986436</v>
      </c>
      <c r="N91" s="20">
        <v>17270</v>
      </c>
      <c r="O91" s="20">
        <v>0</v>
      </c>
      <c r="P91" s="20">
        <v>180295</v>
      </c>
      <c r="Q91" s="9">
        <v>84</v>
      </c>
    </row>
    <row r="92" spans="1:17" x14ac:dyDescent="0.3">
      <c r="A92" s="9">
        <v>85</v>
      </c>
      <c r="B92" s="9" t="s">
        <v>188</v>
      </c>
      <c r="C92" s="20">
        <v>17789338</v>
      </c>
      <c r="D92" s="20">
        <v>17789338</v>
      </c>
      <c r="E92" s="20">
        <v>23583716</v>
      </c>
      <c r="F92" s="20">
        <v>12252933</v>
      </c>
      <c r="G92" s="20">
        <v>0</v>
      </c>
      <c r="H92" s="20">
        <v>12252933</v>
      </c>
      <c r="I92" s="20">
        <v>0</v>
      </c>
      <c r="J92" s="20">
        <v>2615032</v>
      </c>
      <c r="K92" s="20">
        <v>4036120</v>
      </c>
      <c r="L92" s="20">
        <f t="shared" si="1"/>
        <v>60277139</v>
      </c>
      <c r="M92" s="20">
        <v>9051652</v>
      </c>
      <c r="N92" s="20">
        <v>220788</v>
      </c>
      <c r="O92" s="20">
        <v>512252</v>
      </c>
      <c r="P92" s="20">
        <v>4241201</v>
      </c>
      <c r="Q92" s="9">
        <v>85</v>
      </c>
    </row>
    <row r="93" spans="1:17" x14ac:dyDescent="0.3">
      <c r="A93" s="9">
        <v>86</v>
      </c>
      <c r="B93" s="9" t="s">
        <v>189</v>
      </c>
      <c r="C93" s="20">
        <v>24572033</v>
      </c>
      <c r="D93" s="20">
        <v>24572033</v>
      </c>
      <c r="E93" s="20">
        <v>19410404</v>
      </c>
      <c r="F93" s="20">
        <v>16999842</v>
      </c>
      <c r="G93" s="20">
        <v>0</v>
      </c>
      <c r="H93" s="20">
        <v>16657259</v>
      </c>
      <c r="I93" s="20">
        <v>342583</v>
      </c>
      <c r="J93" s="20">
        <v>4149497</v>
      </c>
      <c r="K93" s="20">
        <v>849400</v>
      </c>
      <c r="L93" s="20">
        <f t="shared" si="1"/>
        <v>65981176</v>
      </c>
      <c r="M93" s="20">
        <v>11957682</v>
      </c>
      <c r="N93" s="20">
        <v>1906210</v>
      </c>
      <c r="O93" s="20">
        <v>0</v>
      </c>
      <c r="P93" s="20">
        <v>3965286</v>
      </c>
      <c r="Q93" s="9">
        <v>86</v>
      </c>
    </row>
    <row r="94" spans="1:17" x14ac:dyDescent="0.3">
      <c r="A94" s="9">
        <v>87</v>
      </c>
      <c r="B94" s="9" t="s">
        <v>190</v>
      </c>
      <c r="C94" s="20">
        <v>1301770</v>
      </c>
      <c r="D94" s="20">
        <v>1301770</v>
      </c>
      <c r="E94" s="20">
        <v>620553</v>
      </c>
      <c r="F94" s="20">
        <v>479450</v>
      </c>
      <c r="G94" s="20">
        <v>0</v>
      </c>
      <c r="H94" s="20">
        <v>479450</v>
      </c>
      <c r="I94" s="20">
        <v>0</v>
      </c>
      <c r="J94" s="20">
        <v>122042</v>
      </c>
      <c r="K94" s="20">
        <v>653233</v>
      </c>
      <c r="L94" s="20">
        <f t="shared" si="1"/>
        <v>3177048</v>
      </c>
      <c r="M94" s="20">
        <v>737953</v>
      </c>
      <c r="N94" s="20">
        <v>51084</v>
      </c>
      <c r="O94" s="20">
        <v>0</v>
      </c>
      <c r="P94" s="20">
        <v>61550</v>
      </c>
      <c r="Q94" s="9">
        <v>87</v>
      </c>
    </row>
    <row r="95" spans="1:17" x14ac:dyDescent="0.3">
      <c r="A95" s="9">
        <v>88</v>
      </c>
      <c r="B95" s="9" t="s">
        <v>191</v>
      </c>
      <c r="C95" s="20">
        <v>1822991</v>
      </c>
      <c r="D95" s="20">
        <v>1822991</v>
      </c>
      <c r="E95" s="20">
        <v>1134189</v>
      </c>
      <c r="F95" s="20">
        <v>1768465</v>
      </c>
      <c r="G95" s="20">
        <v>1590603</v>
      </c>
      <c r="H95" s="20">
        <v>177862</v>
      </c>
      <c r="I95" s="20">
        <v>0</v>
      </c>
      <c r="J95" s="20">
        <v>216019</v>
      </c>
      <c r="K95" s="20">
        <v>434399</v>
      </c>
      <c r="L95" s="20">
        <f t="shared" si="1"/>
        <v>5376063</v>
      </c>
      <c r="M95" s="20">
        <v>1588222</v>
      </c>
      <c r="N95" s="20">
        <v>15954</v>
      </c>
      <c r="O95" s="20">
        <v>0</v>
      </c>
      <c r="P95" s="20">
        <v>9181</v>
      </c>
      <c r="Q95" s="9">
        <v>88</v>
      </c>
    </row>
    <row r="96" spans="1:17" x14ac:dyDescent="0.3">
      <c r="A96" s="9">
        <v>89</v>
      </c>
      <c r="B96" s="9" t="s">
        <v>192</v>
      </c>
      <c r="C96" s="20">
        <v>5548899</v>
      </c>
      <c r="D96" s="20">
        <v>5548899</v>
      </c>
      <c r="E96" s="20">
        <v>1355483</v>
      </c>
      <c r="F96" s="20">
        <v>8808646</v>
      </c>
      <c r="G96" s="20">
        <v>0</v>
      </c>
      <c r="H96" s="20">
        <v>8526497</v>
      </c>
      <c r="I96" s="20">
        <v>282149</v>
      </c>
      <c r="J96" s="20">
        <v>220552</v>
      </c>
      <c r="K96" s="20">
        <v>624596</v>
      </c>
      <c r="L96" s="20">
        <f t="shared" si="1"/>
        <v>16558176</v>
      </c>
      <c r="M96" s="20">
        <v>5868802</v>
      </c>
      <c r="N96" s="20">
        <v>235301</v>
      </c>
      <c r="O96" s="20">
        <v>3540</v>
      </c>
      <c r="P96" s="20">
        <v>688335</v>
      </c>
      <c r="Q96" s="9">
        <v>89</v>
      </c>
    </row>
    <row r="97" spans="1:17" x14ac:dyDescent="0.3">
      <c r="A97" s="9">
        <v>90</v>
      </c>
      <c r="B97" s="9" t="s">
        <v>193</v>
      </c>
      <c r="C97" s="24">
        <v>4896371</v>
      </c>
      <c r="D97" s="24">
        <v>4896371</v>
      </c>
      <c r="E97" s="24">
        <v>4439822</v>
      </c>
      <c r="F97" s="24">
        <v>8428505</v>
      </c>
      <c r="G97" s="24">
        <v>0</v>
      </c>
      <c r="H97" s="24">
        <v>8378619</v>
      </c>
      <c r="I97" s="24">
        <v>49886</v>
      </c>
      <c r="J97" s="24">
        <v>575769</v>
      </c>
      <c r="K97" s="24">
        <v>653736</v>
      </c>
      <c r="L97" s="24">
        <f t="shared" si="1"/>
        <v>18994203</v>
      </c>
      <c r="M97" s="24">
        <v>5646038</v>
      </c>
      <c r="N97" s="24">
        <v>95852</v>
      </c>
      <c r="O97" s="24">
        <v>8678</v>
      </c>
      <c r="P97" s="24">
        <v>1243440</v>
      </c>
      <c r="Q97" s="9">
        <v>90</v>
      </c>
    </row>
    <row r="98" spans="1:17" x14ac:dyDescent="0.3">
      <c r="A98" s="9">
        <v>91</v>
      </c>
      <c r="B98" s="9" t="s">
        <v>194</v>
      </c>
      <c r="C98" s="20">
        <v>5525701</v>
      </c>
      <c r="D98" s="20">
        <v>5525701</v>
      </c>
      <c r="E98" s="20">
        <v>2211833</v>
      </c>
      <c r="F98" s="20">
        <v>6901658</v>
      </c>
      <c r="G98" s="20">
        <v>0</v>
      </c>
      <c r="H98" s="20">
        <v>6901658</v>
      </c>
      <c r="I98" s="20">
        <v>0</v>
      </c>
      <c r="J98" s="20">
        <v>334329</v>
      </c>
      <c r="K98" s="20">
        <v>502140</v>
      </c>
      <c r="L98" s="20">
        <f t="shared" si="1"/>
        <v>15475661</v>
      </c>
      <c r="M98" s="20">
        <v>5221830</v>
      </c>
      <c r="N98" s="20">
        <v>156822</v>
      </c>
      <c r="O98" s="20">
        <v>0</v>
      </c>
      <c r="P98" s="20">
        <v>339660</v>
      </c>
      <c r="Q98" s="9">
        <v>91</v>
      </c>
    </row>
    <row r="99" spans="1:17" x14ac:dyDescent="0.3">
      <c r="A99" s="9">
        <v>92</v>
      </c>
      <c r="B99" s="9" t="s">
        <v>195</v>
      </c>
      <c r="C99" s="20">
        <v>2811355</v>
      </c>
      <c r="D99" s="20">
        <v>2811355</v>
      </c>
      <c r="E99" s="20">
        <v>1375684</v>
      </c>
      <c r="F99" s="20">
        <v>2050346</v>
      </c>
      <c r="G99" s="20">
        <v>0</v>
      </c>
      <c r="H99" s="20">
        <v>1827600</v>
      </c>
      <c r="I99" s="20">
        <v>0</v>
      </c>
      <c r="J99" s="20">
        <v>108959</v>
      </c>
      <c r="K99" s="20">
        <v>541955</v>
      </c>
      <c r="L99" s="20">
        <f t="shared" si="1"/>
        <v>6888299</v>
      </c>
      <c r="M99" s="20">
        <v>1768678</v>
      </c>
      <c r="N99" s="20">
        <v>169946</v>
      </c>
      <c r="O99" s="20">
        <v>0</v>
      </c>
      <c r="P99" s="20">
        <v>998696</v>
      </c>
      <c r="Q99" s="9">
        <v>92</v>
      </c>
    </row>
    <row r="100" spans="1:17" x14ac:dyDescent="0.3">
      <c r="A100" s="9">
        <v>93</v>
      </c>
      <c r="B100" s="9" t="s">
        <v>196</v>
      </c>
      <c r="C100" s="20">
        <v>4398444</v>
      </c>
      <c r="D100" s="20">
        <v>4398444</v>
      </c>
      <c r="E100" s="20">
        <v>621007</v>
      </c>
      <c r="F100" s="20">
        <v>7548207</v>
      </c>
      <c r="G100" s="20">
        <v>0</v>
      </c>
      <c r="H100" s="20">
        <v>6688181</v>
      </c>
      <c r="I100" s="20">
        <v>0</v>
      </c>
      <c r="J100" s="20">
        <v>265374</v>
      </c>
      <c r="K100" s="20">
        <v>419390</v>
      </c>
      <c r="L100" s="20">
        <f t="shared" si="1"/>
        <v>13252422</v>
      </c>
      <c r="M100" s="20">
        <v>6172153</v>
      </c>
      <c r="N100" s="20">
        <v>349866</v>
      </c>
      <c r="O100" s="20">
        <v>6387</v>
      </c>
      <c r="P100" s="20">
        <v>734374</v>
      </c>
      <c r="Q100" s="9">
        <v>93</v>
      </c>
    </row>
    <row r="101" spans="1:17" x14ac:dyDescent="0.3">
      <c r="A101" s="9">
        <v>94</v>
      </c>
      <c r="B101" s="9" t="s">
        <v>197</v>
      </c>
      <c r="C101" s="20">
        <v>2924551</v>
      </c>
      <c r="D101" s="20">
        <v>2924551</v>
      </c>
      <c r="E101" s="20">
        <v>838331</v>
      </c>
      <c r="F101" s="20">
        <v>2715340</v>
      </c>
      <c r="G101" s="20">
        <v>0</v>
      </c>
      <c r="H101" s="20">
        <v>2713421</v>
      </c>
      <c r="I101" s="20">
        <v>1919</v>
      </c>
      <c r="J101" s="20">
        <v>96179</v>
      </c>
      <c r="K101" s="20">
        <v>381404</v>
      </c>
      <c r="L101" s="20">
        <f t="shared" si="1"/>
        <v>6955805</v>
      </c>
      <c r="M101" s="20">
        <v>3073293</v>
      </c>
      <c r="N101" s="20">
        <v>142551</v>
      </c>
      <c r="O101" s="20">
        <v>0</v>
      </c>
      <c r="P101" s="20">
        <v>148956</v>
      </c>
      <c r="Q101" s="9">
        <v>94</v>
      </c>
    </row>
    <row r="102" spans="1:17" x14ac:dyDescent="0.3">
      <c r="A102" s="101">
        <v>95</v>
      </c>
      <c r="B102" s="9" t="s">
        <v>198</v>
      </c>
      <c r="C102" s="21">
        <v>10576254</v>
      </c>
      <c r="D102" s="21">
        <v>10576254</v>
      </c>
      <c r="E102" s="21">
        <v>12901509</v>
      </c>
      <c r="F102" s="21">
        <v>5924511</v>
      </c>
      <c r="G102" s="21">
        <v>0</v>
      </c>
      <c r="H102" s="21">
        <v>3003175</v>
      </c>
      <c r="I102" s="21">
        <v>0</v>
      </c>
      <c r="J102" s="21">
        <v>960408</v>
      </c>
      <c r="K102" s="21">
        <v>5284730</v>
      </c>
      <c r="L102" s="21">
        <f t="shared" si="1"/>
        <v>35647412</v>
      </c>
      <c r="M102" s="21">
        <v>5324865</v>
      </c>
      <c r="N102" s="21">
        <v>696617</v>
      </c>
      <c r="O102" s="21">
        <v>105337</v>
      </c>
      <c r="P102" s="21">
        <v>2049285</v>
      </c>
      <c r="Q102" s="101">
        <v>95</v>
      </c>
    </row>
    <row r="103" spans="1:17" x14ac:dyDescent="0.3">
      <c r="A103" s="101">
        <f>A102</f>
        <v>95</v>
      </c>
      <c r="B103" s="39" t="s">
        <v>107</v>
      </c>
      <c r="C103" s="22">
        <f t="shared" ref="C103:P103" si="2">SUM(C8:C102)</f>
        <v>1050404272</v>
      </c>
      <c r="D103" s="22">
        <f t="shared" si="2"/>
        <v>412381698</v>
      </c>
      <c r="E103" s="22">
        <f t="shared" si="2"/>
        <v>1035863537</v>
      </c>
      <c r="F103" s="22">
        <f t="shared" si="2"/>
        <v>651255055</v>
      </c>
      <c r="G103" s="22">
        <f t="shared" si="2"/>
        <v>237974415</v>
      </c>
      <c r="H103" s="22">
        <f t="shared" si="2"/>
        <v>332863751</v>
      </c>
      <c r="I103" s="22">
        <f t="shared" si="2"/>
        <v>27563553</v>
      </c>
      <c r="J103" s="22">
        <f t="shared" si="2"/>
        <v>91105138</v>
      </c>
      <c r="K103" s="22">
        <f t="shared" si="2"/>
        <v>227162304</v>
      </c>
      <c r="L103" s="22">
        <f t="shared" si="2"/>
        <v>3055790306</v>
      </c>
      <c r="M103" s="22">
        <f t="shared" si="2"/>
        <v>418773521</v>
      </c>
      <c r="N103" s="22">
        <f t="shared" si="2"/>
        <v>32544710</v>
      </c>
      <c r="O103" s="22">
        <f t="shared" si="2"/>
        <v>13996149</v>
      </c>
      <c r="P103" s="22">
        <f t="shared" si="2"/>
        <v>148568564</v>
      </c>
      <c r="Q103" s="101">
        <f>Q102</f>
        <v>95</v>
      </c>
    </row>
    <row r="104" spans="1:17" x14ac:dyDescent="0.3">
      <c r="B104" s="39"/>
      <c r="C104" s="28"/>
      <c r="D104" s="28"/>
      <c r="E104" s="28"/>
      <c r="F104" s="28"/>
      <c r="G104" s="28"/>
      <c r="H104" s="28"/>
      <c r="I104" s="28"/>
      <c r="J104" s="28"/>
      <c r="K104" s="28"/>
      <c r="L104" s="28"/>
      <c r="M104" s="28"/>
      <c r="N104" s="28"/>
      <c r="O104" s="28"/>
      <c r="P104" s="28"/>
    </row>
  </sheetData>
  <printOptions gridLines="1"/>
  <pageMargins left="0.5" right="0.2" top="0.5" bottom="0.3" header="0.5" footer="0.5"/>
  <pageSetup paperSize="5" scale="87"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FA02F-2FCE-4867-B0F4-06788AF90815}">
  <sheetPr>
    <pageSetUpPr fitToPage="1"/>
  </sheetPr>
  <dimension ref="A1:Q46"/>
  <sheetViews>
    <sheetView zoomScaleNormal="100" workbookViewId="0"/>
  </sheetViews>
  <sheetFormatPr defaultColWidth="7.21875" defaultRowHeight="13.8" x14ac:dyDescent="0.3"/>
  <cols>
    <col min="1" max="1" width="3.5546875" style="9" bestFit="1" customWidth="1"/>
    <col min="2" max="2" width="11.77734375" style="9" bestFit="1" customWidth="1"/>
    <col min="3" max="3" width="13.77734375" style="9" customWidth="1"/>
    <col min="4" max="4" width="12.5546875" style="9" customWidth="1"/>
    <col min="5" max="5" width="12" style="9" bestFit="1" customWidth="1"/>
    <col min="6" max="8" width="9.21875" style="9" bestFit="1" customWidth="1"/>
    <col min="9" max="9" width="7.44140625" style="9" bestFit="1" customWidth="1"/>
    <col min="10" max="11" width="11" style="9" bestFit="1" customWidth="1"/>
    <col min="12" max="12" width="13.109375" style="9" bestFit="1" customWidth="1"/>
    <col min="13" max="13" width="12" style="9" customWidth="1"/>
    <col min="14" max="14" width="11.5546875" style="9" customWidth="1"/>
    <col min="15" max="15" width="12.6640625" style="9" bestFit="1" customWidth="1"/>
    <col min="16" max="16" width="11" style="9" bestFit="1" customWidth="1"/>
    <col min="17" max="17" width="3.5546875" style="9" bestFit="1" customWidth="1"/>
    <col min="18" max="256" width="7.21875" style="9"/>
    <col min="257" max="257" width="3.33203125" style="9" bestFit="1" customWidth="1"/>
    <col min="258" max="258" width="11.77734375" style="9" bestFit="1" customWidth="1"/>
    <col min="259" max="259" width="13.77734375" style="9" customWidth="1"/>
    <col min="260" max="260" width="12.5546875" style="9" customWidth="1"/>
    <col min="261" max="261" width="11" style="9" bestFit="1" customWidth="1"/>
    <col min="262" max="264" width="9.109375" style="9" bestFit="1" customWidth="1"/>
    <col min="265" max="265" width="7.33203125" style="9" bestFit="1" customWidth="1"/>
    <col min="266" max="267" width="10" style="9" bestFit="1" customWidth="1"/>
    <col min="268" max="268" width="11.88671875" style="9" bestFit="1" customWidth="1"/>
    <col min="269" max="269" width="12" style="9" customWidth="1"/>
    <col min="270" max="270" width="11.5546875" style="9" customWidth="1"/>
    <col min="271" max="271" width="12.5546875" style="9" bestFit="1" customWidth="1"/>
    <col min="272" max="272" width="10" style="9" bestFit="1" customWidth="1"/>
    <col min="273" max="273" width="3.33203125" style="9" bestFit="1" customWidth="1"/>
    <col min="274" max="512" width="7.21875" style="9"/>
    <col min="513" max="513" width="3.33203125" style="9" bestFit="1" customWidth="1"/>
    <col min="514" max="514" width="11.77734375" style="9" bestFit="1" customWidth="1"/>
    <col min="515" max="515" width="13.77734375" style="9" customWidth="1"/>
    <col min="516" max="516" width="12.5546875" style="9" customWidth="1"/>
    <col min="517" max="517" width="11" style="9" bestFit="1" customWidth="1"/>
    <col min="518" max="520" width="9.109375" style="9" bestFit="1" customWidth="1"/>
    <col min="521" max="521" width="7.33203125" style="9" bestFit="1" customWidth="1"/>
    <col min="522" max="523" width="10" style="9" bestFit="1" customWidth="1"/>
    <col min="524" max="524" width="11.88671875" style="9" bestFit="1" customWidth="1"/>
    <col min="525" max="525" width="12" style="9" customWidth="1"/>
    <col min="526" max="526" width="11.5546875" style="9" customWidth="1"/>
    <col min="527" max="527" width="12.5546875" style="9" bestFit="1" customWidth="1"/>
    <col min="528" max="528" width="10" style="9" bestFit="1" customWidth="1"/>
    <col min="529" max="529" width="3.33203125" style="9" bestFit="1" customWidth="1"/>
    <col min="530" max="768" width="7.21875" style="9"/>
    <col min="769" max="769" width="3.33203125" style="9" bestFit="1" customWidth="1"/>
    <col min="770" max="770" width="11.77734375" style="9" bestFit="1" customWidth="1"/>
    <col min="771" max="771" width="13.77734375" style="9" customWidth="1"/>
    <col min="772" max="772" width="12.5546875" style="9" customWidth="1"/>
    <col min="773" max="773" width="11" style="9" bestFit="1" customWidth="1"/>
    <col min="774" max="776" width="9.109375" style="9" bestFit="1" customWidth="1"/>
    <col min="777" max="777" width="7.33203125" style="9" bestFit="1" customWidth="1"/>
    <col min="778" max="779" width="10" style="9" bestFit="1" customWidth="1"/>
    <col min="780" max="780" width="11.88671875" style="9" bestFit="1" customWidth="1"/>
    <col min="781" max="781" width="12" style="9" customWidth="1"/>
    <col min="782" max="782" width="11.5546875" style="9" customWidth="1"/>
    <col min="783" max="783" width="12.5546875" style="9" bestFit="1" customWidth="1"/>
    <col min="784" max="784" width="10" style="9" bestFit="1" customWidth="1"/>
    <col min="785" max="785" width="3.33203125" style="9" bestFit="1" customWidth="1"/>
    <col min="786" max="1024" width="7.21875" style="9"/>
    <col min="1025" max="1025" width="3.33203125" style="9" bestFit="1" customWidth="1"/>
    <col min="1026" max="1026" width="11.77734375" style="9" bestFit="1" customWidth="1"/>
    <col min="1027" max="1027" width="13.77734375" style="9" customWidth="1"/>
    <col min="1028" max="1028" width="12.5546875" style="9" customWidth="1"/>
    <col min="1029" max="1029" width="11" style="9" bestFit="1" customWidth="1"/>
    <col min="1030" max="1032" width="9.109375" style="9" bestFit="1" customWidth="1"/>
    <col min="1033" max="1033" width="7.33203125" style="9" bestFit="1" customWidth="1"/>
    <col min="1034" max="1035" width="10" style="9" bestFit="1" customWidth="1"/>
    <col min="1036" max="1036" width="11.88671875" style="9" bestFit="1" customWidth="1"/>
    <col min="1037" max="1037" width="12" style="9" customWidth="1"/>
    <col min="1038" max="1038" width="11.5546875" style="9" customWidth="1"/>
    <col min="1039" max="1039" width="12.5546875" style="9" bestFit="1" customWidth="1"/>
    <col min="1040" max="1040" width="10" style="9" bestFit="1" customWidth="1"/>
    <col min="1041" max="1041" width="3.33203125" style="9" bestFit="1" customWidth="1"/>
    <col min="1042" max="1280" width="7.21875" style="9"/>
    <col min="1281" max="1281" width="3.33203125" style="9" bestFit="1" customWidth="1"/>
    <col min="1282" max="1282" width="11.77734375" style="9" bestFit="1" customWidth="1"/>
    <col min="1283" max="1283" width="13.77734375" style="9" customWidth="1"/>
    <col min="1284" max="1284" width="12.5546875" style="9" customWidth="1"/>
    <col min="1285" max="1285" width="11" style="9" bestFit="1" customWidth="1"/>
    <col min="1286" max="1288" width="9.109375" style="9" bestFit="1" customWidth="1"/>
    <col min="1289" max="1289" width="7.33203125" style="9" bestFit="1" customWidth="1"/>
    <col min="1290" max="1291" width="10" style="9" bestFit="1" customWidth="1"/>
    <col min="1292" max="1292" width="11.88671875" style="9" bestFit="1" customWidth="1"/>
    <col min="1293" max="1293" width="12" style="9" customWidth="1"/>
    <col min="1294" max="1294" width="11.5546875" style="9" customWidth="1"/>
    <col min="1295" max="1295" width="12.5546875" style="9" bestFit="1" customWidth="1"/>
    <col min="1296" max="1296" width="10" style="9" bestFit="1" customWidth="1"/>
    <col min="1297" max="1297" width="3.33203125" style="9" bestFit="1" customWidth="1"/>
    <col min="1298" max="1536" width="7.21875" style="9"/>
    <col min="1537" max="1537" width="3.33203125" style="9" bestFit="1" customWidth="1"/>
    <col min="1538" max="1538" width="11.77734375" style="9" bestFit="1" customWidth="1"/>
    <col min="1539" max="1539" width="13.77734375" style="9" customWidth="1"/>
    <col min="1540" max="1540" width="12.5546875" style="9" customWidth="1"/>
    <col min="1541" max="1541" width="11" style="9" bestFit="1" customWidth="1"/>
    <col min="1542" max="1544" width="9.109375" style="9" bestFit="1" customWidth="1"/>
    <col min="1545" max="1545" width="7.33203125" style="9" bestFit="1" customWidth="1"/>
    <col min="1546" max="1547" width="10" style="9" bestFit="1" customWidth="1"/>
    <col min="1548" max="1548" width="11.88671875" style="9" bestFit="1" customWidth="1"/>
    <col min="1549" max="1549" width="12" style="9" customWidth="1"/>
    <col min="1550" max="1550" width="11.5546875" style="9" customWidth="1"/>
    <col min="1551" max="1551" width="12.5546875" style="9" bestFit="1" customWidth="1"/>
    <col min="1552" max="1552" width="10" style="9" bestFit="1" customWidth="1"/>
    <col min="1553" max="1553" width="3.33203125" style="9" bestFit="1" customWidth="1"/>
    <col min="1554" max="1792" width="7.21875" style="9"/>
    <col min="1793" max="1793" width="3.33203125" style="9" bestFit="1" customWidth="1"/>
    <col min="1794" max="1794" width="11.77734375" style="9" bestFit="1" customWidth="1"/>
    <col min="1795" max="1795" width="13.77734375" style="9" customWidth="1"/>
    <col min="1796" max="1796" width="12.5546875" style="9" customWidth="1"/>
    <col min="1797" max="1797" width="11" style="9" bestFit="1" customWidth="1"/>
    <col min="1798" max="1800" width="9.109375" style="9" bestFit="1" customWidth="1"/>
    <col min="1801" max="1801" width="7.33203125" style="9" bestFit="1" customWidth="1"/>
    <col min="1802" max="1803" width="10" style="9" bestFit="1" customWidth="1"/>
    <col min="1804" max="1804" width="11.88671875" style="9" bestFit="1" customWidth="1"/>
    <col min="1805" max="1805" width="12" style="9" customWidth="1"/>
    <col min="1806" max="1806" width="11.5546875" style="9" customWidth="1"/>
    <col min="1807" max="1807" width="12.5546875" style="9" bestFit="1" customWidth="1"/>
    <col min="1808" max="1808" width="10" style="9" bestFit="1" customWidth="1"/>
    <col min="1809" max="1809" width="3.33203125" style="9" bestFit="1" customWidth="1"/>
    <col min="1810" max="2048" width="7.21875" style="9"/>
    <col min="2049" max="2049" width="3.33203125" style="9" bestFit="1" customWidth="1"/>
    <col min="2050" max="2050" width="11.77734375" style="9" bestFit="1" customWidth="1"/>
    <col min="2051" max="2051" width="13.77734375" style="9" customWidth="1"/>
    <col min="2052" max="2052" width="12.5546875" style="9" customWidth="1"/>
    <col min="2053" max="2053" width="11" style="9" bestFit="1" customWidth="1"/>
    <col min="2054" max="2056" width="9.109375" style="9" bestFit="1" customWidth="1"/>
    <col min="2057" max="2057" width="7.33203125" style="9" bestFit="1" customWidth="1"/>
    <col min="2058" max="2059" width="10" style="9" bestFit="1" customWidth="1"/>
    <col min="2060" max="2060" width="11.88671875" style="9" bestFit="1" customWidth="1"/>
    <col min="2061" max="2061" width="12" style="9" customWidth="1"/>
    <col min="2062" max="2062" width="11.5546875" style="9" customWidth="1"/>
    <col min="2063" max="2063" width="12.5546875" style="9" bestFit="1" customWidth="1"/>
    <col min="2064" max="2064" width="10" style="9" bestFit="1" customWidth="1"/>
    <col min="2065" max="2065" width="3.33203125" style="9" bestFit="1" customWidth="1"/>
    <col min="2066" max="2304" width="7.21875" style="9"/>
    <col min="2305" max="2305" width="3.33203125" style="9" bestFit="1" customWidth="1"/>
    <col min="2306" max="2306" width="11.77734375" style="9" bestFit="1" customWidth="1"/>
    <col min="2307" max="2307" width="13.77734375" style="9" customWidth="1"/>
    <col min="2308" max="2308" width="12.5546875" style="9" customWidth="1"/>
    <col min="2309" max="2309" width="11" style="9" bestFit="1" customWidth="1"/>
    <col min="2310" max="2312" width="9.109375" style="9" bestFit="1" customWidth="1"/>
    <col min="2313" max="2313" width="7.33203125" style="9" bestFit="1" customWidth="1"/>
    <col min="2314" max="2315" width="10" style="9" bestFit="1" customWidth="1"/>
    <col min="2316" max="2316" width="11.88671875" style="9" bestFit="1" customWidth="1"/>
    <col min="2317" max="2317" width="12" style="9" customWidth="1"/>
    <col min="2318" max="2318" width="11.5546875" style="9" customWidth="1"/>
    <col min="2319" max="2319" width="12.5546875" style="9" bestFit="1" customWidth="1"/>
    <col min="2320" max="2320" width="10" style="9" bestFit="1" customWidth="1"/>
    <col min="2321" max="2321" width="3.33203125" style="9" bestFit="1" customWidth="1"/>
    <col min="2322" max="2560" width="7.21875" style="9"/>
    <col min="2561" max="2561" width="3.33203125" style="9" bestFit="1" customWidth="1"/>
    <col min="2562" max="2562" width="11.77734375" style="9" bestFit="1" customWidth="1"/>
    <col min="2563" max="2563" width="13.77734375" style="9" customWidth="1"/>
    <col min="2564" max="2564" width="12.5546875" style="9" customWidth="1"/>
    <col min="2565" max="2565" width="11" style="9" bestFit="1" customWidth="1"/>
    <col min="2566" max="2568" width="9.109375" style="9" bestFit="1" customWidth="1"/>
    <col min="2569" max="2569" width="7.33203125" style="9" bestFit="1" customWidth="1"/>
    <col min="2570" max="2571" width="10" style="9" bestFit="1" customWidth="1"/>
    <col min="2572" max="2572" width="11.88671875" style="9" bestFit="1" customWidth="1"/>
    <col min="2573" max="2573" width="12" style="9" customWidth="1"/>
    <col min="2574" max="2574" width="11.5546875" style="9" customWidth="1"/>
    <col min="2575" max="2575" width="12.5546875" style="9" bestFit="1" customWidth="1"/>
    <col min="2576" max="2576" width="10" style="9" bestFit="1" customWidth="1"/>
    <col min="2577" max="2577" width="3.33203125" style="9" bestFit="1" customWidth="1"/>
    <col min="2578" max="2816" width="7.21875" style="9"/>
    <col min="2817" max="2817" width="3.33203125" style="9" bestFit="1" customWidth="1"/>
    <col min="2818" max="2818" width="11.77734375" style="9" bestFit="1" customWidth="1"/>
    <col min="2819" max="2819" width="13.77734375" style="9" customWidth="1"/>
    <col min="2820" max="2820" width="12.5546875" style="9" customWidth="1"/>
    <col min="2821" max="2821" width="11" style="9" bestFit="1" customWidth="1"/>
    <col min="2822" max="2824" width="9.109375" style="9" bestFit="1" customWidth="1"/>
    <col min="2825" max="2825" width="7.33203125" style="9" bestFit="1" customWidth="1"/>
    <col min="2826" max="2827" width="10" style="9" bestFit="1" customWidth="1"/>
    <col min="2828" max="2828" width="11.88671875" style="9" bestFit="1" customWidth="1"/>
    <col min="2829" max="2829" width="12" style="9" customWidth="1"/>
    <col min="2830" max="2830" width="11.5546875" style="9" customWidth="1"/>
    <col min="2831" max="2831" width="12.5546875" style="9" bestFit="1" customWidth="1"/>
    <col min="2832" max="2832" width="10" style="9" bestFit="1" customWidth="1"/>
    <col min="2833" max="2833" width="3.33203125" style="9" bestFit="1" customWidth="1"/>
    <col min="2834" max="3072" width="7.21875" style="9"/>
    <col min="3073" max="3073" width="3.33203125" style="9" bestFit="1" customWidth="1"/>
    <col min="3074" max="3074" width="11.77734375" style="9" bestFit="1" customWidth="1"/>
    <col min="3075" max="3075" width="13.77734375" style="9" customWidth="1"/>
    <col min="3076" max="3076" width="12.5546875" style="9" customWidth="1"/>
    <col min="3077" max="3077" width="11" style="9" bestFit="1" customWidth="1"/>
    <col min="3078" max="3080" width="9.109375" style="9" bestFit="1" customWidth="1"/>
    <col min="3081" max="3081" width="7.33203125" style="9" bestFit="1" customWidth="1"/>
    <col min="3082" max="3083" width="10" style="9" bestFit="1" customWidth="1"/>
    <col min="3084" max="3084" width="11.88671875" style="9" bestFit="1" customWidth="1"/>
    <col min="3085" max="3085" width="12" style="9" customWidth="1"/>
    <col min="3086" max="3086" width="11.5546875" style="9" customWidth="1"/>
    <col min="3087" max="3087" width="12.5546875" style="9" bestFit="1" customWidth="1"/>
    <col min="3088" max="3088" width="10" style="9" bestFit="1" customWidth="1"/>
    <col min="3089" max="3089" width="3.33203125" style="9" bestFit="1" customWidth="1"/>
    <col min="3090" max="3328" width="7.21875" style="9"/>
    <col min="3329" max="3329" width="3.33203125" style="9" bestFit="1" customWidth="1"/>
    <col min="3330" max="3330" width="11.77734375" style="9" bestFit="1" customWidth="1"/>
    <col min="3331" max="3331" width="13.77734375" style="9" customWidth="1"/>
    <col min="3332" max="3332" width="12.5546875" style="9" customWidth="1"/>
    <col min="3333" max="3333" width="11" style="9" bestFit="1" customWidth="1"/>
    <col min="3334" max="3336" width="9.109375" style="9" bestFit="1" customWidth="1"/>
    <col min="3337" max="3337" width="7.33203125" style="9" bestFit="1" customWidth="1"/>
    <col min="3338" max="3339" width="10" style="9" bestFit="1" customWidth="1"/>
    <col min="3340" max="3340" width="11.88671875" style="9" bestFit="1" customWidth="1"/>
    <col min="3341" max="3341" width="12" style="9" customWidth="1"/>
    <col min="3342" max="3342" width="11.5546875" style="9" customWidth="1"/>
    <col min="3343" max="3343" width="12.5546875" style="9" bestFit="1" customWidth="1"/>
    <col min="3344" max="3344" width="10" style="9" bestFit="1" customWidth="1"/>
    <col min="3345" max="3345" width="3.33203125" style="9" bestFit="1" customWidth="1"/>
    <col min="3346" max="3584" width="7.21875" style="9"/>
    <col min="3585" max="3585" width="3.33203125" style="9" bestFit="1" customWidth="1"/>
    <col min="3586" max="3586" width="11.77734375" style="9" bestFit="1" customWidth="1"/>
    <col min="3587" max="3587" width="13.77734375" style="9" customWidth="1"/>
    <col min="3588" max="3588" width="12.5546875" style="9" customWidth="1"/>
    <col min="3589" max="3589" width="11" style="9" bestFit="1" customWidth="1"/>
    <col min="3590" max="3592" width="9.109375" style="9" bestFit="1" customWidth="1"/>
    <col min="3593" max="3593" width="7.33203125" style="9" bestFit="1" customWidth="1"/>
    <col min="3594" max="3595" width="10" style="9" bestFit="1" customWidth="1"/>
    <col min="3596" max="3596" width="11.88671875" style="9" bestFit="1" customWidth="1"/>
    <col min="3597" max="3597" width="12" style="9" customWidth="1"/>
    <col min="3598" max="3598" width="11.5546875" style="9" customWidth="1"/>
    <col min="3599" max="3599" width="12.5546875" style="9" bestFit="1" customWidth="1"/>
    <col min="3600" max="3600" width="10" style="9" bestFit="1" customWidth="1"/>
    <col min="3601" max="3601" width="3.33203125" style="9" bestFit="1" customWidth="1"/>
    <col min="3602" max="3840" width="7.21875" style="9"/>
    <col min="3841" max="3841" width="3.33203125" style="9" bestFit="1" customWidth="1"/>
    <col min="3842" max="3842" width="11.77734375" style="9" bestFit="1" customWidth="1"/>
    <col min="3843" max="3843" width="13.77734375" style="9" customWidth="1"/>
    <col min="3844" max="3844" width="12.5546875" style="9" customWidth="1"/>
    <col min="3845" max="3845" width="11" style="9" bestFit="1" customWidth="1"/>
    <col min="3846" max="3848" width="9.109375" style="9" bestFit="1" customWidth="1"/>
    <col min="3849" max="3849" width="7.33203125" style="9" bestFit="1" customWidth="1"/>
    <col min="3850" max="3851" width="10" style="9" bestFit="1" customWidth="1"/>
    <col min="3852" max="3852" width="11.88671875" style="9" bestFit="1" customWidth="1"/>
    <col min="3853" max="3853" width="12" style="9" customWidth="1"/>
    <col min="3854" max="3854" width="11.5546875" style="9" customWidth="1"/>
    <col min="3855" max="3855" width="12.5546875" style="9" bestFit="1" customWidth="1"/>
    <col min="3856" max="3856" width="10" style="9" bestFit="1" customWidth="1"/>
    <col min="3857" max="3857" width="3.33203125" style="9" bestFit="1" customWidth="1"/>
    <col min="3858" max="4096" width="7.21875" style="9"/>
    <col min="4097" max="4097" width="3.33203125" style="9" bestFit="1" customWidth="1"/>
    <col min="4098" max="4098" width="11.77734375" style="9" bestFit="1" customWidth="1"/>
    <col min="4099" max="4099" width="13.77734375" style="9" customWidth="1"/>
    <col min="4100" max="4100" width="12.5546875" style="9" customWidth="1"/>
    <col min="4101" max="4101" width="11" style="9" bestFit="1" customWidth="1"/>
    <col min="4102" max="4104" width="9.109375" style="9" bestFit="1" customWidth="1"/>
    <col min="4105" max="4105" width="7.33203125" style="9" bestFit="1" customWidth="1"/>
    <col min="4106" max="4107" width="10" style="9" bestFit="1" customWidth="1"/>
    <col min="4108" max="4108" width="11.88671875" style="9" bestFit="1" customWidth="1"/>
    <col min="4109" max="4109" width="12" style="9" customWidth="1"/>
    <col min="4110" max="4110" width="11.5546875" style="9" customWidth="1"/>
    <col min="4111" max="4111" width="12.5546875" style="9" bestFit="1" customWidth="1"/>
    <col min="4112" max="4112" width="10" style="9" bestFit="1" customWidth="1"/>
    <col min="4113" max="4113" width="3.33203125" style="9" bestFit="1" customWidth="1"/>
    <col min="4114" max="4352" width="7.21875" style="9"/>
    <col min="4353" max="4353" width="3.33203125" style="9" bestFit="1" customWidth="1"/>
    <col min="4354" max="4354" width="11.77734375" style="9" bestFit="1" customWidth="1"/>
    <col min="4355" max="4355" width="13.77734375" style="9" customWidth="1"/>
    <col min="4356" max="4356" width="12.5546875" style="9" customWidth="1"/>
    <col min="4357" max="4357" width="11" style="9" bestFit="1" customWidth="1"/>
    <col min="4358" max="4360" width="9.109375" style="9" bestFit="1" customWidth="1"/>
    <col min="4361" max="4361" width="7.33203125" style="9" bestFit="1" customWidth="1"/>
    <col min="4362" max="4363" width="10" style="9" bestFit="1" customWidth="1"/>
    <col min="4364" max="4364" width="11.88671875" style="9" bestFit="1" customWidth="1"/>
    <col min="4365" max="4365" width="12" style="9" customWidth="1"/>
    <col min="4366" max="4366" width="11.5546875" style="9" customWidth="1"/>
    <col min="4367" max="4367" width="12.5546875" style="9" bestFit="1" customWidth="1"/>
    <col min="4368" max="4368" width="10" style="9" bestFit="1" customWidth="1"/>
    <col min="4369" max="4369" width="3.33203125" style="9" bestFit="1" customWidth="1"/>
    <col min="4370" max="4608" width="7.21875" style="9"/>
    <col min="4609" max="4609" width="3.33203125" style="9" bestFit="1" customWidth="1"/>
    <col min="4610" max="4610" width="11.77734375" style="9" bestFit="1" customWidth="1"/>
    <col min="4611" max="4611" width="13.77734375" style="9" customWidth="1"/>
    <col min="4612" max="4612" width="12.5546875" style="9" customWidth="1"/>
    <col min="4613" max="4613" width="11" style="9" bestFit="1" customWidth="1"/>
    <col min="4614" max="4616" width="9.109375" style="9" bestFit="1" customWidth="1"/>
    <col min="4617" max="4617" width="7.33203125" style="9" bestFit="1" customWidth="1"/>
    <col min="4618" max="4619" width="10" style="9" bestFit="1" customWidth="1"/>
    <col min="4620" max="4620" width="11.88671875" style="9" bestFit="1" customWidth="1"/>
    <col min="4621" max="4621" width="12" style="9" customWidth="1"/>
    <col min="4622" max="4622" width="11.5546875" style="9" customWidth="1"/>
    <col min="4623" max="4623" width="12.5546875" style="9" bestFit="1" customWidth="1"/>
    <col min="4624" max="4624" width="10" style="9" bestFit="1" customWidth="1"/>
    <col min="4625" max="4625" width="3.33203125" style="9" bestFit="1" customWidth="1"/>
    <col min="4626" max="4864" width="7.21875" style="9"/>
    <col min="4865" max="4865" width="3.33203125" style="9" bestFit="1" customWidth="1"/>
    <col min="4866" max="4866" width="11.77734375" style="9" bestFit="1" customWidth="1"/>
    <col min="4867" max="4867" width="13.77734375" style="9" customWidth="1"/>
    <col min="4868" max="4868" width="12.5546875" style="9" customWidth="1"/>
    <col min="4869" max="4869" width="11" style="9" bestFit="1" customWidth="1"/>
    <col min="4870" max="4872" width="9.109375" style="9" bestFit="1" customWidth="1"/>
    <col min="4873" max="4873" width="7.33203125" style="9" bestFit="1" customWidth="1"/>
    <col min="4874" max="4875" width="10" style="9" bestFit="1" customWidth="1"/>
    <col min="4876" max="4876" width="11.88671875" style="9" bestFit="1" customWidth="1"/>
    <col min="4877" max="4877" width="12" style="9" customWidth="1"/>
    <col min="4878" max="4878" width="11.5546875" style="9" customWidth="1"/>
    <col min="4879" max="4879" width="12.5546875" style="9" bestFit="1" customWidth="1"/>
    <col min="4880" max="4880" width="10" style="9" bestFit="1" customWidth="1"/>
    <col min="4881" max="4881" width="3.33203125" style="9" bestFit="1" customWidth="1"/>
    <col min="4882" max="5120" width="7.21875" style="9"/>
    <col min="5121" max="5121" width="3.33203125" style="9" bestFit="1" customWidth="1"/>
    <col min="5122" max="5122" width="11.77734375" style="9" bestFit="1" customWidth="1"/>
    <col min="5123" max="5123" width="13.77734375" style="9" customWidth="1"/>
    <col min="5124" max="5124" width="12.5546875" style="9" customWidth="1"/>
    <col min="5125" max="5125" width="11" style="9" bestFit="1" customWidth="1"/>
    <col min="5126" max="5128" width="9.109375" style="9" bestFit="1" customWidth="1"/>
    <col min="5129" max="5129" width="7.33203125" style="9" bestFit="1" customWidth="1"/>
    <col min="5130" max="5131" width="10" style="9" bestFit="1" customWidth="1"/>
    <col min="5132" max="5132" width="11.88671875" style="9" bestFit="1" customWidth="1"/>
    <col min="5133" max="5133" width="12" style="9" customWidth="1"/>
    <col min="5134" max="5134" width="11.5546875" style="9" customWidth="1"/>
    <col min="5135" max="5135" width="12.5546875" style="9" bestFit="1" customWidth="1"/>
    <col min="5136" max="5136" width="10" style="9" bestFit="1" customWidth="1"/>
    <col min="5137" max="5137" width="3.33203125" style="9" bestFit="1" customWidth="1"/>
    <col min="5138" max="5376" width="7.21875" style="9"/>
    <col min="5377" max="5377" width="3.33203125" style="9" bestFit="1" customWidth="1"/>
    <col min="5378" max="5378" width="11.77734375" style="9" bestFit="1" customWidth="1"/>
    <col min="5379" max="5379" width="13.77734375" style="9" customWidth="1"/>
    <col min="5380" max="5380" width="12.5546875" style="9" customWidth="1"/>
    <col min="5381" max="5381" width="11" style="9" bestFit="1" customWidth="1"/>
    <col min="5382" max="5384" width="9.109375" style="9" bestFit="1" customWidth="1"/>
    <col min="5385" max="5385" width="7.33203125" style="9" bestFit="1" customWidth="1"/>
    <col min="5386" max="5387" width="10" style="9" bestFit="1" customWidth="1"/>
    <col min="5388" max="5388" width="11.88671875" style="9" bestFit="1" customWidth="1"/>
    <col min="5389" max="5389" width="12" style="9" customWidth="1"/>
    <col min="5390" max="5390" width="11.5546875" style="9" customWidth="1"/>
    <col min="5391" max="5391" width="12.5546875" style="9" bestFit="1" customWidth="1"/>
    <col min="5392" max="5392" width="10" style="9" bestFit="1" customWidth="1"/>
    <col min="5393" max="5393" width="3.33203125" style="9" bestFit="1" customWidth="1"/>
    <col min="5394" max="5632" width="7.21875" style="9"/>
    <col min="5633" max="5633" width="3.33203125" style="9" bestFit="1" customWidth="1"/>
    <col min="5634" max="5634" width="11.77734375" style="9" bestFit="1" customWidth="1"/>
    <col min="5635" max="5635" width="13.77734375" style="9" customWidth="1"/>
    <col min="5636" max="5636" width="12.5546875" style="9" customWidth="1"/>
    <col min="5637" max="5637" width="11" style="9" bestFit="1" customWidth="1"/>
    <col min="5638" max="5640" width="9.109375" style="9" bestFit="1" customWidth="1"/>
    <col min="5641" max="5641" width="7.33203125" style="9" bestFit="1" customWidth="1"/>
    <col min="5642" max="5643" width="10" style="9" bestFit="1" customWidth="1"/>
    <col min="5644" max="5644" width="11.88671875" style="9" bestFit="1" customWidth="1"/>
    <col min="5645" max="5645" width="12" style="9" customWidth="1"/>
    <col min="5646" max="5646" width="11.5546875" style="9" customWidth="1"/>
    <col min="5647" max="5647" width="12.5546875" style="9" bestFit="1" customWidth="1"/>
    <col min="5648" max="5648" width="10" style="9" bestFit="1" customWidth="1"/>
    <col min="5649" max="5649" width="3.33203125" style="9" bestFit="1" customWidth="1"/>
    <col min="5650" max="5888" width="7.21875" style="9"/>
    <col min="5889" max="5889" width="3.33203125" style="9" bestFit="1" customWidth="1"/>
    <col min="5890" max="5890" width="11.77734375" style="9" bestFit="1" customWidth="1"/>
    <col min="5891" max="5891" width="13.77734375" style="9" customWidth="1"/>
    <col min="5892" max="5892" width="12.5546875" style="9" customWidth="1"/>
    <col min="5893" max="5893" width="11" style="9" bestFit="1" customWidth="1"/>
    <col min="5894" max="5896" width="9.109375" style="9" bestFit="1" customWidth="1"/>
    <col min="5897" max="5897" width="7.33203125" style="9" bestFit="1" customWidth="1"/>
    <col min="5898" max="5899" width="10" style="9" bestFit="1" customWidth="1"/>
    <col min="5900" max="5900" width="11.88671875" style="9" bestFit="1" customWidth="1"/>
    <col min="5901" max="5901" width="12" style="9" customWidth="1"/>
    <col min="5902" max="5902" width="11.5546875" style="9" customWidth="1"/>
    <col min="5903" max="5903" width="12.5546875" style="9" bestFit="1" customWidth="1"/>
    <col min="5904" max="5904" width="10" style="9" bestFit="1" customWidth="1"/>
    <col min="5905" max="5905" width="3.33203125" style="9" bestFit="1" customWidth="1"/>
    <col min="5906" max="6144" width="7.21875" style="9"/>
    <col min="6145" max="6145" width="3.33203125" style="9" bestFit="1" customWidth="1"/>
    <col min="6146" max="6146" width="11.77734375" style="9" bestFit="1" customWidth="1"/>
    <col min="6147" max="6147" width="13.77734375" style="9" customWidth="1"/>
    <col min="6148" max="6148" width="12.5546875" style="9" customWidth="1"/>
    <col min="6149" max="6149" width="11" style="9" bestFit="1" customWidth="1"/>
    <col min="6150" max="6152" width="9.109375" style="9" bestFit="1" customWidth="1"/>
    <col min="6153" max="6153" width="7.33203125" style="9" bestFit="1" customWidth="1"/>
    <col min="6154" max="6155" width="10" style="9" bestFit="1" customWidth="1"/>
    <col min="6156" max="6156" width="11.88671875" style="9" bestFit="1" customWidth="1"/>
    <col min="6157" max="6157" width="12" style="9" customWidth="1"/>
    <col min="6158" max="6158" width="11.5546875" style="9" customWidth="1"/>
    <col min="6159" max="6159" width="12.5546875" style="9" bestFit="1" customWidth="1"/>
    <col min="6160" max="6160" width="10" style="9" bestFit="1" customWidth="1"/>
    <col min="6161" max="6161" width="3.33203125" style="9" bestFit="1" customWidth="1"/>
    <col min="6162" max="6400" width="7.21875" style="9"/>
    <col min="6401" max="6401" width="3.33203125" style="9" bestFit="1" customWidth="1"/>
    <col min="6402" max="6402" width="11.77734375" style="9" bestFit="1" customWidth="1"/>
    <col min="6403" max="6403" width="13.77734375" style="9" customWidth="1"/>
    <col min="6404" max="6404" width="12.5546875" style="9" customWidth="1"/>
    <col min="6405" max="6405" width="11" style="9" bestFit="1" customWidth="1"/>
    <col min="6406" max="6408" width="9.109375" style="9" bestFit="1" customWidth="1"/>
    <col min="6409" max="6409" width="7.33203125" style="9" bestFit="1" customWidth="1"/>
    <col min="6410" max="6411" width="10" style="9" bestFit="1" customWidth="1"/>
    <col min="6412" max="6412" width="11.88671875" style="9" bestFit="1" customWidth="1"/>
    <col min="6413" max="6413" width="12" style="9" customWidth="1"/>
    <col min="6414" max="6414" width="11.5546875" style="9" customWidth="1"/>
    <col min="6415" max="6415" width="12.5546875" style="9" bestFit="1" customWidth="1"/>
    <col min="6416" max="6416" width="10" style="9" bestFit="1" customWidth="1"/>
    <col min="6417" max="6417" width="3.33203125" style="9" bestFit="1" customWidth="1"/>
    <col min="6418" max="6656" width="7.21875" style="9"/>
    <col min="6657" max="6657" width="3.33203125" style="9" bestFit="1" customWidth="1"/>
    <col min="6658" max="6658" width="11.77734375" style="9" bestFit="1" customWidth="1"/>
    <col min="6659" max="6659" width="13.77734375" style="9" customWidth="1"/>
    <col min="6660" max="6660" width="12.5546875" style="9" customWidth="1"/>
    <col min="6661" max="6661" width="11" style="9" bestFit="1" customWidth="1"/>
    <col min="6662" max="6664" width="9.109375" style="9" bestFit="1" customWidth="1"/>
    <col min="6665" max="6665" width="7.33203125" style="9" bestFit="1" customWidth="1"/>
    <col min="6666" max="6667" width="10" style="9" bestFit="1" customWidth="1"/>
    <col min="6668" max="6668" width="11.88671875" style="9" bestFit="1" customWidth="1"/>
    <col min="6669" max="6669" width="12" style="9" customWidth="1"/>
    <col min="6670" max="6670" width="11.5546875" style="9" customWidth="1"/>
    <col min="6671" max="6671" width="12.5546875" style="9" bestFit="1" customWidth="1"/>
    <col min="6672" max="6672" width="10" style="9" bestFit="1" customWidth="1"/>
    <col min="6673" max="6673" width="3.33203125" style="9" bestFit="1" customWidth="1"/>
    <col min="6674" max="6912" width="7.21875" style="9"/>
    <col min="6913" max="6913" width="3.33203125" style="9" bestFit="1" customWidth="1"/>
    <col min="6914" max="6914" width="11.77734375" style="9" bestFit="1" customWidth="1"/>
    <col min="6915" max="6915" width="13.77734375" style="9" customWidth="1"/>
    <col min="6916" max="6916" width="12.5546875" style="9" customWidth="1"/>
    <col min="6917" max="6917" width="11" style="9" bestFit="1" customWidth="1"/>
    <col min="6918" max="6920" width="9.109375" style="9" bestFit="1" customWidth="1"/>
    <col min="6921" max="6921" width="7.33203125" style="9" bestFit="1" customWidth="1"/>
    <col min="6922" max="6923" width="10" style="9" bestFit="1" customWidth="1"/>
    <col min="6924" max="6924" width="11.88671875" style="9" bestFit="1" customWidth="1"/>
    <col min="6925" max="6925" width="12" style="9" customWidth="1"/>
    <col min="6926" max="6926" width="11.5546875" style="9" customWidth="1"/>
    <col min="6927" max="6927" width="12.5546875" style="9" bestFit="1" customWidth="1"/>
    <col min="6928" max="6928" width="10" style="9" bestFit="1" customWidth="1"/>
    <col min="6929" max="6929" width="3.33203125" style="9" bestFit="1" customWidth="1"/>
    <col min="6930" max="7168" width="7.21875" style="9"/>
    <col min="7169" max="7169" width="3.33203125" style="9" bestFit="1" customWidth="1"/>
    <col min="7170" max="7170" width="11.77734375" style="9" bestFit="1" customWidth="1"/>
    <col min="7171" max="7171" width="13.77734375" style="9" customWidth="1"/>
    <col min="7172" max="7172" width="12.5546875" style="9" customWidth="1"/>
    <col min="7173" max="7173" width="11" style="9" bestFit="1" customWidth="1"/>
    <col min="7174" max="7176" width="9.109375" style="9" bestFit="1" customWidth="1"/>
    <col min="7177" max="7177" width="7.33203125" style="9" bestFit="1" customWidth="1"/>
    <col min="7178" max="7179" width="10" style="9" bestFit="1" customWidth="1"/>
    <col min="7180" max="7180" width="11.88671875" style="9" bestFit="1" customWidth="1"/>
    <col min="7181" max="7181" width="12" style="9" customWidth="1"/>
    <col min="7182" max="7182" width="11.5546875" style="9" customWidth="1"/>
    <col min="7183" max="7183" width="12.5546875" style="9" bestFit="1" customWidth="1"/>
    <col min="7184" max="7184" width="10" style="9" bestFit="1" customWidth="1"/>
    <col min="7185" max="7185" width="3.33203125" style="9" bestFit="1" customWidth="1"/>
    <col min="7186" max="7424" width="7.21875" style="9"/>
    <col min="7425" max="7425" width="3.33203125" style="9" bestFit="1" customWidth="1"/>
    <col min="7426" max="7426" width="11.77734375" style="9" bestFit="1" customWidth="1"/>
    <col min="7427" max="7427" width="13.77734375" style="9" customWidth="1"/>
    <col min="7428" max="7428" width="12.5546875" style="9" customWidth="1"/>
    <col min="7429" max="7429" width="11" style="9" bestFit="1" customWidth="1"/>
    <col min="7430" max="7432" width="9.109375" style="9" bestFit="1" customWidth="1"/>
    <col min="7433" max="7433" width="7.33203125" style="9" bestFit="1" customWidth="1"/>
    <col min="7434" max="7435" width="10" style="9" bestFit="1" customWidth="1"/>
    <col min="7436" max="7436" width="11.88671875" style="9" bestFit="1" customWidth="1"/>
    <col min="7437" max="7437" width="12" style="9" customWidth="1"/>
    <col min="7438" max="7438" width="11.5546875" style="9" customWidth="1"/>
    <col min="7439" max="7439" width="12.5546875" style="9" bestFit="1" customWidth="1"/>
    <col min="7440" max="7440" width="10" style="9" bestFit="1" customWidth="1"/>
    <col min="7441" max="7441" width="3.33203125" style="9" bestFit="1" customWidth="1"/>
    <col min="7442" max="7680" width="7.21875" style="9"/>
    <col min="7681" max="7681" width="3.33203125" style="9" bestFit="1" customWidth="1"/>
    <col min="7682" max="7682" width="11.77734375" style="9" bestFit="1" customWidth="1"/>
    <col min="7683" max="7683" width="13.77734375" style="9" customWidth="1"/>
    <col min="7684" max="7684" width="12.5546875" style="9" customWidth="1"/>
    <col min="7685" max="7685" width="11" style="9" bestFit="1" customWidth="1"/>
    <col min="7686" max="7688" width="9.109375" style="9" bestFit="1" customWidth="1"/>
    <col min="7689" max="7689" width="7.33203125" style="9" bestFit="1" customWidth="1"/>
    <col min="7690" max="7691" width="10" style="9" bestFit="1" customWidth="1"/>
    <col min="7692" max="7692" width="11.88671875" style="9" bestFit="1" customWidth="1"/>
    <col min="7693" max="7693" width="12" style="9" customWidth="1"/>
    <col min="7694" max="7694" width="11.5546875" style="9" customWidth="1"/>
    <col min="7695" max="7695" width="12.5546875" style="9" bestFit="1" customWidth="1"/>
    <col min="7696" max="7696" width="10" style="9" bestFit="1" customWidth="1"/>
    <col min="7697" max="7697" width="3.33203125" style="9" bestFit="1" customWidth="1"/>
    <col min="7698" max="7936" width="7.21875" style="9"/>
    <col min="7937" max="7937" width="3.33203125" style="9" bestFit="1" customWidth="1"/>
    <col min="7938" max="7938" width="11.77734375" style="9" bestFit="1" customWidth="1"/>
    <col min="7939" max="7939" width="13.77734375" style="9" customWidth="1"/>
    <col min="7940" max="7940" width="12.5546875" style="9" customWidth="1"/>
    <col min="7941" max="7941" width="11" style="9" bestFit="1" customWidth="1"/>
    <col min="7942" max="7944" width="9.109375" style="9" bestFit="1" customWidth="1"/>
    <col min="7945" max="7945" width="7.33203125" style="9" bestFit="1" customWidth="1"/>
    <col min="7946" max="7947" width="10" style="9" bestFit="1" customWidth="1"/>
    <col min="7948" max="7948" width="11.88671875" style="9" bestFit="1" customWidth="1"/>
    <col min="7949" max="7949" width="12" style="9" customWidth="1"/>
    <col min="7950" max="7950" width="11.5546875" style="9" customWidth="1"/>
    <col min="7951" max="7951" width="12.5546875" style="9" bestFit="1" customWidth="1"/>
    <col min="7952" max="7952" width="10" style="9" bestFit="1" customWidth="1"/>
    <col min="7953" max="7953" width="3.33203125" style="9" bestFit="1" customWidth="1"/>
    <col min="7954" max="8192" width="7.21875" style="9"/>
    <col min="8193" max="8193" width="3.33203125" style="9" bestFit="1" customWidth="1"/>
    <col min="8194" max="8194" width="11.77734375" style="9" bestFit="1" customWidth="1"/>
    <col min="8195" max="8195" width="13.77734375" style="9" customWidth="1"/>
    <col min="8196" max="8196" width="12.5546875" style="9" customWidth="1"/>
    <col min="8197" max="8197" width="11" style="9" bestFit="1" customWidth="1"/>
    <col min="8198" max="8200" width="9.109375" style="9" bestFit="1" customWidth="1"/>
    <col min="8201" max="8201" width="7.33203125" style="9" bestFit="1" customWidth="1"/>
    <col min="8202" max="8203" width="10" style="9" bestFit="1" customWidth="1"/>
    <col min="8204" max="8204" width="11.88671875" style="9" bestFit="1" customWidth="1"/>
    <col min="8205" max="8205" width="12" style="9" customWidth="1"/>
    <col min="8206" max="8206" width="11.5546875" style="9" customWidth="1"/>
    <col min="8207" max="8207" width="12.5546875" style="9" bestFit="1" customWidth="1"/>
    <col min="8208" max="8208" width="10" style="9" bestFit="1" customWidth="1"/>
    <col min="8209" max="8209" width="3.33203125" style="9" bestFit="1" customWidth="1"/>
    <col min="8210" max="8448" width="7.21875" style="9"/>
    <col min="8449" max="8449" width="3.33203125" style="9" bestFit="1" customWidth="1"/>
    <col min="8450" max="8450" width="11.77734375" style="9" bestFit="1" customWidth="1"/>
    <col min="8451" max="8451" width="13.77734375" style="9" customWidth="1"/>
    <col min="8452" max="8452" width="12.5546875" style="9" customWidth="1"/>
    <col min="8453" max="8453" width="11" style="9" bestFit="1" customWidth="1"/>
    <col min="8454" max="8456" width="9.109375" style="9" bestFit="1" customWidth="1"/>
    <col min="8457" max="8457" width="7.33203125" style="9" bestFit="1" customWidth="1"/>
    <col min="8458" max="8459" width="10" style="9" bestFit="1" customWidth="1"/>
    <col min="8460" max="8460" width="11.88671875" style="9" bestFit="1" customWidth="1"/>
    <col min="8461" max="8461" width="12" style="9" customWidth="1"/>
    <col min="8462" max="8462" width="11.5546875" style="9" customWidth="1"/>
    <col min="8463" max="8463" width="12.5546875" style="9" bestFit="1" customWidth="1"/>
    <col min="8464" max="8464" width="10" style="9" bestFit="1" customWidth="1"/>
    <col min="8465" max="8465" width="3.33203125" style="9" bestFit="1" customWidth="1"/>
    <col min="8466" max="8704" width="7.21875" style="9"/>
    <col min="8705" max="8705" width="3.33203125" style="9" bestFit="1" customWidth="1"/>
    <col min="8706" max="8706" width="11.77734375" style="9" bestFit="1" customWidth="1"/>
    <col min="8707" max="8707" width="13.77734375" style="9" customWidth="1"/>
    <col min="8708" max="8708" width="12.5546875" style="9" customWidth="1"/>
    <col min="8709" max="8709" width="11" style="9" bestFit="1" customWidth="1"/>
    <col min="8710" max="8712" width="9.109375" style="9" bestFit="1" customWidth="1"/>
    <col min="8713" max="8713" width="7.33203125" style="9" bestFit="1" customWidth="1"/>
    <col min="8714" max="8715" width="10" style="9" bestFit="1" customWidth="1"/>
    <col min="8716" max="8716" width="11.88671875" style="9" bestFit="1" customWidth="1"/>
    <col min="8717" max="8717" width="12" style="9" customWidth="1"/>
    <col min="8718" max="8718" width="11.5546875" style="9" customWidth="1"/>
    <col min="8719" max="8719" width="12.5546875" style="9" bestFit="1" customWidth="1"/>
    <col min="8720" max="8720" width="10" style="9" bestFit="1" customWidth="1"/>
    <col min="8721" max="8721" width="3.33203125" style="9" bestFit="1" customWidth="1"/>
    <col min="8722" max="8960" width="7.21875" style="9"/>
    <col min="8961" max="8961" width="3.33203125" style="9" bestFit="1" customWidth="1"/>
    <col min="8962" max="8962" width="11.77734375" style="9" bestFit="1" customWidth="1"/>
    <col min="8963" max="8963" width="13.77734375" style="9" customWidth="1"/>
    <col min="8964" max="8964" width="12.5546875" style="9" customWidth="1"/>
    <col min="8965" max="8965" width="11" style="9" bestFit="1" customWidth="1"/>
    <col min="8966" max="8968" width="9.109375" style="9" bestFit="1" customWidth="1"/>
    <col min="8969" max="8969" width="7.33203125" style="9" bestFit="1" customWidth="1"/>
    <col min="8970" max="8971" width="10" style="9" bestFit="1" customWidth="1"/>
    <col min="8972" max="8972" width="11.88671875" style="9" bestFit="1" customWidth="1"/>
    <col min="8973" max="8973" width="12" style="9" customWidth="1"/>
    <col min="8974" max="8974" width="11.5546875" style="9" customWidth="1"/>
    <col min="8975" max="8975" width="12.5546875" style="9" bestFit="1" customWidth="1"/>
    <col min="8976" max="8976" width="10" style="9" bestFit="1" customWidth="1"/>
    <col min="8977" max="8977" width="3.33203125" style="9" bestFit="1" customWidth="1"/>
    <col min="8978" max="9216" width="7.21875" style="9"/>
    <col min="9217" max="9217" width="3.33203125" style="9" bestFit="1" customWidth="1"/>
    <col min="9218" max="9218" width="11.77734375" style="9" bestFit="1" customWidth="1"/>
    <col min="9219" max="9219" width="13.77734375" style="9" customWidth="1"/>
    <col min="9220" max="9220" width="12.5546875" style="9" customWidth="1"/>
    <col min="9221" max="9221" width="11" style="9" bestFit="1" customWidth="1"/>
    <col min="9222" max="9224" width="9.109375" style="9" bestFit="1" customWidth="1"/>
    <col min="9225" max="9225" width="7.33203125" style="9" bestFit="1" customWidth="1"/>
    <col min="9226" max="9227" width="10" style="9" bestFit="1" customWidth="1"/>
    <col min="9228" max="9228" width="11.88671875" style="9" bestFit="1" customWidth="1"/>
    <col min="9229" max="9229" width="12" style="9" customWidth="1"/>
    <col min="9230" max="9230" width="11.5546875" style="9" customWidth="1"/>
    <col min="9231" max="9231" width="12.5546875" style="9" bestFit="1" customWidth="1"/>
    <col min="9232" max="9232" width="10" style="9" bestFit="1" customWidth="1"/>
    <col min="9233" max="9233" width="3.33203125" style="9" bestFit="1" customWidth="1"/>
    <col min="9234" max="9472" width="7.21875" style="9"/>
    <col min="9473" max="9473" width="3.33203125" style="9" bestFit="1" customWidth="1"/>
    <col min="9474" max="9474" width="11.77734375" style="9" bestFit="1" customWidth="1"/>
    <col min="9475" max="9475" width="13.77734375" style="9" customWidth="1"/>
    <col min="9476" max="9476" width="12.5546875" style="9" customWidth="1"/>
    <col min="9477" max="9477" width="11" style="9" bestFit="1" customWidth="1"/>
    <col min="9478" max="9480" width="9.109375" style="9" bestFit="1" customWidth="1"/>
    <col min="9481" max="9481" width="7.33203125" style="9" bestFit="1" customWidth="1"/>
    <col min="9482" max="9483" width="10" style="9" bestFit="1" customWidth="1"/>
    <col min="9484" max="9484" width="11.88671875" style="9" bestFit="1" customWidth="1"/>
    <col min="9485" max="9485" width="12" style="9" customWidth="1"/>
    <col min="9486" max="9486" width="11.5546875" style="9" customWidth="1"/>
    <col min="9487" max="9487" width="12.5546875" style="9" bestFit="1" customWidth="1"/>
    <col min="9488" max="9488" width="10" style="9" bestFit="1" customWidth="1"/>
    <col min="9489" max="9489" width="3.33203125" style="9" bestFit="1" customWidth="1"/>
    <col min="9490" max="9728" width="7.21875" style="9"/>
    <col min="9729" max="9729" width="3.33203125" style="9" bestFit="1" customWidth="1"/>
    <col min="9730" max="9730" width="11.77734375" style="9" bestFit="1" customWidth="1"/>
    <col min="9731" max="9731" width="13.77734375" style="9" customWidth="1"/>
    <col min="9732" max="9732" width="12.5546875" style="9" customWidth="1"/>
    <col min="9733" max="9733" width="11" style="9" bestFit="1" customWidth="1"/>
    <col min="9734" max="9736" width="9.109375" style="9" bestFit="1" customWidth="1"/>
    <col min="9737" max="9737" width="7.33203125" style="9" bestFit="1" customWidth="1"/>
    <col min="9738" max="9739" width="10" style="9" bestFit="1" customWidth="1"/>
    <col min="9740" max="9740" width="11.88671875" style="9" bestFit="1" customWidth="1"/>
    <col min="9741" max="9741" width="12" style="9" customWidth="1"/>
    <col min="9742" max="9742" width="11.5546875" style="9" customWidth="1"/>
    <col min="9743" max="9743" width="12.5546875" style="9" bestFit="1" customWidth="1"/>
    <col min="9744" max="9744" width="10" style="9" bestFit="1" customWidth="1"/>
    <col min="9745" max="9745" width="3.33203125" style="9" bestFit="1" customWidth="1"/>
    <col min="9746" max="9984" width="7.21875" style="9"/>
    <col min="9985" max="9985" width="3.33203125" style="9" bestFit="1" customWidth="1"/>
    <col min="9986" max="9986" width="11.77734375" style="9" bestFit="1" customWidth="1"/>
    <col min="9987" max="9987" width="13.77734375" style="9" customWidth="1"/>
    <col min="9988" max="9988" width="12.5546875" style="9" customWidth="1"/>
    <col min="9989" max="9989" width="11" style="9" bestFit="1" customWidth="1"/>
    <col min="9990" max="9992" width="9.109375" style="9" bestFit="1" customWidth="1"/>
    <col min="9993" max="9993" width="7.33203125" style="9" bestFit="1" customWidth="1"/>
    <col min="9994" max="9995" width="10" style="9" bestFit="1" customWidth="1"/>
    <col min="9996" max="9996" width="11.88671875" style="9" bestFit="1" customWidth="1"/>
    <col min="9997" max="9997" width="12" style="9" customWidth="1"/>
    <col min="9998" max="9998" width="11.5546875" style="9" customWidth="1"/>
    <col min="9999" max="9999" width="12.5546875" style="9" bestFit="1" customWidth="1"/>
    <col min="10000" max="10000" width="10" style="9" bestFit="1" customWidth="1"/>
    <col min="10001" max="10001" width="3.33203125" style="9" bestFit="1" customWidth="1"/>
    <col min="10002" max="10240" width="7.21875" style="9"/>
    <col min="10241" max="10241" width="3.33203125" style="9" bestFit="1" customWidth="1"/>
    <col min="10242" max="10242" width="11.77734375" style="9" bestFit="1" customWidth="1"/>
    <col min="10243" max="10243" width="13.77734375" style="9" customWidth="1"/>
    <col min="10244" max="10244" width="12.5546875" style="9" customWidth="1"/>
    <col min="10245" max="10245" width="11" style="9" bestFit="1" customWidth="1"/>
    <col min="10246" max="10248" width="9.109375" style="9" bestFit="1" customWidth="1"/>
    <col min="10249" max="10249" width="7.33203125" style="9" bestFit="1" customWidth="1"/>
    <col min="10250" max="10251" width="10" style="9" bestFit="1" customWidth="1"/>
    <col min="10252" max="10252" width="11.88671875" style="9" bestFit="1" customWidth="1"/>
    <col min="10253" max="10253" width="12" style="9" customWidth="1"/>
    <col min="10254" max="10254" width="11.5546875" style="9" customWidth="1"/>
    <col min="10255" max="10255" width="12.5546875" style="9" bestFit="1" customWidth="1"/>
    <col min="10256" max="10256" width="10" style="9" bestFit="1" customWidth="1"/>
    <col min="10257" max="10257" width="3.33203125" style="9" bestFit="1" customWidth="1"/>
    <col min="10258" max="10496" width="7.21875" style="9"/>
    <col min="10497" max="10497" width="3.33203125" style="9" bestFit="1" customWidth="1"/>
    <col min="10498" max="10498" width="11.77734375" style="9" bestFit="1" customWidth="1"/>
    <col min="10499" max="10499" width="13.77734375" style="9" customWidth="1"/>
    <col min="10500" max="10500" width="12.5546875" style="9" customWidth="1"/>
    <col min="10501" max="10501" width="11" style="9" bestFit="1" customWidth="1"/>
    <col min="10502" max="10504" width="9.109375" style="9" bestFit="1" customWidth="1"/>
    <col min="10505" max="10505" width="7.33203125" style="9" bestFit="1" customWidth="1"/>
    <col min="10506" max="10507" width="10" style="9" bestFit="1" customWidth="1"/>
    <col min="10508" max="10508" width="11.88671875" style="9" bestFit="1" customWidth="1"/>
    <col min="10509" max="10509" width="12" style="9" customWidth="1"/>
    <col min="10510" max="10510" width="11.5546875" style="9" customWidth="1"/>
    <col min="10511" max="10511" width="12.5546875" style="9" bestFit="1" customWidth="1"/>
    <col min="10512" max="10512" width="10" style="9" bestFit="1" customWidth="1"/>
    <col min="10513" max="10513" width="3.33203125" style="9" bestFit="1" customWidth="1"/>
    <col min="10514" max="10752" width="7.21875" style="9"/>
    <col min="10753" max="10753" width="3.33203125" style="9" bestFit="1" customWidth="1"/>
    <col min="10754" max="10754" width="11.77734375" style="9" bestFit="1" customWidth="1"/>
    <col min="10755" max="10755" width="13.77734375" style="9" customWidth="1"/>
    <col min="10756" max="10756" width="12.5546875" style="9" customWidth="1"/>
    <col min="10757" max="10757" width="11" style="9" bestFit="1" customWidth="1"/>
    <col min="10758" max="10760" width="9.109375" style="9" bestFit="1" customWidth="1"/>
    <col min="10761" max="10761" width="7.33203125" style="9" bestFit="1" customWidth="1"/>
    <col min="10762" max="10763" width="10" style="9" bestFit="1" customWidth="1"/>
    <col min="10764" max="10764" width="11.88671875" style="9" bestFit="1" customWidth="1"/>
    <col min="10765" max="10765" width="12" style="9" customWidth="1"/>
    <col min="10766" max="10766" width="11.5546875" style="9" customWidth="1"/>
    <col min="10767" max="10767" width="12.5546875" style="9" bestFit="1" customWidth="1"/>
    <col min="10768" max="10768" width="10" style="9" bestFit="1" customWidth="1"/>
    <col min="10769" max="10769" width="3.33203125" style="9" bestFit="1" customWidth="1"/>
    <col min="10770" max="11008" width="7.21875" style="9"/>
    <col min="11009" max="11009" width="3.33203125" style="9" bestFit="1" customWidth="1"/>
    <col min="11010" max="11010" width="11.77734375" style="9" bestFit="1" customWidth="1"/>
    <col min="11011" max="11011" width="13.77734375" style="9" customWidth="1"/>
    <col min="11012" max="11012" width="12.5546875" style="9" customWidth="1"/>
    <col min="11013" max="11013" width="11" style="9" bestFit="1" customWidth="1"/>
    <col min="11014" max="11016" width="9.109375" style="9" bestFit="1" customWidth="1"/>
    <col min="11017" max="11017" width="7.33203125" style="9" bestFit="1" customWidth="1"/>
    <col min="11018" max="11019" width="10" style="9" bestFit="1" customWidth="1"/>
    <col min="11020" max="11020" width="11.88671875" style="9" bestFit="1" customWidth="1"/>
    <col min="11021" max="11021" width="12" style="9" customWidth="1"/>
    <col min="11022" max="11022" width="11.5546875" style="9" customWidth="1"/>
    <col min="11023" max="11023" width="12.5546875" style="9" bestFit="1" customWidth="1"/>
    <col min="11024" max="11024" width="10" style="9" bestFit="1" customWidth="1"/>
    <col min="11025" max="11025" width="3.33203125" style="9" bestFit="1" customWidth="1"/>
    <col min="11026" max="11264" width="7.21875" style="9"/>
    <col min="11265" max="11265" width="3.33203125" style="9" bestFit="1" customWidth="1"/>
    <col min="11266" max="11266" width="11.77734375" style="9" bestFit="1" customWidth="1"/>
    <col min="11267" max="11267" width="13.77734375" style="9" customWidth="1"/>
    <col min="11268" max="11268" width="12.5546875" style="9" customWidth="1"/>
    <col min="11269" max="11269" width="11" style="9" bestFit="1" customWidth="1"/>
    <col min="11270" max="11272" width="9.109375" style="9" bestFit="1" customWidth="1"/>
    <col min="11273" max="11273" width="7.33203125" style="9" bestFit="1" customWidth="1"/>
    <col min="11274" max="11275" width="10" style="9" bestFit="1" customWidth="1"/>
    <col min="11276" max="11276" width="11.88671875" style="9" bestFit="1" customWidth="1"/>
    <col min="11277" max="11277" width="12" style="9" customWidth="1"/>
    <col min="11278" max="11278" width="11.5546875" style="9" customWidth="1"/>
    <col min="11279" max="11279" width="12.5546875" style="9" bestFit="1" customWidth="1"/>
    <col min="11280" max="11280" width="10" style="9" bestFit="1" customWidth="1"/>
    <col min="11281" max="11281" width="3.33203125" style="9" bestFit="1" customWidth="1"/>
    <col min="11282" max="11520" width="7.21875" style="9"/>
    <col min="11521" max="11521" width="3.33203125" style="9" bestFit="1" customWidth="1"/>
    <col min="11522" max="11522" width="11.77734375" style="9" bestFit="1" customWidth="1"/>
    <col min="11523" max="11523" width="13.77734375" style="9" customWidth="1"/>
    <col min="11524" max="11524" width="12.5546875" style="9" customWidth="1"/>
    <col min="11525" max="11525" width="11" style="9" bestFit="1" customWidth="1"/>
    <col min="11526" max="11528" width="9.109375" style="9" bestFit="1" customWidth="1"/>
    <col min="11529" max="11529" width="7.33203125" style="9" bestFit="1" customWidth="1"/>
    <col min="11530" max="11531" width="10" style="9" bestFit="1" customWidth="1"/>
    <col min="11532" max="11532" width="11.88671875" style="9" bestFit="1" customWidth="1"/>
    <col min="11533" max="11533" width="12" style="9" customWidth="1"/>
    <col min="11534" max="11534" width="11.5546875" style="9" customWidth="1"/>
    <col min="11535" max="11535" width="12.5546875" style="9" bestFit="1" customWidth="1"/>
    <col min="11536" max="11536" width="10" style="9" bestFit="1" customWidth="1"/>
    <col min="11537" max="11537" width="3.33203125" style="9" bestFit="1" customWidth="1"/>
    <col min="11538" max="11776" width="7.21875" style="9"/>
    <col min="11777" max="11777" width="3.33203125" style="9" bestFit="1" customWidth="1"/>
    <col min="11778" max="11778" width="11.77734375" style="9" bestFit="1" customWidth="1"/>
    <col min="11779" max="11779" width="13.77734375" style="9" customWidth="1"/>
    <col min="11780" max="11780" width="12.5546875" style="9" customWidth="1"/>
    <col min="11781" max="11781" width="11" style="9" bestFit="1" customWidth="1"/>
    <col min="11782" max="11784" width="9.109375" style="9" bestFit="1" customWidth="1"/>
    <col min="11785" max="11785" width="7.33203125" style="9" bestFit="1" customWidth="1"/>
    <col min="11786" max="11787" width="10" style="9" bestFit="1" customWidth="1"/>
    <col min="11788" max="11788" width="11.88671875" style="9" bestFit="1" customWidth="1"/>
    <col min="11789" max="11789" width="12" style="9" customWidth="1"/>
    <col min="11790" max="11790" width="11.5546875" style="9" customWidth="1"/>
    <col min="11791" max="11791" width="12.5546875" style="9" bestFit="1" customWidth="1"/>
    <col min="11792" max="11792" width="10" style="9" bestFit="1" customWidth="1"/>
    <col min="11793" max="11793" width="3.33203125" style="9" bestFit="1" customWidth="1"/>
    <col min="11794" max="12032" width="7.21875" style="9"/>
    <col min="12033" max="12033" width="3.33203125" style="9" bestFit="1" customWidth="1"/>
    <col min="12034" max="12034" width="11.77734375" style="9" bestFit="1" customWidth="1"/>
    <col min="12035" max="12035" width="13.77734375" style="9" customWidth="1"/>
    <col min="12036" max="12036" width="12.5546875" style="9" customWidth="1"/>
    <col min="12037" max="12037" width="11" style="9" bestFit="1" customWidth="1"/>
    <col min="12038" max="12040" width="9.109375" style="9" bestFit="1" customWidth="1"/>
    <col min="12041" max="12041" width="7.33203125" style="9" bestFit="1" customWidth="1"/>
    <col min="12042" max="12043" width="10" style="9" bestFit="1" customWidth="1"/>
    <col min="12044" max="12044" width="11.88671875" style="9" bestFit="1" customWidth="1"/>
    <col min="12045" max="12045" width="12" style="9" customWidth="1"/>
    <col min="12046" max="12046" width="11.5546875" style="9" customWidth="1"/>
    <col min="12047" max="12047" width="12.5546875" style="9" bestFit="1" customWidth="1"/>
    <col min="12048" max="12048" width="10" style="9" bestFit="1" customWidth="1"/>
    <col min="12049" max="12049" width="3.33203125" style="9" bestFit="1" customWidth="1"/>
    <col min="12050" max="12288" width="7.21875" style="9"/>
    <col min="12289" max="12289" width="3.33203125" style="9" bestFit="1" customWidth="1"/>
    <col min="12290" max="12290" width="11.77734375" style="9" bestFit="1" customWidth="1"/>
    <col min="12291" max="12291" width="13.77734375" style="9" customWidth="1"/>
    <col min="12292" max="12292" width="12.5546875" style="9" customWidth="1"/>
    <col min="12293" max="12293" width="11" style="9" bestFit="1" customWidth="1"/>
    <col min="12294" max="12296" width="9.109375" style="9" bestFit="1" customWidth="1"/>
    <col min="12297" max="12297" width="7.33203125" style="9" bestFit="1" customWidth="1"/>
    <col min="12298" max="12299" width="10" style="9" bestFit="1" customWidth="1"/>
    <col min="12300" max="12300" width="11.88671875" style="9" bestFit="1" customWidth="1"/>
    <col min="12301" max="12301" width="12" style="9" customWidth="1"/>
    <col min="12302" max="12302" width="11.5546875" style="9" customWidth="1"/>
    <col min="12303" max="12303" width="12.5546875" style="9" bestFit="1" customWidth="1"/>
    <col min="12304" max="12304" width="10" style="9" bestFit="1" customWidth="1"/>
    <col min="12305" max="12305" width="3.33203125" style="9" bestFit="1" customWidth="1"/>
    <col min="12306" max="12544" width="7.21875" style="9"/>
    <col min="12545" max="12545" width="3.33203125" style="9" bestFit="1" customWidth="1"/>
    <col min="12546" max="12546" width="11.77734375" style="9" bestFit="1" customWidth="1"/>
    <col min="12547" max="12547" width="13.77734375" style="9" customWidth="1"/>
    <col min="12548" max="12548" width="12.5546875" style="9" customWidth="1"/>
    <col min="12549" max="12549" width="11" style="9" bestFit="1" customWidth="1"/>
    <col min="12550" max="12552" width="9.109375" style="9" bestFit="1" customWidth="1"/>
    <col min="12553" max="12553" width="7.33203125" style="9" bestFit="1" customWidth="1"/>
    <col min="12554" max="12555" width="10" style="9" bestFit="1" customWidth="1"/>
    <col min="12556" max="12556" width="11.88671875" style="9" bestFit="1" customWidth="1"/>
    <col min="12557" max="12557" width="12" style="9" customWidth="1"/>
    <col min="12558" max="12558" width="11.5546875" style="9" customWidth="1"/>
    <col min="12559" max="12559" width="12.5546875" style="9" bestFit="1" customWidth="1"/>
    <col min="12560" max="12560" width="10" style="9" bestFit="1" customWidth="1"/>
    <col min="12561" max="12561" width="3.33203125" style="9" bestFit="1" customWidth="1"/>
    <col min="12562" max="12800" width="7.21875" style="9"/>
    <col min="12801" max="12801" width="3.33203125" style="9" bestFit="1" customWidth="1"/>
    <col min="12802" max="12802" width="11.77734375" style="9" bestFit="1" customWidth="1"/>
    <col min="12803" max="12803" width="13.77734375" style="9" customWidth="1"/>
    <col min="12804" max="12804" width="12.5546875" style="9" customWidth="1"/>
    <col min="12805" max="12805" width="11" style="9" bestFit="1" customWidth="1"/>
    <col min="12806" max="12808" width="9.109375" style="9" bestFit="1" customWidth="1"/>
    <col min="12809" max="12809" width="7.33203125" style="9" bestFit="1" customWidth="1"/>
    <col min="12810" max="12811" width="10" style="9" bestFit="1" customWidth="1"/>
    <col min="12812" max="12812" width="11.88671875" style="9" bestFit="1" customWidth="1"/>
    <col min="12813" max="12813" width="12" style="9" customWidth="1"/>
    <col min="12814" max="12814" width="11.5546875" style="9" customWidth="1"/>
    <col min="12815" max="12815" width="12.5546875" style="9" bestFit="1" customWidth="1"/>
    <col min="12816" max="12816" width="10" style="9" bestFit="1" customWidth="1"/>
    <col min="12817" max="12817" width="3.33203125" style="9" bestFit="1" customWidth="1"/>
    <col min="12818" max="13056" width="7.21875" style="9"/>
    <col min="13057" max="13057" width="3.33203125" style="9" bestFit="1" customWidth="1"/>
    <col min="13058" max="13058" width="11.77734375" style="9" bestFit="1" customWidth="1"/>
    <col min="13059" max="13059" width="13.77734375" style="9" customWidth="1"/>
    <col min="13060" max="13060" width="12.5546875" style="9" customWidth="1"/>
    <col min="13061" max="13061" width="11" style="9" bestFit="1" customWidth="1"/>
    <col min="13062" max="13064" width="9.109375" style="9" bestFit="1" customWidth="1"/>
    <col min="13065" max="13065" width="7.33203125" style="9" bestFit="1" customWidth="1"/>
    <col min="13066" max="13067" width="10" style="9" bestFit="1" customWidth="1"/>
    <col min="13068" max="13068" width="11.88671875" style="9" bestFit="1" customWidth="1"/>
    <col min="13069" max="13069" width="12" style="9" customWidth="1"/>
    <col min="13070" max="13070" width="11.5546875" style="9" customWidth="1"/>
    <col min="13071" max="13071" width="12.5546875" style="9" bestFit="1" customWidth="1"/>
    <col min="13072" max="13072" width="10" style="9" bestFit="1" customWidth="1"/>
    <col min="13073" max="13073" width="3.33203125" style="9" bestFit="1" customWidth="1"/>
    <col min="13074" max="13312" width="7.21875" style="9"/>
    <col min="13313" max="13313" width="3.33203125" style="9" bestFit="1" customWidth="1"/>
    <col min="13314" max="13314" width="11.77734375" style="9" bestFit="1" customWidth="1"/>
    <col min="13315" max="13315" width="13.77734375" style="9" customWidth="1"/>
    <col min="13316" max="13316" width="12.5546875" style="9" customWidth="1"/>
    <col min="13317" max="13317" width="11" style="9" bestFit="1" customWidth="1"/>
    <col min="13318" max="13320" width="9.109375" style="9" bestFit="1" customWidth="1"/>
    <col min="13321" max="13321" width="7.33203125" style="9" bestFit="1" customWidth="1"/>
    <col min="13322" max="13323" width="10" style="9" bestFit="1" customWidth="1"/>
    <col min="13324" max="13324" width="11.88671875" style="9" bestFit="1" customWidth="1"/>
    <col min="13325" max="13325" width="12" style="9" customWidth="1"/>
    <col min="13326" max="13326" width="11.5546875" style="9" customWidth="1"/>
    <col min="13327" max="13327" width="12.5546875" style="9" bestFit="1" customWidth="1"/>
    <col min="13328" max="13328" width="10" style="9" bestFit="1" customWidth="1"/>
    <col min="13329" max="13329" width="3.33203125" style="9" bestFit="1" customWidth="1"/>
    <col min="13330" max="13568" width="7.21875" style="9"/>
    <col min="13569" max="13569" width="3.33203125" style="9" bestFit="1" customWidth="1"/>
    <col min="13570" max="13570" width="11.77734375" style="9" bestFit="1" customWidth="1"/>
    <col min="13571" max="13571" width="13.77734375" style="9" customWidth="1"/>
    <col min="13572" max="13572" width="12.5546875" style="9" customWidth="1"/>
    <col min="13573" max="13573" width="11" style="9" bestFit="1" customWidth="1"/>
    <col min="13574" max="13576" width="9.109375" style="9" bestFit="1" customWidth="1"/>
    <col min="13577" max="13577" width="7.33203125" style="9" bestFit="1" customWidth="1"/>
    <col min="13578" max="13579" width="10" style="9" bestFit="1" customWidth="1"/>
    <col min="13580" max="13580" width="11.88671875" style="9" bestFit="1" customWidth="1"/>
    <col min="13581" max="13581" width="12" style="9" customWidth="1"/>
    <col min="13582" max="13582" width="11.5546875" style="9" customWidth="1"/>
    <col min="13583" max="13583" width="12.5546875" style="9" bestFit="1" customWidth="1"/>
    <col min="13584" max="13584" width="10" style="9" bestFit="1" customWidth="1"/>
    <col min="13585" max="13585" width="3.33203125" style="9" bestFit="1" customWidth="1"/>
    <col min="13586" max="13824" width="7.21875" style="9"/>
    <col min="13825" max="13825" width="3.33203125" style="9" bestFit="1" customWidth="1"/>
    <col min="13826" max="13826" width="11.77734375" style="9" bestFit="1" customWidth="1"/>
    <col min="13827" max="13827" width="13.77734375" style="9" customWidth="1"/>
    <col min="13828" max="13828" width="12.5546875" style="9" customWidth="1"/>
    <col min="13829" max="13829" width="11" style="9" bestFit="1" customWidth="1"/>
    <col min="13830" max="13832" width="9.109375" style="9" bestFit="1" customWidth="1"/>
    <col min="13833" max="13833" width="7.33203125" style="9" bestFit="1" customWidth="1"/>
    <col min="13834" max="13835" width="10" style="9" bestFit="1" customWidth="1"/>
    <col min="13836" max="13836" width="11.88671875" style="9" bestFit="1" customWidth="1"/>
    <col min="13837" max="13837" width="12" style="9" customWidth="1"/>
    <col min="13838" max="13838" width="11.5546875" style="9" customWidth="1"/>
    <col min="13839" max="13839" width="12.5546875" style="9" bestFit="1" customWidth="1"/>
    <col min="13840" max="13840" width="10" style="9" bestFit="1" customWidth="1"/>
    <col min="13841" max="13841" width="3.33203125" style="9" bestFit="1" customWidth="1"/>
    <col min="13842" max="14080" width="7.21875" style="9"/>
    <col min="14081" max="14081" width="3.33203125" style="9" bestFit="1" customWidth="1"/>
    <col min="14082" max="14082" width="11.77734375" style="9" bestFit="1" customWidth="1"/>
    <col min="14083" max="14083" width="13.77734375" style="9" customWidth="1"/>
    <col min="14084" max="14084" width="12.5546875" style="9" customWidth="1"/>
    <col min="14085" max="14085" width="11" style="9" bestFit="1" customWidth="1"/>
    <col min="14086" max="14088" width="9.109375" style="9" bestFit="1" customWidth="1"/>
    <col min="14089" max="14089" width="7.33203125" style="9" bestFit="1" customWidth="1"/>
    <col min="14090" max="14091" width="10" style="9" bestFit="1" customWidth="1"/>
    <col min="14092" max="14092" width="11.88671875" style="9" bestFit="1" customWidth="1"/>
    <col min="14093" max="14093" width="12" style="9" customWidth="1"/>
    <col min="14094" max="14094" width="11.5546875" style="9" customWidth="1"/>
    <col min="14095" max="14095" width="12.5546875" style="9" bestFit="1" customWidth="1"/>
    <col min="14096" max="14096" width="10" style="9" bestFit="1" customWidth="1"/>
    <col min="14097" max="14097" width="3.33203125" style="9" bestFit="1" customWidth="1"/>
    <col min="14098" max="14336" width="7.21875" style="9"/>
    <col min="14337" max="14337" width="3.33203125" style="9" bestFit="1" customWidth="1"/>
    <col min="14338" max="14338" width="11.77734375" style="9" bestFit="1" customWidth="1"/>
    <col min="14339" max="14339" width="13.77734375" style="9" customWidth="1"/>
    <col min="14340" max="14340" width="12.5546875" style="9" customWidth="1"/>
    <col min="14341" max="14341" width="11" style="9" bestFit="1" customWidth="1"/>
    <col min="14342" max="14344" width="9.109375" style="9" bestFit="1" customWidth="1"/>
    <col min="14345" max="14345" width="7.33203125" style="9" bestFit="1" customWidth="1"/>
    <col min="14346" max="14347" width="10" style="9" bestFit="1" customWidth="1"/>
    <col min="14348" max="14348" width="11.88671875" style="9" bestFit="1" customWidth="1"/>
    <col min="14349" max="14349" width="12" style="9" customWidth="1"/>
    <col min="14350" max="14350" width="11.5546875" style="9" customWidth="1"/>
    <col min="14351" max="14351" width="12.5546875" style="9" bestFit="1" customWidth="1"/>
    <col min="14352" max="14352" width="10" style="9" bestFit="1" customWidth="1"/>
    <col min="14353" max="14353" width="3.33203125" style="9" bestFit="1" customWidth="1"/>
    <col min="14354" max="14592" width="7.21875" style="9"/>
    <col min="14593" max="14593" width="3.33203125" style="9" bestFit="1" customWidth="1"/>
    <col min="14594" max="14594" width="11.77734375" style="9" bestFit="1" customWidth="1"/>
    <col min="14595" max="14595" width="13.77734375" style="9" customWidth="1"/>
    <col min="14596" max="14596" width="12.5546875" style="9" customWidth="1"/>
    <col min="14597" max="14597" width="11" style="9" bestFit="1" customWidth="1"/>
    <col min="14598" max="14600" width="9.109375" style="9" bestFit="1" customWidth="1"/>
    <col min="14601" max="14601" width="7.33203125" style="9" bestFit="1" customWidth="1"/>
    <col min="14602" max="14603" width="10" style="9" bestFit="1" customWidth="1"/>
    <col min="14604" max="14604" width="11.88671875" style="9" bestFit="1" customWidth="1"/>
    <col min="14605" max="14605" width="12" style="9" customWidth="1"/>
    <col min="14606" max="14606" width="11.5546875" style="9" customWidth="1"/>
    <col min="14607" max="14607" width="12.5546875" style="9" bestFit="1" customWidth="1"/>
    <col min="14608" max="14608" width="10" style="9" bestFit="1" customWidth="1"/>
    <col min="14609" max="14609" width="3.33203125" style="9" bestFit="1" customWidth="1"/>
    <col min="14610" max="14848" width="7.21875" style="9"/>
    <col min="14849" max="14849" width="3.33203125" style="9" bestFit="1" customWidth="1"/>
    <col min="14850" max="14850" width="11.77734375" style="9" bestFit="1" customWidth="1"/>
    <col min="14851" max="14851" width="13.77734375" style="9" customWidth="1"/>
    <col min="14852" max="14852" width="12.5546875" style="9" customWidth="1"/>
    <col min="14853" max="14853" width="11" style="9" bestFit="1" customWidth="1"/>
    <col min="14854" max="14856" width="9.109375" style="9" bestFit="1" customWidth="1"/>
    <col min="14857" max="14857" width="7.33203125" style="9" bestFit="1" customWidth="1"/>
    <col min="14858" max="14859" width="10" style="9" bestFit="1" customWidth="1"/>
    <col min="14860" max="14860" width="11.88671875" style="9" bestFit="1" customWidth="1"/>
    <col min="14861" max="14861" width="12" style="9" customWidth="1"/>
    <col min="14862" max="14862" width="11.5546875" style="9" customWidth="1"/>
    <col min="14863" max="14863" width="12.5546875" style="9" bestFit="1" customWidth="1"/>
    <col min="14864" max="14864" width="10" style="9" bestFit="1" customWidth="1"/>
    <col min="14865" max="14865" width="3.33203125" style="9" bestFit="1" customWidth="1"/>
    <col min="14866" max="15104" width="7.21875" style="9"/>
    <col min="15105" max="15105" width="3.33203125" style="9" bestFit="1" customWidth="1"/>
    <col min="15106" max="15106" width="11.77734375" style="9" bestFit="1" customWidth="1"/>
    <col min="15107" max="15107" width="13.77734375" style="9" customWidth="1"/>
    <col min="15108" max="15108" width="12.5546875" style="9" customWidth="1"/>
    <col min="15109" max="15109" width="11" style="9" bestFit="1" customWidth="1"/>
    <col min="15110" max="15112" width="9.109375" style="9" bestFit="1" customWidth="1"/>
    <col min="15113" max="15113" width="7.33203125" style="9" bestFit="1" customWidth="1"/>
    <col min="15114" max="15115" width="10" style="9" bestFit="1" customWidth="1"/>
    <col min="15116" max="15116" width="11.88671875" style="9" bestFit="1" customWidth="1"/>
    <col min="15117" max="15117" width="12" style="9" customWidth="1"/>
    <col min="15118" max="15118" width="11.5546875" style="9" customWidth="1"/>
    <col min="15119" max="15119" width="12.5546875" style="9" bestFit="1" customWidth="1"/>
    <col min="15120" max="15120" width="10" style="9" bestFit="1" customWidth="1"/>
    <col min="15121" max="15121" width="3.33203125" style="9" bestFit="1" customWidth="1"/>
    <col min="15122" max="15360" width="7.21875" style="9"/>
    <col min="15361" max="15361" width="3.33203125" style="9" bestFit="1" customWidth="1"/>
    <col min="15362" max="15362" width="11.77734375" style="9" bestFit="1" customWidth="1"/>
    <col min="15363" max="15363" width="13.77734375" style="9" customWidth="1"/>
    <col min="15364" max="15364" width="12.5546875" style="9" customWidth="1"/>
    <col min="15365" max="15365" width="11" style="9" bestFit="1" customWidth="1"/>
    <col min="15366" max="15368" width="9.109375" style="9" bestFit="1" customWidth="1"/>
    <col min="15369" max="15369" width="7.33203125" style="9" bestFit="1" customWidth="1"/>
    <col min="15370" max="15371" width="10" style="9" bestFit="1" customWidth="1"/>
    <col min="15372" max="15372" width="11.88671875" style="9" bestFit="1" customWidth="1"/>
    <col min="15373" max="15373" width="12" style="9" customWidth="1"/>
    <col min="15374" max="15374" width="11.5546875" style="9" customWidth="1"/>
    <col min="15375" max="15375" width="12.5546875" style="9" bestFit="1" customWidth="1"/>
    <col min="15376" max="15376" width="10" style="9" bestFit="1" customWidth="1"/>
    <col min="15377" max="15377" width="3.33203125" style="9" bestFit="1" customWidth="1"/>
    <col min="15378" max="15616" width="7.21875" style="9"/>
    <col min="15617" max="15617" width="3.33203125" style="9" bestFit="1" customWidth="1"/>
    <col min="15618" max="15618" width="11.77734375" style="9" bestFit="1" customWidth="1"/>
    <col min="15619" max="15619" width="13.77734375" style="9" customWidth="1"/>
    <col min="15620" max="15620" width="12.5546875" style="9" customWidth="1"/>
    <col min="15621" max="15621" width="11" style="9" bestFit="1" customWidth="1"/>
    <col min="15622" max="15624" width="9.109375" style="9" bestFit="1" customWidth="1"/>
    <col min="15625" max="15625" width="7.33203125" style="9" bestFit="1" customWidth="1"/>
    <col min="15626" max="15627" width="10" style="9" bestFit="1" customWidth="1"/>
    <col min="15628" max="15628" width="11.88671875" style="9" bestFit="1" customWidth="1"/>
    <col min="15629" max="15629" width="12" style="9" customWidth="1"/>
    <col min="15630" max="15630" width="11.5546875" style="9" customWidth="1"/>
    <col min="15631" max="15631" width="12.5546875" style="9" bestFit="1" customWidth="1"/>
    <col min="15632" max="15632" width="10" style="9" bestFit="1" customWidth="1"/>
    <col min="15633" max="15633" width="3.33203125" style="9" bestFit="1" customWidth="1"/>
    <col min="15634" max="15872" width="7.21875" style="9"/>
    <col min="15873" max="15873" width="3.33203125" style="9" bestFit="1" customWidth="1"/>
    <col min="15874" max="15874" width="11.77734375" style="9" bestFit="1" customWidth="1"/>
    <col min="15875" max="15875" width="13.77734375" style="9" customWidth="1"/>
    <col min="15876" max="15876" width="12.5546875" style="9" customWidth="1"/>
    <col min="15877" max="15877" width="11" style="9" bestFit="1" customWidth="1"/>
    <col min="15878" max="15880" width="9.109375" style="9" bestFit="1" customWidth="1"/>
    <col min="15881" max="15881" width="7.33203125" style="9" bestFit="1" customWidth="1"/>
    <col min="15882" max="15883" width="10" style="9" bestFit="1" customWidth="1"/>
    <col min="15884" max="15884" width="11.88671875" style="9" bestFit="1" customWidth="1"/>
    <col min="15885" max="15885" width="12" style="9" customWidth="1"/>
    <col min="15886" max="15886" width="11.5546875" style="9" customWidth="1"/>
    <col min="15887" max="15887" width="12.5546875" style="9" bestFit="1" customWidth="1"/>
    <col min="15888" max="15888" width="10" style="9" bestFit="1" customWidth="1"/>
    <col min="15889" max="15889" width="3.33203125" style="9" bestFit="1" customWidth="1"/>
    <col min="15890" max="16128" width="7.21875" style="9"/>
    <col min="16129" max="16129" width="3.33203125" style="9" bestFit="1" customWidth="1"/>
    <col min="16130" max="16130" width="11.77734375" style="9" bestFit="1" customWidth="1"/>
    <col min="16131" max="16131" width="13.77734375" style="9" customWidth="1"/>
    <col min="16132" max="16132" width="12.5546875" style="9" customWidth="1"/>
    <col min="16133" max="16133" width="11" style="9" bestFit="1" customWidth="1"/>
    <col min="16134" max="16136" width="9.109375" style="9" bestFit="1" customWidth="1"/>
    <col min="16137" max="16137" width="7.33203125" style="9" bestFit="1" customWidth="1"/>
    <col min="16138" max="16139" width="10" style="9" bestFit="1" customWidth="1"/>
    <col min="16140" max="16140" width="11.88671875" style="9" bestFit="1" customWidth="1"/>
    <col min="16141" max="16141" width="12" style="9" customWidth="1"/>
    <col min="16142" max="16142" width="11.5546875" style="9" customWidth="1"/>
    <col min="16143" max="16143" width="12.5546875" style="9" bestFit="1" customWidth="1"/>
    <col min="16144" max="16144" width="10" style="9" bestFit="1" customWidth="1"/>
    <col min="16145" max="16145" width="3.33203125" style="9" bestFit="1" customWidth="1"/>
    <col min="16146" max="16384" width="7.21875" style="9"/>
  </cols>
  <sheetData>
    <row r="1" spans="1:17" ht="12.75" customHeight="1" x14ac:dyDescent="0.3">
      <c r="A1" s="118" t="s">
        <v>45</v>
      </c>
    </row>
    <row r="2" spans="1:17" ht="12.75" customHeight="1" x14ac:dyDescent="0.3">
      <c r="A2" s="9" t="s">
        <v>310</v>
      </c>
      <c r="I2" s="104"/>
      <c r="J2" s="105"/>
      <c r="Q2" s="104"/>
    </row>
    <row r="3" spans="1:17" ht="12.75" customHeight="1" x14ac:dyDescent="0.3">
      <c r="A3" s="119" t="s">
        <v>47</v>
      </c>
      <c r="I3" s="104"/>
      <c r="J3" s="105"/>
      <c r="Q3" s="104"/>
    </row>
    <row r="4" spans="1:17" x14ac:dyDescent="0.3">
      <c r="A4" s="95"/>
      <c r="I4" s="104"/>
      <c r="J4" s="105"/>
      <c r="Q4" s="104"/>
    </row>
    <row r="5" spans="1:17" x14ac:dyDescent="0.3">
      <c r="C5" s="98" t="s">
        <v>311</v>
      </c>
      <c r="D5" s="98"/>
      <c r="F5" s="98" t="s">
        <v>312</v>
      </c>
      <c r="G5" s="98"/>
      <c r="H5" s="98"/>
      <c r="I5" s="98"/>
      <c r="P5" s="39"/>
    </row>
    <row r="6" spans="1:17" x14ac:dyDescent="0.3">
      <c r="D6" s="108" t="s">
        <v>313</v>
      </c>
      <c r="G6" s="98" t="s">
        <v>291</v>
      </c>
      <c r="H6" s="98"/>
      <c r="I6" s="98"/>
      <c r="M6" s="98" t="s">
        <v>292</v>
      </c>
      <c r="N6" s="98"/>
      <c r="O6" s="98"/>
      <c r="P6" s="98"/>
    </row>
    <row r="7" spans="1:17" s="27" customFormat="1" ht="69" x14ac:dyDescent="0.3">
      <c r="A7" s="108" t="s">
        <v>54</v>
      </c>
      <c r="B7" s="108" t="s">
        <v>56</v>
      </c>
      <c r="C7" s="108" t="s">
        <v>294</v>
      </c>
      <c r="D7" s="108" t="s">
        <v>308</v>
      </c>
      <c r="E7" s="107" t="s">
        <v>314</v>
      </c>
      <c r="F7" s="108" t="s">
        <v>294</v>
      </c>
      <c r="G7" s="108" t="s">
        <v>308</v>
      </c>
      <c r="H7" s="117" t="s">
        <v>315</v>
      </c>
      <c r="I7" s="117" t="s">
        <v>316</v>
      </c>
      <c r="J7" s="107" t="s">
        <v>317</v>
      </c>
      <c r="K7" s="107" t="s">
        <v>318</v>
      </c>
      <c r="L7" s="108" t="s">
        <v>107</v>
      </c>
      <c r="M7" s="107" t="s">
        <v>303</v>
      </c>
      <c r="N7" s="107" t="s">
        <v>58</v>
      </c>
      <c r="O7" s="107" t="s">
        <v>59</v>
      </c>
      <c r="P7" s="107" t="s">
        <v>304</v>
      </c>
      <c r="Q7" s="108" t="s">
        <v>54</v>
      </c>
    </row>
    <row r="8" spans="1:17" x14ac:dyDescent="0.3">
      <c r="A8" s="9">
        <v>1</v>
      </c>
      <c r="B8" s="9" t="s">
        <v>199</v>
      </c>
      <c r="C8" s="19">
        <v>2107209</v>
      </c>
      <c r="D8" s="19">
        <v>0</v>
      </c>
      <c r="E8" s="19">
        <v>483924</v>
      </c>
      <c r="F8" s="19">
        <v>0</v>
      </c>
      <c r="G8" s="19">
        <v>0</v>
      </c>
      <c r="H8" s="19">
        <v>0</v>
      </c>
      <c r="I8" s="19">
        <v>0</v>
      </c>
      <c r="J8" s="19">
        <v>269360</v>
      </c>
      <c r="K8" s="19">
        <v>0</v>
      </c>
      <c r="L8" s="19">
        <f t="shared" ref="L8:L45" si="0">(C8+E8+F8+J8+K8)</f>
        <v>2860493</v>
      </c>
      <c r="M8" s="19">
        <v>244984</v>
      </c>
      <c r="N8" s="19">
        <v>0</v>
      </c>
      <c r="O8" s="19">
        <v>0</v>
      </c>
      <c r="P8" s="19">
        <v>26181</v>
      </c>
      <c r="Q8" s="9">
        <v>1</v>
      </c>
    </row>
    <row r="9" spans="1:17" x14ac:dyDescent="0.3">
      <c r="A9" s="9">
        <v>2</v>
      </c>
      <c r="B9" s="9" t="s">
        <v>200</v>
      </c>
      <c r="C9" s="20">
        <v>2875123</v>
      </c>
      <c r="D9" s="20">
        <v>0</v>
      </c>
      <c r="E9" s="20">
        <v>36499</v>
      </c>
      <c r="F9" s="20">
        <v>0</v>
      </c>
      <c r="G9" s="20">
        <v>0</v>
      </c>
      <c r="H9" s="20">
        <v>0</v>
      </c>
      <c r="I9" s="20">
        <v>0</v>
      </c>
      <c r="J9" s="20">
        <v>0</v>
      </c>
      <c r="K9" s="20">
        <v>0</v>
      </c>
      <c r="L9" s="20">
        <f t="shared" si="0"/>
        <v>2911622</v>
      </c>
      <c r="M9" s="20">
        <v>194798</v>
      </c>
      <c r="N9" s="20">
        <v>34152</v>
      </c>
      <c r="O9" s="20">
        <v>0</v>
      </c>
      <c r="P9" s="20">
        <v>0</v>
      </c>
      <c r="Q9" s="9">
        <v>2</v>
      </c>
    </row>
    <row r="10" spans="1:17" x14ac:dyDescent="0.3">
      <c r="A10" s="9">
        <v>3</v>
      </c>
      <c r="B10" s="9" t="s">
        <v>117</v>
      </c>
      <c r="C10" s="20">
        <v>2105351</v>
      </c>
      <c r="D10" s="20">
        <v>0</v>
      </c>
      <c r="E10" s="20">
        <v>309949</v>
      </c>
      <c r="F10" s="20">
        <v>0</v>
      </c>
      <c r="G10" s="20">
        <v>0</v>
      </c>
      <c r="H10" s="20">
        <v>0</v>
      </c>
      <c r="I10" s="20">
        <v>0</v>
      </c>
      <c r="J10" s="20">
        <v>181735</v>
      </c>
      <c r="K10" s="20">
        <v>2731</v>
      </c>
      <c r="L10" s="20">
        <f t="shared" si="0"/>
        <v>2599766</v>
      </c>
      <c r="M10" s="20">
        <v>301885</v>
      </c>
      <c r="N10" s="20">
        <v>0</v>
      </c>
      <c r="O10" s="20">
        <v>0</v>
      </c>
      <c r="P10" s="20">
        <v>16730</v>
      </c>
      <c r="Q10" s="9">
        <v>3</v>
      </c>
    </row>
    <row r="11" spans="1:17" x14ac:dyDescent="0.3">
      <c r="A11" s="9">
        <v>4</v>
      </c>
      <c r="B11" s="9" t="s">
        <v>201</v>
      </c>
      <c r="C11" s="20">
        <v>715074</v>
      </c>
      <c r="D11" s="20">
        <v>0</v>
      </c>
      <c r="E11" s="20">
        <v>76991</v>
      </c>
      <c r="F11" s="20">
        <v>728</v>
      </c>
      <c r="G11" s="20">
        <v>0</v>
      </c>
      <c r="H11" s="20">
        <v>0</v>
      </c>
      <c r="I11" s="20">
        <v>0</v>
      </c>
      <c r="J11" s="20">
        <v>0</v>
      </c>
      <c r="K11" s="20">
        <v>0</v>
      </c>
      <c r="L11" s="20">
        <f t="shared" si="0"/>
        <v>792793</v>
      </c>
      <c r="M11" s="20">
        <v>91839</v>
      </c>
      <c r="N11" s="20">
        <v>5525</v>
      </c>
      <c r="O11" s="20">
        <v>0</v>
      </c>
      <c r="P11" s="20">
        <v>0</v>
      </c>
      <c r="Q11" s="9">
        <v>4</v>
      </c>
    </row>
    <row r="12" spans="1:17" x14ac:dyDescent="0.3">
      <c r="A12" s="9">
        <v>5</v>
      </c>
      <c r="B12" s="9" t="s">
        <v>202</v>
      </c>
      <c r="C12" s="20">
        <v>1194011</v>
      </c>
      <c r="D12" s="20">
        <v>0</v>
      </c>
      <c r="E12" s="20">
        <v>117921</v>
      </c>
      <c r="F12" s="20">
        <v>0</v>
      </c>
      <c r="G12" s="20">
        <v>0</v>
      </c>
      <c r="H12" s="20">
        <v>0</v>
      </c>
      <c r="I12" s="20">
        <v>0</v>
      </c>
      <c r="J12" s="20">
        <v>88103</v>
      </c>
      <c r="K12" s="20">
        <v>0</v>
      </c>
      <c r="L12" s="20">
        <f t="shared" si="0"/>
        <v>1400035</v>
      </c>
      <c r="M12" s="20">
        <v>18768</v>
      </c>
      <c r="N12" s="20">
        <v>12092</v>
      </c>
      <c r="O12" s="20">
        <v>216505</v>
      </c>
      <c r="P12" s="20">
        <v>85492</v>
      </c>
      <c r="Q12" s="9">
        <v>5</v>
      </c>
    </row>
    <row r="13" spans="1:17" x14ac:dyDescent="0.3">
      <c r="A13" s="9">
        <v>6</v>
      </c>
      <c r="B13" s="9" t="s">
        <v>203</v>
      </c>
      <c r="C13" s="20">
        <v>7873417</v>
      </c>
      <c r="D13" s="20">
        <v>0</v>
      </c>
      <c r="E13" s="20">
        <v>2456850</v>
      </c>
      <c r="F13" s="20">
        <v>0</v>
      </c>
      <c r="G13" s="20">
        <v>0</v>
      </c>
      <c r="H13" s="20">
        <v>0</v>
      </c>
      <c r="I13" s="20">
        <v>0</v>
      </c>
      <c r="J13" s="20">
        <v>0</v>
      </c>
      <c r="K13" s="20">
        <v>781668</v>
      </c>
      <c r="L13" s="20">
        <f t="shared" si="0"/>
        <v>11111935</v>
      </c>
      <c r="M13" s="20">
        <v>168861</v>
      </c>
      <c r="N13" s="20">
        <v>994</v>
      </c>
      <c r="O13" s="20">
        <v>0</v>
      </c>
      <c r="P13" s="20">
        <v>386161</v>
      </c>
      <c r="Q13" s="9">
        <v>6</v>
      </c>
    </row>
    <row r="14" spans="1:17" x14ac:dyDescent="0.3">
      <c r="A14" s="9">
        <v>7</v>
      </c>
      <c r="B14" s="9" t="s">
        <v>204</v>
      </c>
      <c r="C14" s="20">
        <v>987870</v>
      </c>
      <c r="D14" s="20">
        <v>0</v>
      </c>
      <c r="E14" s="20">
        <v>154547</v>
      </c>
      <c r="F14" s="20">
        <v>0</v>
      </c>
      <c r="G14" s="20">
        <v>0</v>
      </c>
      <c r="H14" s="20">
        <v>0</v>
      </c>
      <c r="I14" s="20">
        <v>0</v>
      </c>
      <c r="J14" s="20">
        <v>0</v>
      </c>
      <c r="K14" s="20">
        <v>0</v>
      </c>
      <c r="L14" s="20">
        <f t="shared" si="0"/>
        <v>1142417</v>
      </c>
      <c r="M14" s="20">
        <v>105045</v>
      </c>
      <c r="N14" s="20">
        <v>1539</v>
      </c>
      <c r="O14" s="20">
        <v>0</v>
      </c>
      <c r="P14" s="20">
        <v>11825</v>
      </c>
      <c r="Q14" s="9">
        <v>7</v>
      </c>
    </row>
    <row r="15" spans="1:17" x14ac:dyDescent="0.3">
      <c r="A15" s="9">
        <v>8</v>
      </c>
      <c r="B15" s="9" t="s">
        <v>205</v>
      </c>
      <c r="C15" s="20">
        <v>1795991</v>
      </c>
      <c r="D15" s="20">
        <v>0</v>
      </c>
      <c r="E15" s="20">
        <v>224887</v>
      </c>
      <c r="F15" s="20">
        <v>0</v>
      </c>
      <c r="G15" s="20">
        <v>0</v>
      </c>
      <c r="H15" s="20">
        <v>0</v>
      </c>
      <c r="I15" s="20">
        <v>0</v>
      </c>
      <c r="J15" s="20">
        <v>102685</v>
      </c>
      <c r="K15" s="20">
        <v>0</v>
      </c>
      <c r="L15" s="20">
        <f t="shared" si="0"/>
        <v>2123563</v>
      </c>
      <c r="M15" s="20">
        <v>178690</v>
      </c>
      <c r="N15" s="20">
        <v>56276</v>
      </c>
      <c r="O15" s="20">
        <v>0</v>
      </c>
      <c r="P15" s="20">
        <v>47000</v>
      </c>
      <c r="Q15" s="9">
        <v>8</v>
      </c>
    </row>
    <row r="16" spans="1:17" x14ac:dyDescent="0.3">
      <c r="A16" s="9">
        <v>9</v>
      </c>
      <c r="B16" s="9" t="s">
        <v>206</v>
      </c>
      <c r="C16" s="20">
        <v>747764</v>
      </c>
      <c r="D16" s="20">
        <v>0</v>
      </c>
      <c r="E16" s="20">
        <v>30592</v>
      </c>
      <c r="F16" s="20">
        <v>0</v>
      </c>
      <c r="G16" s="20">
        <v>0</v>
      </c>
      <c r="H16" s="20">
        <v>0</v>
      </c>
      <c r="I16" s="20">
        <v>0</v>
      </c>
      <c r="J16" s="20">
        <v>0</v>
      </c>
      <c r="K16" s="20">
        <v>0</v>
      </c>
      <c r="L16" s="20">
        <f t="shared" si="0"/>
        <v>778356</v>
      </c>
      <c r="M16" s="20">
        <v>130869</v>
      </c>
      <c r="N16" s="20">
        <v>0</v>
      </c>
      <c r="O16" s="20">
        <v>0</v>
      </c>
      <c r="P16" s="20">
        <v>0</v>
      </c>
      <c r="Q16" s="9">
        <v>9</v>
      </c>
    </row>
    <row r="17" spans="1:17" x14ac:dyDescent="0.3">
      <c r="A17" s="9">
        <v>10</v>
      </c>
      <c r="B17" s="9" t="s">
        <v>207</v>
      </c>
      <c r="C17" s="20">
        <v>447887</v>
      </c>
      <c r="D17" s="20">
        <v>0</v>
      </c>
      <c r="E17" s="20">
        <v>42340</v>
      </c>
      <c r="F17" s="20">
        <v>0</v>
      </c>
      <c r="G17" s="20">
        <v>0</v>
      </c>
      <c r="H17" s="20">
        <v>0</v>
      </c>
      <c r="I17" s="20">
        <v>0</v>
      </c>
      <c r="J17" s="20">
        <v>0</v>
      </c>
      <c r="K17" s="20">
        <v>0</v>
      </c>
      <c r="L17" s="20">
        <f t="shared" si="0"/>
        <v>490227</v>
      </c>
      <c r="M17" s="20">
        <v>73024</v>
      </c>
      <c r="N17" s="20">
        <v>3000</v>
      </c>
      <c r="O17" s="20">
        <v>0</v>
      </c>
      <c r="P17" s="20">
        <v>0</v>
      </c>
      <c r="Q17" s="9">
        <v>10</v>
      </c>
    </row>
    <row r="18" spans="1:17" x14ac:dyDescent="0.3">
      <c r="A18" s="9">
        <v>11</v>
      </c>
      <c r="B18" s="9" t="s">
        <v>208</v>
      </c>
      <c r="C18" s="20">
        <v>6881042</v>
      </c>
      <c r="D18" s="20">
        <v>0</v>
      </c>
      <c r="E18" s="20">
        <v>2703328</v>
      </c>
      <c r="F18" s="20">
        <v>0</v>
      </c>
      <c r="G18" s="20">
        <v>0</v>
      </c>
      <c r="H18" s="20">
        <v>0</v>
      </c>
      <c r="I18" s="20">
        <v>0</v>
      </c>
      <c r="J18" s="20">
        <v>345655</v>
      </c>
      <c r="K18" s="20">
        <v>-40930</v>
      </c>
      <c r="L18" s="20">
        <f t="shared" si="0"/>
        <v>9889095</v>
      </c>
      <c r="M18" s="20">
        <v>632060</v>
      </c>
      <c r="N18" s="20">
        <v>35265</v>
      </c>
      <c r="O18" s="20">
        <v>31285</v>
      </c>
      <c r="P18" s="20">
        <v>868188</v>
      </c>
      <c r="Q18" s="9">
        <v>11</v>
      </c>
    </row>
    <row r="19" spans="1:17" x14ac:dyDescent="0.3">
      <c r="A19" s="9">
        <v>12</v>
      </c>
      <c r="B19" s="9" t="s">
        <v>209</v>
      </c>
      <c r="C19" s="20">
        <v>841870</v>
      </c>
      <c r="D19" s="20">
        <v>0</v>
      </c>
      <c r="E19" s="20">
        <v>208519</v>
      </c>
      <c r="F19" s="20">
        <v>0</v>
      </c>
      <c r="G19" s="20">
        <v>0</v>
      </c>
      <c r="H19" s="20">
        <v>0</v>
      </c>
      <c r="I19" s="20">
        <v>0</v>
      </c>
      <c r="J19" s="20">
        <v>0</v>
      </c>
      <c r="K19" s="20">
        <v>0</v>
      </c>
      <c r="L19" s="20">
        <f t="shared" si="0"/>
        <v>1050389</v>
      </c>
      <c r="M19" s="20">
        <v>209539</v>
      </c>
      <c r="N19" s="20">
        <v>6638</v>
      </c>
      <c r="O19" s="20">
        <v>0</v>
      </c>
      <c r="P19" s="20">
        <v>68000</v>
      </c>
      <c r="Q19" s="9">
        <v>12</v>
      </c>
    </row>
    <row r="20" spans="1:17" x14ac:dyDescent="0.3">
      <c r="A20" s="9">
        <v>13</v>
      </c>
      <c r="B20" s="9" t="s">
        <v>210</v>
      </c>
      <c r="C20" s="20">
        <v>1017897</v>
      </c>
      <c r="D20" s="20">
        <v>0</v>
      </c>
      <c r="E20" s="20">
        <v>124148</v>
      </c>
      <c r="F20" s="20">
        <v>0</v>
      </c>
      <c r="G20" s="20">
        <v>0</v>
      </c>
      <c r="H20" s="20">
        <v>0</v>
      </c>
      <c r="I20" s="20">
        <v>0</v>
      </c>
      <c r="J20" s="20">
        <v>0</v>
      </c>
      <c r="K20" s="20">
        <v>295867</v>
      </c>
      <c r="L20" s="20">
        <f t="shared" si="0"/>
        <v>1437912</v>
      </c>
      <c r="M20" s="20">
        <v>92973</v>
      </c>
      <c r="N20" s="20">
        <v>0</v>
      </c>
      <c r="O20" s="20">
        <v>0</v>
      </c>
      <c r="P20" s="20">
        <v>109421</v>
      </c>
      <c r="Q20" s="9">
        <v>13</v>
      </c>
    </row>
    <row r="21" spans="1:17" x14ac:dyDescent="0.3">
      <c r="A21" s="9">
        <v>14</v>
      </c>
      <c r="B21" s="9" t="s">
        <v>131</v>
      </c>
      <c r="C21" s="20">
        <v>3989279</v>
      </c>
      <c r="D21" s="20">
        <v>0</v>
      </c>
      <c r="E21" s="20">
        <v>0</v>
      </c>
      <c r="F21" s="20">
        <v>0</v>
      </c>
      <c r="G21" s="20">
        <v>0</v>
      </c>
      <c r="H21" s="20">
        <v>0</v>
      </c>
      <c r="I21" s="20">
        <v>0</v>
      </c>
      <c r="J21" s="20">
        <v>0</v>
      </c>
      <c r="K21" s="20">
        <v>446070</v>
      </c>
      <c r="L21" s="20">
        <f t="shared" si="0"/>
        <v>4435349</v>
      </c>
      <c r="M21" s="20">
        <v>54757</v>
      </c>
      <c r="N21" s="20">
        <v>46341</v>
      </c>
      <c r="O21" s="20">
        <v>0</v>
      </c>
      <c r="P21" s="20">
        <v>0</v>
      </c>
      <c r="Q21" s="9">
        <v>14</v>
      </c>
    </row>
    <row r="22" spans="1:17" x14ac:dyDescent="0.3">
      <c r="A22" s="9">
        <v>15</v>
      </c>
      <c r="B22" s="9" t="s">
        <v>211</v>
      </c>
      <c r="C22" s="20">
        <v>1198660</v>
      </c>
      <c r="D22" s="20">
        <v>0</v>
      </c>
      <c r="E22" s="20">
        <v>0</v>
      </c>
      <c r="F22" s="20">
        <v>0</v>
      </c>
      <c r="G22" s="20">
        <v>0</v>
      </c>
      <c r="H22" s="20">
        <v>0</v>
      </c>
      <c r="I22" s="20">
        <v>0</v>
      </c>
      <c r="J22" s="20">
        <v>0</v>
      </c>
      <c r="K22" s="20">
        <v>349158</v>
      </c>
      <c r="L22" s="20">
        <f t="shared" si="0"/>
        <v>1547818</v>
      </c>
      <c r="M22" s="20">
        <v>190146</v>
      </c>
      <c r="N22" s="20">
        <v>0</v>
      </c>
      <c r="O22" s="20">
        <v>0</v>
      </c>
      <c r="P22" s="20">
        <v>0</v>
      </c>
      <c r="Q22" s="9">
        <v>15</v>
      </c>
    </row>
    <row r="23" spans="1:17" x14ac:dyDescent="0.3">
      <c r="A23" s="9">
        <v>16</v>
      </c>
      <c r="B23" s="9" t="s">
        <v>212</v>
      </c>
      <c r="C23" s="20">
        <v>2729928</v>
      </c>
      <c r="D23" s="20">
        <v>0</v>
      </c>
      <c r="E23" s="20">
        <v>770023</v>
      </c>
      <c r="F23" s="20">
        <v>0</v>
      </c>
      <c r="G23" s="20">
        <v>0</v>
      </c>
      <c r="H23" s="20">
        <v>0</v>
      </c>
      <c r="I23" s="20">
        <v>0</v>
      </c>
      <c r="J23" s="20">
        <v>146065</v>
      </c>
      <c r="K23" s="20">
        <v>901859</v>
      </c>
      <c r="L23" s="20">
        <f t="shared" si="0"/>
        <v>4547875</v>
      </c>
      <c r="M23" s="20">
        <v>310886</v>
      </c>
      <c r="N23" s="20">
        <v>88532</v>
      </c>
      <c r="O23" s="20">
        <v>0</v>
      </c>
      <c r="P23" s="20">
        <v>0</v>
      </c>
      <c r="Q23" s="9">
        <v>16</v>
      </c>
    </row>
    <row r="24" spans="1:17" x14ac:dyDescent="0.3">
      <c r="A24" s="9">
        <v>17</v>
      </c>
      <c r="B24" s="9" t="s">
        <v>213</v>
      </c>
      <c r="C24" s="20">
        <v>8233349</v>
      </c>
      <c r="D24" s="20">
        <v>0</v>
      </c>
      <c r="E24" s="20">
        <v>0</v>
      </c>
      <c r="F24" s="20">
        <v>0</v>
      </c>
      <c r="G24" s="20">
        <v>0</v>
      </c>
      <c r="H24" s="20">
        <v>0</v>
      </c>
      <c r="I24" s="20">
        <v>0</v>
      </c>
      <c r="J24" s="20">
        <v>0</v>
      </c>
      <c r="K24" s="20">
        <v>0</v>
      </c>
      <c r="L24" s="20">
        <f t="shared" si="0"/>
        <v>8233349</v>
      </c>
      <c r="M24" s="20">
        <v>0</v>
      </c>
      <c r="N24" s="20">
        <v>0</v>
      </c>
      <c r="O24" s="20">
        <v>0</v>
      </c>
      <c r="P24" s="20">
        <v>0</v>
      </c>
      <c r="Q24" s="9">
        <v>17</v>
      </c>
    </row>
    <row r="25" spans="1:17" x14ac:dyDescent="0.3">
      <c r="A25" s="9">
        <v>18</v>
      </c>
      <c r="B25" s="9" t="s">
        <v>214</v>
      </c>
      <c r="C25" s="20">
        <v>10600911</v>
      </c>
      <c r="D25" s="20">
        <v>0</v>
      </c>
      <c r="E25" s="20">
        <v>77868</v>
      </c>
      <c r="F25" s="20">
        <v>0</v>
      </c>
      <c r="G25" s="20">
        <v>0</v>
      </c>
      <c r="H25" s="20">
        <v>0</v>
      </c>
      <c r="I25" s="20">
        <v>0</v>
      </c>
      <c r="J25" s="20">
        <v>499558</v>
      </c>
      <c r="K25" s="20">
        <v>0</v>
      </c>
      <c r="L25" s="20">
        <f t="shared" si="0"/>
        <v>11178337</v>
      </c>
      <c r="M25" s="20">
        <v>122740</v>
      </c>
      <c r="N25" s="20">
        <v>68784</v>
      </c>
      <c r="O25" s="20">
        <v>198330</v>
      </c>
      <c r="P25" s="20">
        <v>0</v>
      </c>
      <c r="Q25" s="9">
        <v>18</v>
      </c>
    </row>
    <row r="26" spans="1:17" x14ac:dyDescent="0.3">
      <c r="A26" s="9">
        <v>19</v>
      </c>
      <c r="B26" s="9" t="s">
        <v>215</v>
      </c>
      <c r="C26" s="20">
        <v>13089802</v>
      </c>
      <c r="D26" s="20">
        <v>0</v>
      </c>
      <c r="E26" s="20">
        <v>644905</v>
      </c>
      <c r="F26" s="20">
        <v>0</v>
      </c>
      <c r="G26" s="20">
        <v>0</v>
      </c>
      <c r="H26" s="20">
        <v>0</v>
      </c>
      <c r="I26" s="20">
        <v>0</v>
      </c>
      <c r="J26" s="20">
        <v>0</v>
      </c>
      <c r="K26" s="20">
        <v>0</v>
      </c>
      <c r="L26" s="20">
        <f t="shared" si="0"/>
        <v>13734707</v>
      </c>
      <c r="M26" s="20">
        <v>1017951</v>
      </c>
      <c r="N26" s="20">
        <v>91032</v>
      </c>
      <c r="O26" s="20">
        <v>15050</v>
      </c>
      <c r="P26" s="20">
        <v>172262</v>
      </c>
      <c r="Q26" s="9">
        <v>19</v>
      </c>
    </row>
    <row r="27" spans="1:17" x14ac:dyDescent="0.3">
      <c r="A27" s="9">
        <v>20</v>
      </c>
      <c r="B27" s="9" t="s">
        <v>216</v>
      </c>
      <c r="C27" s="20">
        <v>1254176</v>
      </c>
      <c r="D27" s="20">
        <v>0</v>
      </c>
      <c r="E27" s="20">
        <v>17065</v>
      </c>
      <c r="F27" s="20">
        <v>0</v>
      </c>
      <c r="G27" s="20">
        <v>0</v>
      </c>
      <c r="H27" s="20">
        <v>0</v>
      </c>
      <c r="I27" s="20">
        <v>0</v>
      </c>
      <c r="J27" s="20">
        <v>0</v>
      </c>
      <c r="K27" s="20">
        <v>23070</v>
      </c>
      <c r="L27" s="20">
        <f t="shared" si="0"/>
        <v>1294311</v>
      </c>
      <c r="M27" s="20">
        <v>136953</v>
      </c>
      <c r="N27" s="20">
        <v>9379</v>
      </c>
      <c r="O27" s="20">
        <v>0</v>
      </c>
      <c r="P27" s="20">
        <v>0</v>
      </c>
      <c r="Q27" s="9">
        <v>20</v>
      </c>
    </row>
    <row r="28" spans="1:17" x14ac:dyDescent="0.3">
      <c r="A28" s="9">
        <v>21</v>
      </c>
      <c r="B28" s="9" t="s">
        <v>217</v>
      </c>
      <c r="C28" s="20">
        <v>2018047</v>
      </c>
      <c r="D28" s="20">
        <v>0</v>
      </c>
      <c r="E28" s="20">
        <v>436433</v>
      </c>
      <c r="F28" s="20">
        <v>0</v>
      </c>
      <c r="G28" s="20">
        <v>0</v>
      </c>
      <c r="H28" s="20">
        <v>0</v>
      </c>
      <c r="I28" s="20">
        <v>0</v>
      </c>
      <c r="J28" s="20">
        <v>0</v>
      </c>
      <c r="K28" s="20">
        <v>0</v>
      </c>
      <c r="L28" s="20">
        <f t="shared" si="0"/>
        <v>2454480</v>
      </c>
      <c r="M28" s="20">
        <v>247757</v>
      </c>
      <c r="N28" s="20">
        <v>6967</v>
      </c>
      <c r="O28" s="20">
        <v>0</v>
      </c>
      <c r="P28" s="20">
        <v>181261</v>
      </c>
      <c r="Q28" s="9">
        <v>21</v>
      </c>
    </row>
    <row r="29" spans="1:17" x14ac:dyDescent="0.3">
      <c r="A29" s="9">
        <v>22</v>
      </c>
      <c r="B29" s="9" t="s">
        <v>171</v>
      </c>
      <c r="C29" s="20">
        <v>1521481</v>
      </c>
      <c r="D29" s="20">
        <v>0</v>
      </c>
      <c r="E29" s="20">
        <v>55783</v>
      </c>
      <c r="F29" s="20">
        <v>0</v>
      </c>
      <c r="G29" s="20">
        <v>0</v>
      </c>
      <c r="H29" s="20">
        <v>0</v>
      </c>
      <c r="I29" s="20">
        <v>0</v>
      </c>
      <c r="J29" s="20">
        <v>0</v>
      </c>
      <c r="K29" s="20">
        <v>0</v>
      </c>
      <c r="L29" s="20">
        <f t="shared" si="0"/>
        <v>1577264</v>
      </c>
      <c r="M29" s="20">
        <v>128011</v>
      </c>
      <c r="N29" s="20">
        <v>28203</v>
      </c>
      <c r="O29" s="20">
        <v>0</v>
      </c>
      <c r="P29" s="20">
        <v>0</v>
      </c>
      <c r="Q29" s="9">
        <v>22</v>
      </c>
    </row>
    <row r="30" spans="1:17" x14ac:dyDescent="0.3">
      <c r="A30" s="9">
        <v>23</v>
      </c>
      <c r="B30" s="9" t="s">
        <v>179</v>
      </c>
      <c r="C30" s="20">
        <v>2028977</v>
      </c>
      <c r="D30" s="20">
        <v>0</v>
      </c>
      <c r="E30" s="20">
        <v>826539</v>
      </c>
      <c r="F30" s="20">
        <v>0</v>
      </c>
      <c r="G30" s="20">
        <v>0</v>
      </c>
      <c r="H30" s="20">
        <v>0</v>
      </c>
      <c r="I30" s="20">
        <v>0</v>
      </c>
      <c r="J30" s="20">
        <v>104322</v>
      </c>
      <c r="K30" s="20">
        <v>335621</v>
      </c>
      <c r="L30" s="20">
        <f t="shared" si="0"/>
        <v>3295459</v>
      </c>
      <c r="M30" s="20">
        <v>263135</v>
      </c>
      <c r="N30" s="20">
        <v>29032</v>
      </c>
      <c r="O30" s="20">
        <v>0</v>
      </c>
      <c r="P30" s="20">
        <v>5966</v>
      </c>
      <c r="Q30" s="9">
        <v>23</v>
      </c>
    </row>
    <row r="31" spans="1:17" x14ac:dyDescent="0.3">
      <c r="A31" s="9">
        <v>24</v>
      </c>
      <c r="B31" s="10" t="s">
        <v>218</v>
      </c>
      <c r="C31" s="20">
        <v>2127973</v>
      </c>
      <c r="D31" s="20">
        <v>0</v>
      </c>
      <c r="E31" s="20">
        <v>115832</v>
      </c>
      <c r="F31" s="20">
        <v>0</v>
      </c>
      <c r="G31" s="20">
        <v>0</v>
      </c>
      <c r="H31" s="20">
        <v>0</v>
      </c>
      <c r="I31" s="20">
        <v>0</v>
      </c>
      <c r="J31" s="20">
        <v>0</v>
      </c>
      <c r="K31" s="20">
        <v>0</v>
      </c>
      <c r="L31" s="20">
        <f t="shared" si="0"/>
        <v>2243805</v>
      </c>
      <c r="M31" s="20">
        <v>135916</v>
      </c>
      <c r="N31" s="20">
        <v>7877</v>
      </c>
      <c r="O31" s="20">
        <v>0</v>
      </c>
      <c r="P31" s="20">
        <v>0</v>
      </c>
      <c r="Q31" s="9">
        <v>24</v>
      </c>
    </row>
    <row r="32" spans="1:17" x14ac:dyDescent="0.3">
      <c r="A32" s="9">
        <v>25</v>
      </c>
      <c r="B32" s="9" t="s">
        <v>219</v>
      </c>
      <c r="C32" s="20">
        <v>1869829</v>
      </c>
      <c r="D32" s="20">
        <v>0</v>
      </c>
      <c r="E32" s="20">
        <v>764652</v>
      </c>
      <c r="F32" s="20">
        <v>0</v>
      </c>
      <c r="G32" s="20">
        <v>0</v>
      </c>
      <c r="H32" s="20">
        <v>0</v>
      </c>
      <c r="I32" s="20">
        <v>0</v>
      </c>
      <c r="J32" s="20">
        <v>0</v>
      </c>
      <c r="K32" s="20">
        <v>0</v>
      </c>
      <c r="L32" s="20">
        <f t="shared" si="0"/>
        <v>2634481</v>
      </c>
      <c r="M32" s="20">
        <v>239154</v>
      </c>
      <c r="N32" s="20">
        <v>9824</v>
      </c>
      <c r="O32" s="20">
        <v>0</v>
      </c>
      <c r="P32" s="20">
        <v>539306</v>
      </c>
      <c r="Q32" s="9">
        <v>25</v>
      </c>
    </row>
    <row r="33" spans="1:17" x14ac:dyDescent="0.3">
      <c r="A33" s="9">
        <v>26</v>
      </c>
      <c r="B33" s="9" t="s">
        <v>220</v>
      </c>
      <c r="C33" s="20">
        <v>2126069</v>
      </c>
      <c r="D33" s="20">
        <v>0</v>
      </c>
      <c r="E33" s="20">
        <v>151495</v>
      </c>
      <c r="F33" s="20">
        <v>0</v>
      </c>
      <c r="G33" s="20">
        <v>0</v>
      </c>
      <c r="H33" s="20">
        <v>0</v>
      </c>
      <c r="I33" s="20">
        <v>0</v>
      </c>
      <c r="J33" s="20">
        <v>0</v>
      </c>
      <c r="K33" s="20">
        <v>0</v>
      </c>
      <c r="L33" s="20">
        <f t="shared" si="0"/>
        <v>2277564</v>
      </c>
      <c r="M33" s="20">
        <v>151359</v>
      </c>
      <c r="N33" s="20">
        <v>15686</v>
      </c>
      <c r="O33" s="20">
        <v>0</v>
      </c>
      <c r="P33" s="20">
        <v>5037</v>
      </c>
      <c r="Q33" s="9">
        <v>26</v>
      </c>
    </row>
    <row r="34" spans="1:17" x14ac:dyDescent="0.3">
      <c r="A34" s="9">
        <v>27</v>
      </c>
      <c r="B34" s="9" t="s">
        <v>221</v>
      </c>
      <c r="C34" s="20">
        <v>2132349</v>
      </c>
      <c r="D34" s="20">
        <v>0</v>
      </c>
      <c r="E34" s="20">
        <v>245044</v>
      </c>
      <c r="F34" s="20">
        <v>0</v>
      </c>
      <c r="G34" s="20">
        <v>0</v>
      </c>
      <c r="H34" s="20">
        <v>0</v>
      </c>
      <c r="I34" s="20">
        <v>0</v>
      </c>
      <c r="J34" s="20">
        <v>0</v>
      </c>
      <c r="K34" s="20">
        <v>0</v>
      </c>
      <c r="L34" s="20">
        <f t="shared" si="0"/>
        <v>2377393</v>
      </c>
      <c r="M34" s="20">
        <v>193779</v>
      </c>
      <c r="N34" s="20">
        <v>0</v>
      </c>
      <c r="O34" s="20">
        <v>0</v>
      </c>
      <c r="P34" s="20">
        <v>0</v>
      </c>
      <c r="Q34" s="9">
        <v>27</v>
      </c>
    </row>
    <row r="35" spans="1:17" x14ac:dyDescent="0.3">
      <c r="A35" s="9">
        <v>28</v>
      </c>
      <c r="B35" s="9" t="s">
        <v>222</v>
      </c>
      <c r="C35" s="20">
        <v>2611104</v>
      </c>
      <c r="D35" s="20">
        <v>0</v>
      </c>
      <c r="E35" s="20">
        <v>790305</v>
      </c>
      <c r="F35" s="20">
        <v>0</v>
      </c>
      <c r="G35" s="20">
        <v>0</v>
      </c>
      <c r="H35" s="20">
        <v>0</v>
      </c>
      <c r="I35" s="20">
        <v>0</v>
      </c>
      <c r="J35" s="20">
        <v>0</v>
      </c>
      <c r="K35" s="20">
        <v>142525</v>
      </c>
      <c r="L35" s="20">
        <f t="shared" si="0"/>
        <v>3543934</v>
      </c>
      <c r="M35" s="20">
        <v>498351</v>
      </c>
      <c r="N35" s="20">
        <v>17015</v>
      </c>
      <c r="O35" s="20">
        <v>0</v>
      </c>
      <c r="P35" s="20">
        <v>0</v>
      </c>
      <c r="Q35" s="9">
        <v>28</v>
      </c>
    </row>
    <row r="36" spans="1:17" x14ac:dyDescent="0.3">
      <c r="A36" s="9">
        <v>29</v>
      </c>
      <c r="B36" s="9" t="s">
        <v>223</v>
      </c>
      <c r="C36" s="20">
        <v>2165561</v>
      </c>
      <c r="D36" s="20">
        <v>0</v>
      </c>
      <c r="E36" s="20">
        <v>1675303</v>
      </c>
      <c r="F36" s="20">
        <v>0</v>
      </c>
      <c r="G36" s="20">
        <v>0</v>
      </c>
      <c r="H36" s="20">
        <v>0</v>
      </c>
      <c r="I36" s="20">
        <v>0</v>
      </c>
      <c r="J36" s="20">
        <v>144515</v>
      </c>
      <c r="K36" s="20">
        <v>0</v>
      </c>
      <c r="L36" s="20">
        <f t="shared" si="0"/>
        <v>3985379</v>
      </c>
      <c r="M36" s="20">
        <v>128162</v>
      </c>
      <c r="N36" s="20">
        <v>30014</v>
      </c>
      <c r="O36" s="20">
        <v>0</v>
      </c>
      <c r="P36" s="20">
        <v>0</v>
      </c>
      <c r="Q36" s="9">
        <v>29</v>
      </c>
    </row>
    <row r="37" spans="1:17" x14ac:dyDescent="0.3">
      <c r="A37" s="9">
        <v>30</v>
      </c>
      <c r="B37" s="9" t="s">
        <v>224</v>
      </c>
      <c r="C37" s="20">
        <v>1690490</v>
      </c>
      <c r="D37" s="20">
        <v>0</v>
      </c>
      <c r="E37" s="20">
        <v>43178</v>
      </c>
      <c r="F37" s="20">
        <v>0</v>
      </c>
      <c r="G37" s="20">
        <v>0</v>
      </c>
      <c r="H37" s="20">
        <v>0</v>
      </c>
      <c r="I37" s="20">
        <v>0</v>
      </c>
      <c r="J37" s="20">
        <v>0</v>
      </c>
      <c r="K37" s="20">
        <v>0</v>
      </c>
      <c r="L37" s="20">
        <f t="shared" si="0"/>
        <v>1733668</v>
      </c>
      <c r="M37" s="20">
        <v>131900</v>
      </c>
      <c r="N37" s="20">
        <v>6850</v>
      </c>
      <c r="O37" s="20">
        <v>0</v>
      </c>
      <c r="P37" s="20">
        <v>0</v>
      </c>
      <c r="Q37" s="9">
        <v>30</v>
      </c>
    </row>
    <row r="38" spans="1:17" x14ac:dyDescent="0.3">
      <c r="A38" s="9">
        <v>31</v>
      </c>
      <c r="B38" s="9" t="s">
        <v>192</v>
      </c>
      <c r="C38" s="20">
        <v>1217929</v>
      </c>
      <c r="D38" s="20">
        <v>0</v>
      </c>
      <c r="E38" s="20">
        <v>761293</v>
      </c>
      <c r="F38" s="20">
        <v>0</v>
      </c>
      <c r="G38" s="20">
        <v>0</v>
      </c>
      <c r="H38" s="20">
        <v>0</v>
      </c>
      <c r="I38" s="20">
        <v>0</v>
      </c>
      <c r="J38" s="20">
        <v>0</v>
      </c>
      <c r="K38" s="20">
        <v>0</v>
      </c>
      <c r="L38" s="20">
        <f t="shared" si="0"/>
        <v>1979222</v>
      </c>
      <c r="M38" s="20">
        <v>276938</v>
      </c>
      <c r="N38" s="20">
        <v>20464</v>
      </c>
      <c r="O38" s="20">
        <v>0</v>
      </c>
      <c r="P38" s="20">
        <v>398450</v>
      </c>
      <c r="Q38" s="9">
        <v>31</v>
      </c>
    </row>
    <row r="39" spans="1:17" x14ac:dyDescent="0.3">
      <c r="A39" s="9">
        <v>32</v>
      </c>
      <c r="B39" s="9" t="s">
        <v>225</v>
      </c>
      <c r="C39" s="20">
        <v>7078050</v>
      </c>
      <c r="D39" s="20">
        <v>0</v>
      </c>
      <c r="E39" s="20">
        <v>62444</v>
      </c>
      <c r="F39" s="20">
        <v>0</v>
      </c>
      <c r="G39" s="20">
        <v>0</v>
      </c>
      <c r="H39" s="20">
        <v>0</v>
      </c>
      <c r="I39" s="20">
        <v>0</v>
      </c>
      <c r="J39" s="20">
        <v>0</v>
      </c>
      <c r="K39" s="20">
        <v>98378</v>
      </c>
      <c r="L39" s="20">
        <f t="shared" si="0"/>
        <v>7238872</v>
      </c>
      <c r="M39" s="20">
        <v>444386</v>
      </c>
      <c r="N39" s="20">
        <v>44653</v>
      </c>
      <c r="O39" s="20">
        <v>62877</v>
      </c>
      <c r="P39" s="20">
        <v>20225</v>
      </c>
      <c r="Q39" s="9">
        <v>32</v>
      </c>
    </row>
    <row r="40" spans="1:17" x14ac:dyDescent="0.3">
      <c r="A40" s="9">
        <v>33</v>
      </c>
      <c r="B40" s="9" t="s">
        <v>226</v>
      </c>
      <c r="C40" s="20">
        <v>2537446</v>
      </c>
      <c r="D40" s="20">
        <v>0</v>
      </c>
      <c r="E40" s="20">
        <v>1094118</v>
      </c>
      <c r="F40" s="20">
        <v>0</v>
      </c>
      <c r="G40" s="20">
        <v>0</v>
      </c>
      <c r="H40" s="20">
        <v>0</v>
      </c>
      <c r="I40" s="20">
        <v>0</v>
      </c>
      <c r="J40" s="20">
        <v>0</v>
      </c>
      <c r="K40" s="20">
        <v>129390</v>
      </c>
      <c r="L40" s="20">
        <f t="shared" si="0"/>
        <v>3760954</v>
      </c>
      <c r="M40" s="20">
        <v>347233</v>
      </c>
      <c r="N40" s="20">
        <v>0</v>
      </c>
      <c r="O40" s="20">
        <v>0</v>
      </c>
      <c r="P40" s="20">
        <v>227656</v>
      </c>
      <c r="Q40" s="9">
        <v>33</v>
      </c>
    </row>
    <row r="41" spans="1:17" x14ac:dyDescent="0.3">
      <c r="A41" s="9">
        <v>34</v>
      </c>
      <c r="B41" s="9" t="s">
        <v>227</v>
      </c>
      <c r="C41" s="20">
        <v>3579497</v>
      </c>
      <c r="D41" s="20">
        <v>0</v>
      </c>
      <c r="E41" s="20">
        <v>323508</v>
      </c>
      <c r="F41" s="20">
        <v>0</v>
      </c>
      <c r="G41" s="20">
        <v>0</v>
      </c>
      <c r="H41" s="20">
        <v>0</v>
      </c>
      <c r="I41" s="20">
        <v>0</v>
      </c>
      <c r="J41" s="20">
        <v>333773</v>
      </c>
      <c r="K41" s="20">
        <v>0</v>
      </c>
      <c r="L41" s="20">
        <f t="shared" si="0"/>
        <v>4236778</v>
      </c>
      <c r="M41" s="20">
        <v>236003</v>
      </c>
      <c r="N41" s="20">
        <v>4207</v>
      </c>
      <c r="O41" s="20">
        <v>0</v>
      </c>
      <c r="P41" s="20">
        <v>0</v>
      </c>
      <c r="Q41" s="9">
        <v>34</v>
      </c>
    </row>
    <row r="42" spans="1:17" x14ac:dyDescent="0.3">
      <c r="A42" s="9">
        <v>35</v>
      </c>
      <c r="B42" s="9" t="s">
        <v>228</v>
      </c>
      <c r="C42" s="20">
        <v>838283</v>
      </c>
      <c r="D42" s="20">
        <v>0</v>
      </c>
      <c r="E42" s="20">
        <v>125000</v>
      </c>
      <c r="F42" s="20">
        <v>0</v>
      </c>
      <c r="G42" s="20">
        <v>0</v>
      </c>
      <c r="H42" s="20">
        <v>0</v>
      </c>
      <c r="I42" s="20">
        <v>0</v>
      </c>
      <c r="J42" s="20">
        <v>73626</v>
      </c>
      <c r="K42" s="20">
        <v>0</v>
      </c>
      <c r="L42" s="20">
        <f t="shared" si="0"/>
        <v>1036909</v>
      </c>
      <c r="M42" s="20">
        <v>141295</v>
      </c>
      <c r="N42" s="20">
        <v>8239</v>
      </c>
      <c r="O42" s="20">
        <v>0</v>
      </c>
      <c r="P42" s="20">
        <v>0</v>
      </c>
      <c r="Q42" s="9">
        <v>35</v>
      </c>
    </row>
    <row r="43" spans="1:17" x14ac:dyDescent="0.3">
      <c r="A43" s="9">
        <v>36</v>
      </c>
      <c r="B43" s="9" t="s">
        <v>196</v>
      </c>
      <c r="C43" s="20">
        <v>1095914</v>
      </c>
      <c r="D43" s="20">
        <v>0</v>
      </c>
      <c r="E43" s="20">
        <v>69292</v>
      </c>
      <c r="F43" s="20">
        <v>0</v>
      </c>
      <c r="G43" s="20">
        <v>0</v>
      </c>
      <c r="H43" s="20">
        <v>0</v>
      </c>
      <c r="I43" s="20">
        <v>0</v>
      </c>
      <c r="J43" s="20">
        <v>0</v>
      </c>
      <c r="K43" s="20">
        <v>0</v>
      </c>
      <c r="L43" s="20">
        <f>(C43+E43+F43+J43+K43)</f>
        <v>1165206</v>
      </c>
      <c r="M43" s="20">
        <v>18433</v>
      </c>
      <c r="N43" s="20">
        <v>38874</v>
      </c>
      <c r="O43" s="20">
        <v>0</v>
      </c>
      <c r="P43" s="20">
        <v>0</v>
      </c>
      <c r="Q43" s="9">
        <v>36</v>
      </c>
    </row>
    <row r="44" spans="1:17" x14ac:dyDescent="0.3">
      <c r="A44" s="9">
        <v>37</v>
      </c>
      <c r="B44" s="9" t="s">
        <v>229</v>
      </c>
      <c r="C44" s="20">
        <v>1835997</v>
      </c>
      <c r="D44" s="20">
        <v>0</v>
      </c>
      <c r="E44" s="20">
        <v>71040</v>
      </c>
      <c r="F44" s="20">
        <v>0</v>
      </c>
      <c r="G44" s="20">
        <v>0</v>
      </c>
      <c r="H44" s="20">
        <v>0</v>
      </c>
      <c r="I44" s="20">
        <v>0</v>
      </c>
      <c r="J44" s="20">
        <v>0</v>
      </c>
      <c r="K44" s="20">
        <v>0</v>
      </c>
      <c r="L44" s="20">
        <f>(C44+E44+F44+J44+K44)</f>
        <v>1907037</v>
      </c>
      <c r="M44" s="20">
        <v>124753</v>
      </c>
      <c r="N44" s="20">
        <v>2836</v>
      </c>
      <c r="O44" s="20">
        <v>0</v>
      </c>
      <c r="P44" s="20">
        <v>0</v>
      </c>
      <c r="Q44" s="9">
        <v>37</v>
      </c>
    </row>
    <row r="45" spans="1:17" x14ac:dyDescent="0.3">
      <c r="A45" s="101">
        <v>38</v>
      </c>
      <c r="B45" s="9" t="s">
        <v>230</v>
      </c>
      <c r="C45" s="21">
        <v>2665311</v>
      </c>
      <c r="D45" s="21">
        <v>0</v>
      </c>
      <c r="E45" s="21">
        <v>508664</v>
      </c>
      <c r="F45" s="21">
        <v>0</v>
      </c>
      <c r="G45" s="21">
        <v>0</v>
      </c>
      <c r="H45" s="21">
        <v>0</v>
      </c>
      <c r="I45" s="21">
        <v>0</v>
      </c>
      <c r="J45" s="21">
        <v>79526</v>
      </c>
      <c r="K45" s="21">
        <v>98289</v>
      </c>
      <c r="L45" s="21">
        <f t="shared" si="0"/>
        <v>3351790</v>
      </c>
      <c r="M45" s="21">
        <v>270062</v>
      </c>
      <c r="N45" s="21">
        <v>25612</v>
      </c>
      <c r="O45" s="21">
        <v>0</v>
      </c>
      <c r="P45" s="21">
        <v>32246</v>
      </c>
      <c r="Q45" s="101">
        <v>38</v>
      </c>
    </row>
    <row r="46" spans="1:17" x14ac:dyDescent="0.3">
      <c r="A46" s="101">
        <f>A45</f>
        <v>38</v>
      </c>
      <c r="B46" s="39" t="s">
        <v>107</v>
      </c>
      <c r="C46" s="22">
        <f t="shared" ref="C46:P46" si="1">SUM(C8:C45)</f>
        <v>111826918</v>
      </c>
      <c r="D46" s="22">
        <f t="shared" si="1"/>
        <v>0</v>
      </c>
      <c r="E46" s="22">
        <f t="shared" si="1"/>
        <v>16600279</v>
      </c>
      <c r="F46" s="22">
        <f t="shared" si="1"/>
        <v>728</v>
      </c>
      <c r="G46" s="22">
        <f t="shared" si="1"/>
        <v>0</v>
      </c>
      <c r="H46" s="22">
        <f t="shared" si="1"/>
        <v>0</v>
      </c>
      <c r="I46" s="22">
        <f t="shared" si="1"/>
        <v>0</v>
      </c>
      <c r="J46" s="22">
        <f t="shared" si="1"/>
        <v>2368923</v>
      </c>
      <c r="K46" s="22">
        <f t="shared" si="1"/>
        <v>3563696</v>
      </c>
      <c r="L46" s="22">
        <f t="shared" si="1"/>
        <v>134360544</v>
      </c>
      <c r="M46" s="22">
        <f t="shared" si="1"/>
        <v>8253395</v>
      </c>
      <c r="N46" s="22">
        <f t="shared" si="1"/>
        <v>755902</v>
      </c>
      <c r="O46" s="22">
        <f t="shared" si="1"/>
        <v>524047</v>
      </c>
      <c r="P46" s="22">
        <f t="shared" si="1"/>
        <v>3201407</v>
      </c>
      <c r="Q46" s="101">
        <f>Q45</f>
        <v>38</v>
      </c>
    </row>
  </sheetData>
  <printOptions gridLines="1"/>
  <pageMargins left="0.4" right="0.75" top="0.75" bottom="0.25" header="0.5" footer="0.5"/>
  <pageSetup paperSize="5" scale="88" fitToWidth="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A2966-CB75-448F-9A5D-54B4C6CA59CA}">
  <sheetPr transitionEvaluation="1">
    <pageSetUpPr fitToPage="1"/>
  </sheetPr>
  <dimension ref="A1:L107"/>
  <sheetViews>
    <sheetView zoomScaleNormal="100" workbookViewId="0"/>
  </sheetViews>
  <sheetFormatPr defaultColWidth="11.5546875" defaultRowHeight="9.75" customHeight="1" x14ac:dyDescent="0.3"/>
  <cols>
    <col min="1" max="1" width="4.5546875" style="9" customWidth="1"/>
    <col min="2" max="2" width="12.77734375" style="9" bestFit="1" customWidth="1"/>
    <col min="3" max="3" width="20" style="9" customWidth="1"/>
    <col min="4" max="4" width="15" style="9" customWidth="1"/>
    <col min="5" max="5" width="16.33203125" style="9" bestFit="1" customWidth="1"/>
    <col min="6" max="6" width="13.88671875" style="9" customWidth="1"/>
    <col min="7" max="10" width="13.109375" style="9" customWidth="1"/>
    <col min="11" max="11" width="16.21875" style="9" customWidth="1"/>
    <col min="12" max="12" width="3.5546875" style="9" bestFit="1" customWidth="1"/>
    <col min="13" max="256" width="11.5546875" style="9"/>
    <col min="257" max="257" width="4.5546875" style="9" customWidth="1"/>
    <col min="258" max="258" width="12.77734375" style="9" bestFit="1" customWidth="1"/>
    <col min="259" max="259" width="20" style="9" customWidth="1"/>
    <col min="260" max="260" width="15" style="9" customWidth="1"/>
    <col min="261" max="261" width="16.21875" style="9" bestFit="1" customWidth="1"/>
    <col min="262" max="262" width="13.88671875" style="9" customWidth="1"/>
    <col min="263" max="266" width="13.109375" style="9" customWidth="1"/>
    <col min="267" max="267" width="16.21875" style="9" customWidth="1"/>
    <col min="268" max="268" width="3.21875" style="9" bestFit="1" customWidth="1"/>
    <col min="269" max="512" width="11.5546875" style="9"/>
    <col min="513" max="513" width="4.5546875" style="9" customWidth="1"/>
    <col min="514" max="514" width="12.77734375" style="9" bestFit="1" customWidth="1"/>
    <col min="515" max="515" width="20" style="9" customWidth="1"/>
    <col min="516" max="516" width="15" style="9" customWidth="1"/>
    <col min="517" max="517" width="16.21875" style="9" bestFit="1" customWidth="1"/>
    <col min="518" max="518" width="13.88671875" style="9" customWidth="1"/>
    <col min="519" max="522" width="13.109375" style="9" customWidth="1"/>
    <col min="523" max="523" width="16.21875" style="9" customWidth="1"/>
    <col min="524" max="524" width="3.21875" style="9" bestFit="1" customWidth="1"/>
    <col min="525" max="768" width="11.5546875" style="9"/>
    <col min="769" max="769" width="4.5546875" style="9" customWidth="1"/>
    <col min="770" max="770" width="12.77734375" style="9" bestFit="1" customWidth="1"/>
    <col min="771" max="771" width="20" style="9" customWidth="1"/>
    <col min="772" max="772" width="15" style="9" customWidth="1"/>
    <col min="773" max="773" width="16.21875" style="9" bestFit="1" customWidth="1"/>
    <col min="774" max="774" width="13.88671875" style="9" customWidth="1"/>
    <col min="775" max="778" width="13.109375" style="9" customWidth="1"/>
    <col min="779" max="779" width="16.21875" style="9" customWidth="1"/>
    <col min="780" max="780" width="3.21875" style="9" bestFit="1" customWidth="1"/>
    <col min="781" max="1024" width="11.5546875" style="9"/>
    <col min="1025" max="1025" width="4.5546875" style="9" customWidth="1"/>
    <col min="1026" max="1026" width="12.77734375" style="9" bestFit="1" customWidth="1"/>
    <col min="1027" max="1027" width="20" style="9" customWidth="1"/>
    <col min="1028" max="1028" width="15" style="9" customWidth="1"/>
    <col min="1029" max="1029" width="16.21875" style="9" bestFit="1" customWidth="1"/>
    <col min="1030" max="1030" width="13.88671875" style="9" customWidth="1"/>
    <col min="1031" max="1034" width="13.109375" style="9" customWidth="1"/>
    <col min="1035" max="1035" width="16.21875" style="9" customWidth="1"/>
    <col min="1036" max="1036" width="3.21875" style="9" bestFit="1" customWidth="1"/>
    <col min="1037" max="1280" width="11.5546875" style="9"/>
    <col min="1281" max="1281" width="4.5546875" style="9" customWidth="1"/>
    <col min="1282" max="1282" width="12.77734375" style="9" bestFit="1" customWidth="1"/>
    <col min="1283" max="1283" width="20" style="9" customWidth="1"/>
    <col min="1284" max="1284" width="15" style="9" customWidth="1"/>
    <col min="1285" max="1285" width="16.21875" style="9" bestFit="1" customWidth="1"/>
    <col min="1286" max="1286" width="13.88671875" style="9" customWidth="1"/>
    <col min="1287" max="1290" width="13.109375" style="9" customWidth="1"/>
    <col min="1291" max="1291" width="16.21875" style="9" customWidth="1"/>
    <col min="1292" max="1292" width="3.21875" style="9" bestFit="1" customWidth="1"/>
    <col min="1293" max="1536" width="11.5546875" style="9"/>
    <col min="1537" max="1537" width="4.5546875" style="9" customWidth="1"/>
    <col min="1538" max="1538" width="12.77734375" style="9" bestFit="1" customWidth="1"/>
    <col min="1539" max="1539" width="20" style="9" customWidth="1"/>
    <col min="1540" max="1540" width="15" style="9" customWidth="1"/>
    <col min="1541" max="1541" width="16.21875" style="9" bestFit="1" customWidth="1"/>
    <col min="1542" max="1542" width="13.88671875" style="9" customWidth="1"/>
    <col min="1543" max="1546" width="13.109375" style="9" customWidth="1"/>
    <col min="1547" max="1547" width="16.21875" style="9" customWidth="1"/>
    <col min="1548" max="1548" width="3.21875" style="9" bestFit="1" customWidth="1"/>
    <col min="1549" max="1792" width="11.5546875" style="9"/>
    <col min="1793" max="1793" width="4.5546875" style="9" customWidth="1"/>
    <col min="1794" max="1794" width="12.77734375" style="9" bestFit="1" customWidth="1"/>
    <col min="1795" max="1795" width="20" style="9" customWidth="1"/>
    <col min="1796" max="1796" width="15" style="9" customWidth="1"/>
    <col min="1797" max="1797" width="16.21875" style="9" bestFit="1" customWidth="1"/>
    <col min="1798" max="1798" width="13.88671875" style="9" customWidth="1"/>
    <col min="1799" max="1802" width="13.109375" style="9" customWidth="1"/>
    <col min="1803" max="1803" width="16.21875" style="9" customWidth="1"/>
    <col min="1804" max="1804" width="3.21875" style="9" bestFit="1" customWidth="1"/>
    <col min="1805" max="2048" width="11.5546875" style="9"/>
    <col min="2049" max="2049" width="4.5546875" style="9" customWidth="1"/>
    <col min="2050" max="2050" width="12.77734375" style="9" bestFit="1" customWidth="1"/>
    <col min="2051" max="2051" width="20" style="9" customWidth="1"/>
    <col min="2052" max="2052" width="15" style="9" customWidth="1"/>
    <col min="2053" max="2053" width="16.21875" style="9" bestFit="1" customWidth="1"/>
    <col min="2054" max="2054" width="13.88671875" style="9" customWidth="1"/>
    <col min="2055" max="2058" width="13.109375" style="9" customWidth="1"/>
    <col min="2059" max="2059" width="16.21875" style="9" customWidth="1"/>
    <col min="2060" max="2060" width="3.21875" style="9" bestFit="1" customWidth="1"/>
    <col min="2061" max="2304" width="11.5546875" style="9"/>
    <col min="2305" max="2305" width="4.5546875" style="9" customWidth="1"/>
    <col min="2306" max="2306" width="12.77734375" style="9" bestFit="1" customWidth="1"/>
    <col min="2307" max="2307" width="20" style="9" customWidth="1"/>
    <col min="2308" max="2308" width="15" style="9" customWidth="1"/>
    <col min="2309" max="2309" width="16.21875" style="9" bestFit="1" customWidth="1"/>
    <col min="2310" max="2310" width="13.88671875" style="9" customWidth="1"/>
    <col min="2311" max="2314" width="13.109375" style="9" customWidth="1"/>
    <col min="2315" max="2315" width="16.21875" style="9" customWidth="1"/>
    <col min="2316" max="2316" width="3.21875" style="9" bestFit="1" customWidth="1"/>
    <col min="2317" max="2560" width="11.5546875" style="9"/>
    <col min="2561" max="2561" width="4.5546875" style="9" customWidth="1"/>
    <col min="2562" max="2562" width="12.77734375" style="9" bestFit="1" customWidth="1"/>
    <col min="2563" max="2563" width="20" style="9" customWidth="1"/>
    <col min="2564" max="2564" width="15" style="9" customWidth="1"/>
    <col min="2565" max="2565" width="16.21875" style="9" bestFit="1" customWidth="1"/>
    <col min="2566" max="2566" width="13.88671875" style="9" customWidth="1"/>
    <col min="2567" max="2570" width="13.109375" style="9" customWidth="1"/>
    <col min="2571" max="2571" width="16.21875" style="9" customWidth="1"/>
    <col min="2572" max="2572" width="3.21875" style="9" bestFit="1" customWidth="1"/>
    <col min="2573" max="2816" width="11.5546875" style="9"/>
    <col min="2817" max="2817" width="4.5546875" style="9" customWidth="1"/>
    <col min="2818" max="2818" width="12.77734375" style="9" bestFit="1" customWidth="1"/>
    <col min="2819" max="2819" width="20" style="9" customWidth="1"/>
    <col min="2820" max="2820" width="15" style="9" customWidth="1"/>
    <col min="2821" max="2821" width="16.21875" style="9" bestFit="1" customWidth="1"/>
    <col min="2822" max="2822" width="13.88671875" style="9" customWidth="1"/>
    <col min="2823" max="2826" width="13.109375" style="9" customWidth="1"/>
    <col min="2827" max="2827" width="16.21875" style="9" customWidth="1"/>
    <col min="2828" max="2828" width="3.21875" style="9" bestFit="1" customWidth="1"/>
    <col min="2829" max="3072" width="11.5546875" style="9"/>
    <col min="3073" max="3073" width="4.5546875" style="9" customWidth="1"/>
    <col min="3074" max="3074" width="12.77734375" style="9" bestFit="1" customWidth="1"/>
    <col min="3075" max="3075" width="20" style="9" customWidth="1"/>
    <col min="3076" max="3076" width="15" style="9" customWidth="1"/>
    <col min="3077" max="3077" width="16.21875" style="9" bestFit="1" customWidth="1"/>
    <col min="3078" max="3078" width="13.88671875" style="9" customWidth="1"/>
    <col min="3079" max="3082" width="13.109375" style="9" customWidth="1"/>
    <col min="3083" max="3083" width="16.21875" style="9" customWidth="1"/>
    <col min="3084" max="3084" width="3.21875" style="9" bestFit="1" customWidth="1"/>
    <col min="3085" max="3328" width="11.5546875" style="9"/>
    <col min="3329" max="3329" width="4.5546875" style="9" customWidth="1"/>
    <col min="3330" max="3330" width="12.77734375" style="9" bestFit="1" customWidth="1"/>
    <col min="3331" max="3331" width="20" style="9" customWidth="1"/>
    <col min="3332" max="3332" width="15" style="9" customWidth="1"/>
    <col min="3333" max="3333" width="16.21875" style="9" bestFit="1" customWidth="1"/>
    <col min="3334" max="3334" width="13.88671875" style="9" customWidth="1"/>
    <col min="3335" max="3338" width="13.109375" style="9" customWidth="1"/>
    <col min="3339" max="3339" width="16.21875" style="9" customWidth="1"/>
    <col min="3340" max="3340" width="3.21875" style="9" bestFit="1" customWidth="1"/>
    <col min="3341" max="3584" width="11.5546875" style="9"/>
    <col min="3585" max="3585" width="4.5546875" style="9" customWidth="1"/>
    <col min="3586" max="3586" width="12.77734375" style="9" bestFit="1" customWidth="1"/>
    <col min="3587" max="3587" width="20" style="9" customWidth="1"/>
    <col min="3588" max="3588" width="15" style="9" customWidth="1"/>
    <col min="3589" max="3589" width="16.21875" style="9" bestFit="1" customWidth="1"/>
    <col min="3590" max="3590" width="13.88671875" style="9" customWidth="1"/>
    <col min="3591" max="3594" width="13.109375" style="9" customWidth="1"/>
    <col min="3595" max="3595" width="16.21875" style="9" customWidth="1"/>
    <col min="3596" max="3596" width="3.21875" style="9" bestFit="1" customWidth="1"/>
    <col min="3597" max="3840" width="11.5546875" style="9"/>
    <col min="3841" max="3841" width="4.5546875" style="9" customWidth="1"/>
    <col min="3842" max="3842" width="12.77734375" style="9" bestFit="1" customWidth="1"/>
    <col min="3843" max="3843" width="20" style="9" customWidth="1"/>
    <col min="3844" max="3844" width="15" style="9" customWidth="1"/>
    <col min="3845" max="3845" width="16.21875" style="9" bestFit="1" customWidth="1"/>
    <col min="3846" max="3846" width="13.88671875" style="9" customWidth="1"/>
    <col min="3847" max="3850" width="13.109375" style="9" customWidth="1"/>
    <col min="3851" max="3851" width="16.21875" style="9" customWidth="1"/>
    <col min="3852" max="3852" width="3.21875" style="9" bestFit="1" customWidth="1"/>
    <col min="3853" max="4096" width="11.5546875" style="9"/>
    <col min="4097" max="4097" width="4.5546875" style="9" customWidth="1"/>
    <col min="4098" max="4098" width="12.77734375" style="9" bestFit="1" customWidth="1"/>
    <col min="4099" max="4099" width="20" style="9" customWidth="1"/>
    <col min="4100" max="4100" width="15" style="9" customWidth="1"/>
    <col min="4101" max="4101" width="16.21875" style="9" bestFit="1" customWidth="1"/>
    <col min="4102" max="4102" width="13.88671875" style="9" customWidth="1"/>
    <col min="4103" max="4106" width="13.109375" style="9" customWidth="1"/>
    <col min="4107" max="4107" width="16.21875" style="9" customWidth="1"/>
    <col min="4108" max="4108" width="3.21875" style="9" bestFit="1" customWidth="1"/>
    <col min="4109" max="4352" width="11.5546875" style="9"/>
    <col min="4353" max="4353" width="4.5546875" style="9" customWidth="1"/>
    <col min="4354" max="4354" width="12.77734375" style="9" bestFit="1" customWidth="1"/>
    <col min="4355" max="4355" width="20" style="9" customWidth="1"/>
    <col min="4356" max="4356" width="15" style="9" customWidth="1"/>
    <col min="4357" max="4357" width="16.21875" style="9" bestFit="1" customWidth="1"/>
    <col min="4358" max="4358" width="13.88671875" style="9" customWidth="1"/>
    <col min="4359" max="4362" width="13.109375" style="9" customWidth="1"/>
    <col min="4363" max="4363" width="16.21875" style="9" customWidth="1"/>
    <col min="4364" max="4364" width="3.21875" style="9" bestFit="1" customWidth="1"/>
    <col min="4365" max="4608" width="11.5546875" style="9"/>
    <col min="4609" max="4609" width="4.5546875" style="9" customWidth="1"/>
    <col min="4610" max="4610" width="12.77734375" style="9" bestFit="1" customWidth="1"/>
    <col min="4611" max="4611" width="20" style="9" customWidth="1"/>
    <col min="4612" max="4612" width="15" style="9" customWidth="1"/>
    <col min="4613" max="4613" width="16.21875" style="9" bestFit="1" customWidth="1"/>
    <col min="4614" max="4614" width="13.88671875" style="9" customWidth="1"/>
    <col min="4615" max="4618" width="13.109375" style="9" customWidth="1"/>
    <col min="4619" max="4619" width="16.21875" style="9" customWidth="1"/>
    <col min="4620" max="4620" width="3.21875" style="9" bestFit="1" customWidth="1"/>
    <col min="4621" max="4864" width="11.5546875" style="9"/>
    <col min="4865" max="4865" width="4.5546875" style="9" customWidth="1"/>
    <col min="4866" max="4866" width="12.77734375" style="9" bestFit="1" customWidth="1"/>
    <col min="4867" max="4867" width="20" style="9" customWidth="1"/>
    <col min="4868" max="4868" width="15" style="9" customWidth="1"/>
    <col min="4869" max="4869" width="16.21875" style="9" bestFit="1" customWidth="1"/>
    <col min="4870" max="4870" width="13.88671875" style="9" customWidth="1"/>
    <col min="4871" max="4874" width="13.109375" style="9" customWidth="1"/>
    <col min="4875" max="4875" width="16.21875" style="9" customWidth="1"/>
    <col min="4876" max="4876" width="3.21875" style="9" bestFit="1" customWidth="1"/>
    <col min="4877" max="5120" width="11.5546875" style="9"/>
    <col min="5121" max="5121" width="4.5546875" style="9" customWidth="1"/>
    <col min="5122" max="5122" width="12.77734375" style="9" bestFit="1" customWidth="1"/>
    <col min="5123" max="5123" width="20" style="9" customWidth="1"/>
    <col min="5124" max="5124" width="15" style="9" customWidth="1"/>
    <col min="5125" max="5125" width="16.21875" style="9" bestFit="1" customWidth="1"/>
    <col min="5126" max="5126" width="13.88671875" style="9" customWidth="1"/>
    <col min="5127" max="5130" width="13.109375" style="9" customWidth="1"/>
    <col min="5131" max="5131" width="16.21875" style="9" customWidth="1"/>
    <col min="5132" max="5132" width="3.21875" style="9" bestFit="1" customWidth="1"/>
    <col min="5133" max="5376" width="11.5546875" style="9"/>
    <col min="5377" max="5377" width="4.5546875" style="9" customWidth="1"/>
    <col min="5378" max="5378" width="12.77734375" style="9" bestFit="1" customWidth="1"/>
    <col min="5379" max="5379" width="20" style="9" customWidth="1"/>
    <col min="5380" max="5380" width="15" style="9" customWidth="1"/>
    <col min="5381" max="5381" width="16.21875" style="9" bestFit="1" customWidth="1"/>
    <col min="5382" max="5382" width="13.88671875" style="9" customWidth="1"/>
    <col min="5383" max="5386" width="13.109375" style="9" customWidth="1"/>
    <col min="5387" max="5387" width="16.21875" style="9" customWidth="1"/>
    <col min="5388" max="5388" width="3.21875" style="9" bestFit="1" customWidth="1"/>
    <col min="5389" max="5632" width="11.5546875" style="9"/>
    <col min="5633" max="5633" width="4.5546875" style="9" customWidth="1"/>
    <col min="5634" max="5634" width="12.77734375" style="9" bestFit="1" customWidth="1"/>
    <col min="5635" max="5635" width="20" style="9" customWidth="1"/>
    <col min="5636" max="5636" width="15" style="9" customWidth="1"/>
    <col min="5637" max="5637" width="16.21875" style="9" bestFit="1" customWidth="1"/>
    <col min="5638" max="5638" width="13.88671875" style="9" customWidth="1"/>
    <col min="5639" max="5642" width="13.109375" style="9" customWidth="1"/>
    <col min="5643" max="5643" width="16.21875" style="9" customWidth="1"/>
    <col min="5644" max="5644" width="3.21875" style="9" bestFit="1" customWidth="1"/>
    <col min="5645" max="5888" width="11.5546875" style="9"/>
    <col min="5889" max="5889" width="4.5546875" style="9" customWidth="1"/>
    <col min="5890" max="5890" width="12.77734375" style="9" bestFit="1" customWidth="1"/>
    <col min="5891" max="5891" width="20" style="9" customWidth="1"/>
    <col min="5892" max="5892" width="15" style="9" customWidth="1"/>
    <col min="5893" max="5893" width="16.21875" style="9" bestFit="1" customWidth="1"/>
    <col min="5894" max="5894" width="13.88671875" style="9" customWidth="1"/>
    <col min="5895" max="5898" width="13.109375" style="9" customWidth="1"/>
    <col min="5899" max="5899" width="16.21875" style="9" customWidth="1"/>
    <col min="5900" max="5900" width="3.21875" style="9" bestFit="1" customWidth="1"/>
    <col min="5901" max="6144" width="11.5546875" style="9"/>
    <col min="6145" max="6145" width="4.5546875" style="9" customWidth="1"/>
    <col min="6146" max="6146" width="12.77734375" style="9" bestFit="1" customWidth="1"/>
    <col min="6147" max="6147" width="20" style="9" customWidth="1"/>
    <col min="6148" max="6148" width="15" style="9" customWidth="1"/>
    <col min="6149" max="6149" width="16.21875" style="9" bestFit="1" customWidth="1"/>
    <col min="6150" max="6150" width="13.88671875" style="9" customWidth="1"/>
    <col min="6151" max="6154" width="13.109375" style="9" customWidth="1"/>
    <col min="6155" max="6155" width="16.21875" style="9" customWidth="1"/>
    <col min="6156" max="6156" width="3.21875" style="9" bestFit="1" customWidth="1"/>
    <col min="6157" max="6400" width="11.5546875" style="9"/>
    <col min="6401" max="6401" width="4.5546875" style="9" customWidth="1"/>
    <col min="6402" max="6402" width="12.77734375" style="9" bestFit="1" customWidth="1"/>
    <col min="6403" max="6403" width="20" style="9" customWidth="1"/>
    <col min="6404" max="6404" width="15" style="9" customWidth="1"/>
    <col min="6405" max="6405" width="16.21875" style="9" bestFit="1" customWidth="1"/>
    <col min="6406" max="6406" width="13.88671875" style="9" customWidth="1"/>
    <col min="6407" max="6410" width="13.109375" style="9" customWidth="1"/>
    <col min="6411" max="6411" width="16.21875" style="9" customWidth="1"/>
    <col min="6412" max="6412" width="3.21875" style="9" bestFit="1" customWidth="1"/>
    <col min="6413" max="6656" width="11.5546875" style="9"/>
    <col min="6657" max="6657" width="4.5546875" style="9" customWidth="1"/>
    <col min="6658" max="6658" width="12.77734375" style="9" bestFit="1" customWidth="1"/>
    <col min="6659" max="6659" width="20" style="9" customWidth="1"/>
    <col min="6660" max="6660" width="15" style="9" customWidth="1"/>
    <col min="6661" max="6661" width="16.21875" style="9" bestFit="1" customWidth="1"/>
    <col min="6662" max="6662" width="13.88671875" style="9" customWidth="1"/>
    <col min="6663" max="6666" width="13.109375" style="9" customWidth="1"/>
    <col min="6667" max="6667" width="16.21875" style="9" customWidth="1"/>
    <col min="6668" max="6668" width="3.21875" style="9" bestFit="1" customWidth="1"/>
    <col min="6669" max="6912" width="11.5546875" style="9"/>
    <col min="6913" max="6913" width="4.5546875" style="9" customWidth="1"/>
    <col min="6914" max="6914" width="12.77734375" style="9" bestFit="1" customWidth="1"/>
    <col min="6915" max="6915" width="20" style="9" customWidth="1"/>
    <col min="6916" max="6916" width="15" style="9" customWidth="1"/>
    <col min="6917" max="6917" width="16.21875" style="9" bestFit="1" customWidth="1"/>
    <col min="6918" max="6918" width="13.88671875" style="9" customWidth="1"/>
    <col min="6919" max="6922" width="13.109375" style="9" customWidth="1"/>
    <col min="6923" max="6923" width="16.21875" style="9" customWidth="1"/>
    <col min="6924" max="6924" width="3.21875" style="9" bestFit="1" customWidth="1"/>
    <col min="6925" max="7168" width="11.5546875" style="9"/>
    <col min="7169" max="7169" width="4.5546875" style="9" customWidth="1"/>
    <col min="7170" max="7170" width="12.77734375" style="9" bestFit="1" customWidth="1"/>
    <col min="7171" max="7171" width="20" style="9" customWidth="1"/>
    <col min="7172" max="7172" width="15" style="9" customWidth="1"/>
    <col min="7173" max="7173" width="16.21875" style="9" bestFit="1" customWidth="1"/>
    <col min="7174" max="7174" width="13.88671875" style="9" customWidth="1"/>
    <col min="7175" max="7178" width="13.109375" style="9" customWidth="1"/>
    <col min="7179" max="7179" width="16.21875" style="9" customWidth="1"/>
    <col min="7180" max="7180" width="3.21875" style="9" bestFit="1" customWidth="1"/>
    <col min="7181" max="7424" width="11.5546875" style="9"/>
    <col min="7425" max="7425" width="4.5546875" style="9" customWidth="1"/>
    <col min="7426" max="7426" width="12.77734375" style="9" bestFit="1" customWidth="1"/>
    <col min="7427" max="7427" width="20" style="9" customWidth="1"/>
    <col min="7428" max="7428" width="15" style="9" customWidth="1"/>
    <col min="7429" max="7429" width="16.21875" style="9" bestFit="1" customWidth="1"/>
    <col min="7430" max="7430" width="13.88671875" style="9" customWidth="1"/>
    <col min="7431" max="7434" width="13.109375" style="9" customWidth="1"/>
    <col min="7435" max="7435" width="16.21875" style="9" customWidth="1"/>
    <col min="7436" max="7436" width="3.21875" style="9" bestFit="1" customWidth="1"/>
    <col min="7437" max="7680" width="11.5546875" style="9"/>
    <col min="7681" max="7681" width="4.5546875" style="9" customWidth="1"/>
    <col min="7682" max="7682" width="12.77734375" style="9" bestFit="1" customWidth="1"/>
    <col min="7683" max="7683" width="20" style="9" customWidth="1"/>
    <col min="7684" max="7684" width="15" style="9" customWidth="1"/>
    <col min="7685" max="7685" width="16.21875" style="9" bestFit="1" customWidth="1"/>
    <col min="7686" max="7686" width="13.88671875" style="9" customWidth="1"/>
    <col min="7687" max="7690" width="13.109375" style="9" customWidth="1"/>
    <col min="7691" max="7691" width="16.21875" style="9" customWidth="1"/>
    <col min="7692" max="7692" width="3.21875" style="9" bestFit="1" customWidth="1"/>
    <col min="7693" max="7936" width="11.5546875" style="9"/>
    <col min="7937" max="7937" width="4.5546875" style="9" customWidth="1"/>
    <col min="7938" max="7938" width="12.77734375" style="9" bestFit="1" customWidth="1"/>
    <col min="7939" max="7939" width="20" style="9" customWidth="1"/>
    <col min="7940" max="7940" width="15" style="9" customWidth="1"/>
    <col min="7941" max="7941" width="16.21875" style="9" bestFit="1" customWidth="1"/>
    <col min="7942" max="7942" width="13.88671875" style="9" customWidth="1"/>
    <col min="7943" max="7946" width="13.109375" style="9" customWidth="1"/>
    <col min="7947" max="7947" width="16.21875" style="9" customWidth="1"/>
    <col min="7948" max="7948" width="3.21875" style="9" bestFit="1" customWidth="1"/>
    <col min="7949" max="8192" width="11.5546875" style="9"/>
    <col min="8193" max="8193" width="4.5546875" style="9" customWidth="1"/>
    <col min="8194" max="8194" width="12.77734375" style="9" bestFit="1" customWidth="1"/>
    <col min="8195" max="8195" width="20" style="9" customWidth="1"/>
    <col min="8196" max="8196" width="15" style="9" customWidth="1"/>
    <col min="8197" max="8197" width="16.21875" style="9" bestFit="1" customWidth="1"/>
    <col min="8198" max="8198" width="13.88671875" style="9" customWidth="1"/>
    <col min="8199" max="8202" width="13.109375" style="9" customWidth="1"/>
    <col min="8203" max="8203" width="16.21875" style="9" customWidth="1"/>
    <col min="8204" max="8204" width="3.21875" style="9" bestFit="1" customWidth="1"/>
    <col min="8205" max="8448" width="11.5546875" style="9"/>
    <col min="8449" max="8449" width="4.5546875" style="9" customWidth="1"/>
    <col min="8450" max="8450" width="12.77734375" style="9" bestFit="1" customWidth="1"/>
    <col min="8451" max="8451" width="20" style="9" customWidth="1"/>
    <col min="8452" max="8452" width="15" style="9" customWidth="1"/>
    <col min="8453" max="8453" width="16.21875" style="9" bestFit="1" customWidth="1"/>
    <col min="8454" max="8454" width="13.88671875" style="9" customWidth="1"/>
    <col min="8455" max="8458" width="13.109375" style="9" customWidth="1"/>
    <col min="8459" max="8459" width="16.21875" style="9" customWidth="1"/>
    <col min="8460" max="8460" width="3.21875" style="9" bestFit="1" customWidth="1"/>
    <col min="8461" max="8704" width="11.5546875" style="9"/>
    <col min="8705" max="8705" width="4.5546875" style="9" customWidth="1"/>
    <col min="8706" max="8706" width="12.77734375" style="9" bestFit="1" customWidth="1"/>
    <col min="8707" max="8707" width="20" style="9" customWidth="1"/>
    <col min="8708" max="8708" width="15" style="9" customWidth="1"/>
    <col min="8709" max="8709" width="16.21875" style="9" bestFit="1" customWidth="1"/>
    <col min="8710" max="8710" width="13.88671875" style="9" customWidth="1"/>
    <col min="8711" max="8714" width="13.109375" style="9" customWidth="1"/>
    <col min="8715" max="8715" width="16.21875" style="9" customWidth="1"/>
    <col min="8716" max="8716" width="3.21875" style="9" bestFit="1" customWidth="1"/>
    <col min="8717" max="8960" width="11.5546875" style="9"/>
    <col min="8961" max="8961" width="4.5546875" style="9" customWidth="1"/>
    <col min="8962" max="8962" width="12.77734375" style="9" bestFit="1" customWidth="1"/>
    <col min="8963" max="8963" width="20" style="9" customWidth="1"/>
    <col min="8964" max="8964" width="15" style="9" customWidth="1"/>
    <col min="8965" max="8965" width="16.21875" style="9" bestFit="1" customWidth="1"/>
    <col min="8966" max="8966" width="13.88671875" style="9" customWidth="1"/>
    <col min="8967" max="8970" width="13.109375" style="9" customWidth="1"/>
    <col min="8971" max="8971" width="16.21875" style="9" customWidth="1"/>
    <col min="8972" max="8972" width="3.21875" style="9" bestFit="1" customWidth="1"/>
    <col min="8973" max="9216" width="11.5546875" style="9"/>
    <col min="9217" max="9217" width="4.5546875" style="9" customWidth="1"/>
    <col min="9218" max="9218" width="12.77734375" style="9" bestFit="1" customWidth="1"/>
    <col min="9219" max="9219" width="20" style="9" customWidth="1"/>
    <col min="9220" max="9220" width="15" style="9" customWidth="1"/>
    <col min="9221" max="9221" width="16.21875" style="9" bestFit="1" customWidth="1"/>
    <col min="9222" max="9222" width="13.88671875" style="9" customWidth="1"/>
    <col min="9223" max="9226" width="13.109375" style="9" customWidth="1"/>
    <col min="9227" max="9227" width="16.21875" style="9" customWidth="1"/>
    <col min="9228" max="9228" width="3.21875" style="9" bestFit="1" customWidth="1"/>
    <col min="9229" max="9472" width="11.5546875" style="9"/>
    <col min="9473" max="9473" width="4.5546875" style="9" customWidth="1"/>
    <col min="9474" max="9474" width="12.77734375" style="9" bestFit="1" customWidth="1"/>
    <col min="9475" max="9475" width="20" style="9" customWidth="1"/>
    <col min="9476" max="9476" width="15" style="9" customWidth="1"/>
    <col min="9477" max="9477" width="16.21875" style="9" bestFit="1" customWidth="1"/>
    <col min="9478" max="9478" width="13.88671875" style="9" customWidth="1"/>
    <col min="9479" max="9482" width="13.109375" style="9" customWidth="1"/>
    <col min="9483" max="9483" width="16.21875" style="9" customWidth="1"/>
    <col min="9484" max="9484" width="3.21875" style="9" bestFit="1" customWidth="1"/>
    <col min="9485" max="9728" width="11.5546875" style="9"/>
    <col min="9729" max="9729" width="4.5546875" style="9" customWidth="1"/>
    <col min="9730" max="9730" width="12.77734375" style="9" bestFit="1" customWidth="1"/>
    <col min="9731" max="9731" width="20" style="9" customWidth="1"/>
    <col min="9732" max="9732" width="15" style="9" customWidth="1"/>
    <col min="9733" max="9733" width="16.21875" style="9" bestFit="1" customWidth="1"/>
    <col min="9734" max="9734" width="13.88671875" style="9" customWidth="1"/>
    <col min="9735" max="9738" width="13.109375" style="9" customWidth="1"/>
    <col min="9739" max="9739" width="16.21875" style="9" customWidth="1"/>
    <col min="9740" max="9740" width="3.21875" style="9" bestFit="1" customWidth="1"/>
    <col min="9741" max="9984" width="11.5546875" style="9"/>
    <col min="9985" max="9985" width="4.5546875" style="9" customWidth="1"/>
    <col min="9986" max="9986" width="12.77734375" style="9" bestFit="1" customWidth="1"/>
    <col min="9987" max="9987" width="20" style="9" customWidth="1"/>
    <col min="9988" max="9988" width="15" style="9" customWidth="1"/>
    <col min="9989" max="9989" width="16.21875" style="9" bestFit="1" customWidth="1"/>
    <col min="9990" max="9990" width="13.88671875" style="9" customWidth="1"/>
    <col min="9991" max="9994" width="13.109375" style="9" customWidth="1"/>
    <col min="9995" max="9995" width="16.21875" style="9" customWidth="1"/>
    <col min="9996" max="9996" width="3.21875" style="9" bestFit="1" customWidth="1"/>
    <col min="9997" max="10240" width="11.5546875" style="9"/>
    <col min="10241" max="10241" width="4.5546875" style="9" customWidth="1"/>
    <col min="10242" max="10242" width="12.77734375" style="9" bestFit="1" customWidth="1"/>
    <col min="10243" max="10243" width="20" style="9" customWidth="1"/>
    <col min="10244" max="10244" width="15" style="9" customWidth="1"/>
    <col min="10245" max="10245" width="16.21875" style="9" bestFit="1" customWidth="1"/>
    <col min="10246" max="10246" width="13.88671875" style="9" customWidth="1"/>
    <col min="10247" max="10250" width="13.109375" style="9" customWidth="1"/>
    <col min="10251" max="10251" width="16.21875" style="9" customWidth="1"/>
    <col min="10252" max="10252" width="3.21875" style="9" bestFit="1" customWidth="1"/>
    <col min="10253" max="10496" width="11.5546875" style="9"/>
    <col min="10497" max="10497" width="4.5546875" style="9" customWidth="1"/>
    <col min="10498" max="10498" width="12.77734375" style="9" bestFit="1" customWidth="1"/>
    <col min="10499" max="10499" width="20" style="9" customWidth="1"/>
    <col min="10500" max="10500" width="15" style="9" customWidth="1"/>
    <col min="10501" max="10501" width="16.21875" style="9" bestFit="1" customWidth="1"/>
    <col min="10502" max="10502" width="13.88671875" style="9" customWidth="1"/>
    <col min="10503" max="10506" width="13.109375" style="9" customWidth="1"/>
    <col min="10507" max="10507" width="16.21875" style="9" customWidth="1"/>
    <col min="10508" max="10508" width="3.21875" style="9" bestFit="1" customWidth="1"/>
    <col min="10509" max="10752" width="11.5546875" style="9"/>
    <col min="10753" max="10753" width="4.5546875" style="9" customWidth="1"/>
    <col min="10754" max="10754" width="12.77734375" style="9" bestFit="1" customWidth="1"/>
    <col min="10755" max="10755" width="20" style="9" customWidth="1"/>
    <col min="10756" max="10756" width="15" style="9" customWidth="1"/>
    <col min="10757" max="10757" width="16.21875" style="9" bestFit="1" customWidth="1"/>
    <col min="10758" max="10758" width="13.88671875" style="9" customWidth="1"/>
    <col min="10759" max="10762" width="13.109375" style="9" customWidth="1"/>
    <col min="10763" max="10763" width="16.21875" style="9" customWidth="1"/>
    <col min="10764" max="10764" width="3.21875" style="9" bestFit="1" customWidth="1"/>
    <col min="10765" max="11008" width="11.5546875" style="9"/>
    <col min="11009" max="11009" width="4.5546875" style="9" customWidth="1"/>
    <col min="11010" max="11010" width="12.77734375" style="9" bestFit="1" customWidth="1"/>
    <col min="11011" max="11011" width="20" style="9" customWidth="1"/>
    <col min="11012" max="11012" width="15" style="9" customWidth="1"/>
    <col min="11013" max="11013" width="16.21875" style="9" bestFit="1" customWidth="1"/>
    <col min="11014" max="11014" width="13.88671875" style="9" customWidth="1"/>
    <col min="11015" max="11018" width="13.109375" style="9" customWidth="1"/>
    <col min="11019" max="11019" width="16.21875" style="9" customWidth="1"/>
    <col min="11020" max="11020" width="3.21875" style="9" bestFit="1" customWidth="1"/>
    <col min="11021" max="11264" width="11.5546875" style="9"/>
    <col min="11265" max="11265" width="4.5546875" style="9" customWidth="1"/>
    <col min="11266" max="11266" width="12.77734375" style="9" bestFit="1" customWidth="1"/>
    <col min="11267" max="11267" width="20" style="9" customWidth="1"/>
    <col min="11268" max="11268" width="15" style="9" customWidth="1"/>
    <col min="11269" max="11269" width="16.21875" style="9" bestFit="1" customWidth="1"/>
    <col min="11270" max="11270" width="13.88671875" style="9" customWidth="1"/>
    <col min="11271" max="11274" width="13.109375" style="9" customWidth="1"/>
    <col min="11275" max="11275" width="16.21875" style="9" customWidth="1"/>
    <col min="11276" max="11276" width="3.21875" style="9" bestFit="1" customWidth="1"/>
    <col min="11277" max="11520" width="11.5546875" style="9"/>
    <col min="11521" max="11521" width="4.5546875" style="9" customWidth="1"/>
    <col min="11522" max="11522" width="12.77734375" style="9" bestFit="1" customWidth="1"/>
    <col min="11523" max="11523" width="20" style="9" customWidth="1"/>
    <col min="11524" max="11524" width="15" style="9" customWidth="1"/>
    <col min="11525" max="11525" width="16.21875" style="9" bestFit="1" customWidth="1"/>
    <col min="11526" max="11526" width="13.88671875" style="9" customWidth="1"/>
    <col min="11527" max="11530" width="13.109375" style="9" customWidth="1"/>
    <col min="11531" max="11531" width="16.21875" style="9" customWidth="1"/>
    <col min="11532" max="11532" width="3.21875" style="9" bestFit="1" customWidth="1"/>
    <col min="11533" max="11776" width="11.5546875" style="9"/>
    <col min="11777" max="11777" width="4.5546875" style="9" customWidth="1"/>
    <col min="11778" max="11778" width="12.77734375" style="9" bestFit="1" customWidth="1"/>
    <col min="11779" max="11779" width="20" style="9" customWidth="1"/>
    <col min="11780" max="11780" width="15" style="9" customWidth="1"/>
    <col min="11781" max="11781" width="16.21875" style="9" bestFit="1" customWidth="1"/>
    <col min="11782" max="11782" width="13.88671875" style="9" customWidth="1"/>
    <col min="11783" max="11786" width="13.109375" style="9" customWidth="1"/>
    <col min="11787" max="11787" width="16.21875" style="9" customWidth="1"/>
    <col min="11788" max="11788" width="3.21875" style="9" bestFit="1" customWidth="1"/>
    <col min="11789" max="12032" width="11.5546875" style="9"/>
    <col min="12033" max="12033" width="4.5546875" style="9" customWidth="1"/>
    <col min="12034" max="12034" width="12.77734375" style="9" bestFit="1" customWidth="1"/>
    <col min="12035" max="12035" width="20" style="9" customWidth="1"/>
    <col min="12036" max="12036" width="15" style="9" customWidth="1"/>
    <col min="12037" max="12037" width="16.21875" style="9" bestFit="1" customWidth="1"/>
    <col min="12038" max="12038" width="13.88671875" style="9" customWidth="1"/>
    <col min="12039" max="12042" width="13.109375" style="9" customWidth="1"/>
    <col min="12043" max="12043" width="16.21875" style="9" customWidth="1"/>
    <col min="12044" max="12044" width="3.21875" style="9" bestFit="1" customWidth="1"/>
    <col min="12045" max="12288" width="11.5546875" style="9"/>
    <col min="12289" max="12289" width="4.5546875" style="9" customWidth="1"/>
    <col min="12290" max="12290" width="12.77734375" style="9" bestFit="1" customWidth="1"/>
    <col min="12291" max="12291" width="20" style="9" customWidth="1"/>
    <col min="12292" max="12292" width="15" style="9" customWidth="1"/>
    <col min="12293" max="12293" width="16.21875" style="9" bestFit="1" customWidth="1"/>
    <col min="12294" max="12294" width="13.88671875" style="9" customWidth="1"/>
    <col min="12295" max="12298" width="13.109375" style="9" customWidth="1"/>
    <col min="12299" max="12299" width="16.21875" style="9" customWidth="1"/>
    <col min="12300" max="12300" width="3.21875" style="9" bestFit="1" customWidth="1"/>
    <col min="12301" max="12544" width="11.5546875" style="9"/>
    <col min="12545" max="12545" width="4.5546875" style="9" customWidth="1"/>
    <col min="12546" max="12546" width="12.77734375" style="9" bestFit="1" customWidth="1"/>
    <col min="12547" max="12547" width="20" style="9" customWidth="1"/>
    <col min="12548" max="12548" width="15" style="9" customWidth="1"/>
    <col min="12549" max="12549" width="16.21875" style="9" bestFit="1" customWidth="1"/>
    <col min="12550" max="12550" width="13.88671875" style="9" customWidth="1"/>
    <col min="12551" max="12554" width="13.109375" style="9" customWidth="1"/>
    <col min="12555" max="12555" width="16.21875" style="9" customWidth="1"/>
    <col min="12556" max="12556" width="3.21875" style="9" bestFit="1" customWidth="1"/>
    <col min="12557" max="12800" width="11.5546875" style="9"/>
    <col min="12801" max="12801" width="4.5546875" style="9" customWidth="1"/>
    <col min="12802" max="12802" width="12.77734375" style="9" bestFit="1" customWidth="1"/>
    <col min="12803" max="12803" width="20" style="9" customWidth="1"/>
    <col min="12804" max="12804" width="15" style="9" customWidth="1"/>
    <col min="12805" max="12805" width="16.21875" style="9" bestFit="1" customWidth="1"/>
    <col min="12806" max="12806" width="13.88671875" style="9" customWidth="1"/>
    <col min="12807" max="12810" width="13.109375" style="9" customWidth="1"/>
    <col min="12811" max="12811" width="16.21875" style="9" customWidth="1"/>
    <col min="12812" max="12812" width="3.21875" style="9" bestFit="1" customWidth="1"/>
    <col min="12813" max="13056" width="11.5546875" style="9"/>
    <col min="13057" max="13057" width="4.5546875" style="9" customWidth="1"/>
    <col min="13058" max="13058" width="12.77734375" style="9" bestFit="1" customWidth="1"/>
    <col min="13059" max="13059" width="20" style="9" customWidth="1"/>
    <col min="13060" max="13060" width="15" style="9" customWidth="1"/>
    <col min="13061" max="13061" width="16.21875" style="9" bestFit="1" customWidth="1"/>
    <col min="13062" max="13062" width="13.88671875" style="9" customWidth="1"/>
    <col min="13063" max="13066" width="13.109375" style="9" customWidth="1"/>
    <col min="13067" max="13067" width="16.21875" style="9" customWidth="1"/>
    <col min="13068" max="13068" width="3.21875" style="9" bestFit="1" customWidth="1"/>
    <col min="13069" max="13312" width="11.5546875" style="9"/>
    <col min="13313" max="13313" width="4.5546875" style="9" customWidth="1"/>
    <col min="13314" max="13314" width="12.77734375" style="9" bestFit="1" customWidth="1"/>
    <col min="13315" max="13315" width="20" style="9" customWidth="1"/>
    <col min="13316" max="13316" width="15" style="9" customWidth="1"/>
    <col min="13317" max="13317" width="16.21875" style="9" bestFit="1" customWidth="1"/>
    <col min="13318" max="13318" width="13.88671875" style="9" customWidth="1"/>
    <col min="13319" max="13322" width="13.109375" style="9" customWidth="1"/>
    <col min="13323" max="13323" width="16.21875" style="9" customWidth="1"/>
    <col min="13324" max="13324" width="3.21875" style="9" bestFit="1" customWidth="1"/>
    <col min="13325" max="13568" width="11.5546875" style="9"/>
    <col min="13569" max="13569" width="4.5546875" style="9" customWidth="1"/>
    <col min="13570" max="13570" width="12.77734375" style="9" bestFit="1" customWidth="1"/>
    <col min="13571" max="13571" width="20" style="9" customWidth="1"/>
    <col min="13572" max="13572" width="15" style="9" customWidth="1"/>
    <col min="13573" max="13573" width="16.21875" style="9" bestFit="1" customWidth="1"/>
    <col min="13574" max="13574" width="13.88671875" style="9" customWidth="1"/>
    <col min="13575" max="13578" width="13.109375" style="9" customWidth="1"/>
    <col min="13579" max="13579" width="16.21875" style="9" customWidth="1"/>
    <col min="13580" max="13580" width="3.21875" style="9" bestFit="1" customWidth="1"/>
    <col min="13581" max="13824" width="11.5546875" style="9"/>
    <col min="13825" max="13825" width="4.5546875" style="9" customWidth="1"/>
    <col min="13826" max="13826" width="12.77734375" style="9" bestFit="1" customWidth="1"/>
    <col min="13827" max="13827" width="20" style="9" customWidth="1"/>
    <col min="13828" max="13828" width="15" style="9" customWidth="1"/>
    <col min="13829" max="13829" width="16.21875" style="9" bestFit="1" customWidth="1"/>
    <col min="13830" max="13830" width="13.88671875" style="9" customWidth="1"/>
    <col min="13831" max="13834" width="13.109375" style="9" customWidth="1"/>
    <col min="13835" max="13835" width="16.21875" style="9" customWidth="1"/>
    <col min="13836" max="13836" width="3.21875" style="9" bestFit="1" customWidth="1"/>
    <col min="13837" max="14080" width="11.5546875" style="9"/>
    <col min="14081" max="14081" width="4.5546875" style="9" customWidth="1"/>
    <col min="14082" max="14082" width="12.77734375" style="9" bestFit="1" customWidth="1"/>
    <col min="14083" max="14083" width="20" style="9" customWidth="1"/>
    <col min="14084" max="14084" width="15" style="9" customWidth="1"/>
    <col min="14085" max="14085" width="16.21875" style="9" bestFit="1" customWidth="1"/>
    <col min="14086" max="14086" width="13.88671875" style="9" customWidth="1"/>
    <col min="14087" max="14090" width="13.109375" style="9" customWidth="1"/>
    <col min="14091" max="14091" width="16.21875" style="9" customWidth="1"/>
    <col min="14092" max="14092" width="3.21875" style="9" bestFit="1" customWidth="1"/>
    <col min="14093" max="14336" width="11.5546875" style="9"/>
    <col min="14337" max="14337" width="4.5546875" style="9" customWidth="1"/>
    <col min="14338" max="14338" width="12.77734375" style="9" bestFit="1" customWidth="1"/>
    <col min="14339" max="14339" width="20" style="9" customWidth="1"/>
    <col min="14340" max="14340" width="15" style="9" customWidth="1"/>
    <col min="14341" max="14341" width="16.21875" style="9" bestFit="1" customWidth="1"/>
    <col min="14342" max="14342" width="13.88671875" style="9" customWidth="1"/>
    <col min="14343" max="14346" width="13.109375" style="9" customWidth="1"/>
    <col min="14347" max="14347" width="16.21875" style="9" customWidth="1"/>
    <col min="14348" max="14348" width="3.21875" style="9" bestFit="1" customWidth="1"/>
    <col min="14349" max="14592" width="11.5546875" style="9"/>
    <col min="14593" max="14593" width="4.5546875" style="9" customWidth="1"/>
    <col min="14594" max="14594" width="12.77734375" style="9" bestFit="1" customWidth="1"/>
    <col min="14595" max="14595" width="20" style="9" customWidth="1"/>
    <col min="14596" max="14596" width="15" style="9" customWidth="1"/>
    <col min="14597" max="14597" width="16.21875" style="9" bestFit="1" customWidth="1"/>
    <col min="14598" max="14598" width="13.88671875" style="9" customWidth="1"/>
    <col min="14599" max="14602" width="13.109375" style="9" customWidth="1"/>
    <col min="14603" max="14603" width="16.21875" style="9" customWidth="1"/>
    <col min="14604" max="14604" width="3.21875" style="9" bestFit="1" customWidth="1"/>
    <col min="14605" max="14848" width="11.5546875" style="9"/>
    <col min="14849" max="14849" width="4.5546875" style="9" customWidth="1"/>
    <col min="14850" max="14850" width="12.77734375" style="9" bestFit="1" customWidth="1"/>
    <col min="14851" max="14851" width="20" style="9" customWidth="1"/>
    <col min="14852" max="14852" width="15" style="9" customWidth="1"/>
    <col min="14853" max="14853" width="16.21875" style="9" bestFit="1" customWidth="1"/>
    <col min="14854" max="14854" width="13.88671875" style="9" customWidth="1"/>
    <col min="14855" max="14858" width="13.109375" style="9" customWidth="1"/>
    <col min="14859" max="14859" width="16.21875" style="9" customWidth="1"/>
    <col min="14860" max="14860" width="3.21875" style="9" bestFit="1" customWidth="1"/>
    <col min="14861" max="15104" width="11.5546875" style="9"/>
    <col min="15105" max="15105" width="4.5546875" style="9" customWidth="1"/>
    <col min="15106" max="15106" width="12.77734375" style="9" bestFit="1" customWidth="1"/>
    <col min="15107" max="15107" width="20" style="9" customWidth="1"/>
    <col min="15108" max="15108" width="15" style="9" customWidth="1"/>
    <col min="15109" max="15109" width="16.21875" style="9" bestFit="1" customWidth="1"/>
    <col min="15110" max="15110" width="13.88671875" style="9" customWidth="1"/>
    <col min="15111" max="15114" width="13.109375" style="9" customWidth="1"/>
    <col min="15115" max="15115" width="16.21875" style="9" customWidth="1"/>
    <col min="15116" max="15116" width="3.21875" style="9" bestFit="1" customWidth="1"/>
    <col min="15117" max="15360" width="11.5546875" style="9"/>
    <col min="15361" max="15361" width="4.5546875" style="9" customWidth="1"/>
    <col min="15362" max="15362" width="12.77734375" style="9" bestFit="1" customWidth="1"/>
    <col min="15363" max="15363" width="20" style="9" customWidth="1"/>
    <col min="15364" max="15364" width="15" style="9" customWidth="1"/>
    <col min="15365" max="15365" width="16.21875" style="9" bestFit="1" customWidth="1"/>
    <col min="15366" max="15366" width="13.88671875" style="9" customWidth="1"/>
    <col min="15367" max="15370" width="13.109375" style="9" customWidth="1"/>
    <col min="15371" max="15371" width="16.21875" style="9" customWidth="1"/>
    <col min="15372" max="15372" width="3.21875" style="9" bestFit="1" customWidth="1"/>
    <col min="15373" max="15616" width="11.5546875" style="9"/>
    <col min="15617" max="15617" width="4.5546875" style="9" customWidth="1"/>
    <col min="15618" max="15618" width="12.77734375" style="9" bestFit="1" customWidth="1"/>
    <col min="15619" max="15619" width="20" style="9" customWidth="1"/>
    <col min="15620" max="15620" width="15" style="9" customWidth="1"/>
    <col min="15621" max="15621" width="16.21875" style="9" bestFit="1" customWidth="1"/>
    <col min="15622" max="15622" width="13.88671875" style="9" customWidth="1"/>
    <col min="15623" max="15626" width="13.109375" style="9" customWidth="1"/>
    <col min="15627" max="15627" width="16.21875" style="9" customWidth="1"/>
    <col min="15628" max="15628" width="3.21875" style="9" bestFit="1" customWidth="1"/>
    <col min="15629" max="15872" width="11.5546875" style="9"/>
    <col min="15873" max="15873" width="4.5546875" style="9" customWidth="1"/>
    <col min="15874" max="15874" width="12.77734375" style="9" bestFit="1" customWidth="1"/>
    <col min="15875" max="15875" width="20" style="9" customWidth="1"/>
    <col min="15876" max="15876" width="15" style="9" customWidth="1"/>
    <col min="15877" max="15877" width="16.21875" style="9" bestFit="1" customWidth="1"/>
    <col min="15878" max="15878" width="13.88671875" style="9" customWidth="1"/>
    <col min="15879" max="15882" width="13.109375" style="9" customWidth="1"/>
    <col min="15883" max="15883" width="16.21875" style="9" customWidth="1"/>
    <col min="15884" max="15884" width="3.21875" style="9" bestFit="1" customWidth="1"/>
    <col min="15885" max="16128" width="11.5546875" style="9"/>
    <col min="16129" max="16129" width="4.5546875" style="9" customWidth="1"/>
    <col min="16130" max="16130" width="12.77734375" style="9" bestFit="1" customWidth="1"/>
    <col min="16131" max="16131" width="20" style="9" customWidth="1"/>
    <col min="16132" max="16132" width="15" style="9" customWidth="1"/>
    <col min="16133" max="16133" width="16.21875" style="9" bestFit="1" customWidth="1"/>
    <col min="16134" max="16134" width="13.88671875" style="9" customWidth="1"/>
    <col min="16135" max="16138" width="13.109375" style="9" customWidth="1"/>
    <col min="16139" max="16139" width="16.21875" style="9" customWidth="1"/>
    <col min="16140" max="16140" width="3.21875" style="9" bestFit="1" customWidth="1"/>
    <col min="16141" max="16384" width="11.5546875" style="9"/>
  </cols>
  <sheetData>
    <row r="1" spans="1:12" ht="12.75" customHeight="1" x14ac:dyDescent="0.3">
      <c r="A1" s="9" t="s">
        <v>45</v>
      </c>
      <c r="F1" s="104"/>
      <c r="G1" s="105"/>
      <c r="L1" s="104"/>
    </row>
    <row r="2" spans="1:12" ht="12.75" customHeight="1" x14ac:dyDescent="0.3">
      <c r="A2" s="9" t="s">
        <v>319</v>
      </c>
      <c r="F2" s="104"/>
      <c r="G2" s="105"/>
      <c r="L2" s="104"/>
    </row>
    <row r="3" spans="1:12" ht="12.75" customHeight="1" x14ac:dyDescent="0.3">
      <c r="A3" s="10" t="s">
        <v>47</v>
      </c>
      <c r="F3" s="104"/>
      <c r="G3" s="10"/>
    </row>
    <row r="4" spans="1:12" ht="10.5" customHeight="1" x14ac:dyDescent="0.3">
      <c r="A4" s="10"/>
      <c r="F4" s="104"/>
      <c r="G4" s="10"/>
    </row>
    <row r="5" spans="1:12" ht="10.5" customHeight="1" x14ac:dyDescent="0.3">
      <c r="G5" s="99"/>
      <c r="H5" s="99"/>
      <c r="I5" s="99"/>
      <c r="J5" s="99"/>
      <c r="K5" s="39"/>
    </row>
    <row r="6" spans="1:12" ht="11.25" customHeight="1" x14ac:dyDescent="0.3">
      <c r="G6" s="98" t="s">
        <v>292</v>
      </c>
      <c r="H6" s="98"/>
      <c r="I6" s="98"/>
      <c r="J6" s="98"/>
      <c r="K6" s="102" t="s">
        <v>320</v>
      </c>
    </row>
    <row r="7" spans="1:12" s="27" customFormat="1" ht="39.75" customHeight="1" x14ac:dyDescent="0.3">
      <c r="A7" s="108" t="s">
        <v>54</v>
      </c>
      <c r="B7" s="108" t="s">
        <v>56</v>
      </c>
      <c r="C7" s="108" t="s">
        <v>321</v>
      </c>
      <c r="D7" s="107" t="s">
        <v>322</v>
      </c>
      <c r="E7" s="108" t="s">
        <v>323</v>
      </c>
      <c r="F7" s="108" t="s">
        <v>107</v>
      </c>
      <c r="G7" s="107" t="s">
        <v>303</v>
      </c>
      <c r="H7" s="107" t="s">
        <v>58</v>
      </c>
      <c r="I7" s="107" t="s">
        <v>59</v>
      </c>
      <c r="J7" s="107" t="s">
        <v>304</v>
      </c>
      <c r="K7" s="107" t="s">
        <v>324</v>
      </c>
      <c r="L7" s="108" t="s">
        <v>54</v>
      </c>
    </row>
    <row r="8" spans="1:12" ht="13.8" x14ac:dyDescent="0.3">
      <c r="A8" s="9">
        <v>1</v>
      </c>
      <c r="B8" s="9" t="s">
        <v>68</v>
      </c>
      <c r="C8" s="19">
        <v>25068120</v>
      </c>
      <c r="D8" s="19">
        <v>6287006</v>
      </c>
      <c r="E8" s="19">
        <v>9664011</v>
      </c>
      <c r="F8" s="19">
        <f t="shared" ref="F8:F46" si="0">(C8+D8+E8)</f>
        <v>41019137</v>
      </c>
      <c r="G8" s="19">
        <v>7724479</v>
      </c>
      <c r="H8" s="19">
        <v>1007657</v>
      </c>
      <c r="I8" s="19">
        <v>0</v>
      </c>
      <c r="J8" s="19">
        <v>12537721</v>
      </c>
      <c r="K8" s="19">
        <v>40102.21</v>
      </c>
      <c r="L8" s="9">
        <v>1</v>
      </c>
    </row>
    <row r="9" spans="1:12" ht="13.8" x14ac:dyDescent="0.3">
      <c r="A9" s="9">
        <v>2</v>
      </c>
      <c r="B9" s="9" t="s">
        <v>69</v>
      </c>
      <c r="C9" s="20">
        <v>3978410</v>
      </c>
      <c r="D9" s="20">
        <v>6850908</v>
      </c>
      <c r="E9" s="20">
        <v>193653</v>
      </c>
      <c r="F9" s="20">
        <f t="shared" si="0"/>
        <v>11022971</v>
      </c>
      <c r="G9" s="20">
        <v>4946573</v>
      </c>
      <c r="H9" s="20">
        <v>2201305</v>
      </c>
      <c r="I9" s="20">
        <v>0</v>
      </c>
      <c r="J9" s="20">
        <v>4721022</v>
      </c>
      <c r="K9" s="20">
        <v>2053.0699999999997</v>
      </c>
      <c r="L9" s="9">
        <v>2</v>
      </c>
    </row>
    <row r="10" spans="1:12" ht="13.8" x14ac:dyDescent="0.3">
      <c r="A10" s="9">
        <v>3</v>
      </c>
      <c r="B10" s="9" t="s">
        <v>70</v>
      </c>
      <c r="C10" s="20">
        <v>1223338</v>
      </c>
      <c r="D10" s="20">
        <v>570892</v>
      </c>
      <c r="E10" s="20">
        <v>633199</v>
      </c>
      <c r="F10" s="20">
        <f t="shared" si="0"/>
        <v>2427429</v>
      </c>
      <c r="G10" s="20">
        <v>1416232</v>
      </c>
      <c r="H10" s="20">
        <v>0</v>
      </c>
      <c r="I10" s="20">
        <v>0</v>
      </c>
      <c r="J10" s="20">
        <v>632206</v>
      </c>
      <c r="K10" s="20">
        <v>0</v>
      </c>
      <c r="L10" s="9">
        <v>3</v>
      </c>
    </row>
    <row r="11" spans="1:12" ht="13.8" x14ac:dyDescent="0.3">
      <c r="A11" s="9">
        <v>4</v>
      </c>
      <c r="B11" s="9" t="s">
        <v>71</v>
      </c>
      <c r="C11" s="20">
        <v>7101768</v>
      </c>
      <c r="D11" s="20">
        <v>1919393</v>
      </c>
      <c r="E11" s="20">
        <v>2358837</v>
      </c>
      <c r="F11" s="20">
        <f t="shared" si="0"/>
        <v>11379998</v>
      </c>
      <c r="G11" s="20">
        <v>4084544</v>
      </c>
      <c r="H11" s="20">
        <v>0</v>
      </c>
      <c r="I11" s="20">
        <v>0</v>
      </c>
      <c r="J11" s="20">
        <v>1189008</v>
      </c>
      <c r="K11" s="20">
        <v>3104.79</v>
      </c>
      <c r="L11" s="9">
        <v>4</v>
      </c>
    </row>
    <row r="12" spans="1:12" ht="13.8" x14ac:dyDescent="0.3">
      <c r="A12" s="9">
        <v>5</v>
      </c>
      <c r="B12" s="9" t="s">
        <v>72</v>
      </c>
      <c r="C12" s="20">
        <v>36919907</v>
      </c>
      <c r="D12" s="20">
        <v>32979674</v>
      </c>
      <c r="E12" s="20">
        <v>3284887</v>
      </c>
      <c r="F12" s="20">
        <f t="shared" si="0"/>
        <v>73184468</v>
      </c>
      <c r="G12" s="20">
        <v>34741842</v>
      </c>
      <c r="H12" s="20">
        <v>0</v>
      </c>
      <c r="I12" s="20">
        <v>0</v>
      </c>
      <c r="J12" s="20">
        <v>16281858</v>
      </c>
      <c r="K12" s="20">
        <v>3963993.15</v>
      </c>
      <c r="L12" s="9">
        <v>5</v>
      </c>
    </row>
    <row r="13" spans="1:12" ht="13.8" x14ac:dyDescent="0.3">
      <c r="A13" s="9">
        <v>6</v>
      </c>
      <c r="B13" s="9" t="s">
        <v>73</v>
      </c>
      <c r="C13" s="20">
        <v>3078289</v>
      </c>
      <c r="D13" s="20">
        <v>1243017</v>
      </c>
      <c r="E13" s="20">
        <v>651814</v>
      </c>
      <c r="F13" s="20">
        <f t="shared" si="0"/>
        <v>4973120</v>
      </c>
      <c r="G13" s="20">
        <v>2651566</v>
      </c>
      <c r="H13" s="20">
        <v>0</v>
      </c>
      <c r="I13" s="20">
        <v>0</v>
      </c>
      <c r="J13" s="20">
        <v>1606100</v>
      </c>
      <c r="K13" s="20">
        <v>1743895.26</v>
      </c>
      <c r="L13" s="9">
        <v>6</v>
      </c>
    </row>
    <row r="14" spans="1:12" ht="13.8" x14ac:dyDescent="0.3">
      <c r="A14" s="9">
        <v>7</v>
      </c>
      <c r="B14" s="9" t="s">
        <v>74</v>
      </c>
      <c r="C14" s="20">
        <v>5110512</v>
      </c>
      <c r="D14" s="20">
        <v>966719</v>
      </c>
      <c r="E14" s="20">
        <v>535859</v>
      </c>
      <c r="F14" s="20">
        <f t="shared" si="0"/>
        <v>6613090</v>
      </c>
      <c r="G14" s="20">
        <v>2069543</v>
      </c>
      <c r="H14" s="20">
        <v>480796</v>
      </c>
      <c r="I14" s="20">
        <v>0</v>
      </c>
      <c r="J14" s="20">
        <v>1242294</v>
      </c>
      <c r="K14" s="20">
        <v>0</v>
      </c>
      <c r="L14" s="9">
        <v>7</v>
      </c>
    </row>
    <row r="15" spans="1:12" ht="13.8" x14ac:dyDescent="0.3">
      <c r="A15" s="9">
        <v>8</v>
      </c>
      <c r="B15" s="9" t="s">
        <v>75</v>
      </c>
      <c r="C15" s="20">
        <v>12673576</v>
      </c>
      <c r="D15" s="20">
        <v>3407962</v>
      </c>
      <c r="E15" s="20">
        <v>2794985</v>
      </c>
      <c r="F15" s="20">
        <f t="shared" si="0"/>
        <v>18876523</v>
      </c>
      <c r="G15" s="20">
        <v>10741398</v>
      </c>
      <c r="H15" s="20">
        <v>0</v>
      </c>
      <c r="I15" s="20">
        <v>0</v>
      </c>
      <c r="J15" s="20">
        <v>3665937</v>
      </c>
      <c r="K15" s="20">
        <v>9504.9600000000009</v>
      </c>
      <c r="L15" s="9">
        <v>8</v>
      </c>
    </row>
    <row r="16" spans="1:12" ht="13.8" x14ac:dyDescent="0.3">
      <c r="A16" s="9">
        <v>9</v>
      </c>
      <c r="B16" s="9" t="s">
        <v>76</v>
      </c>
      <c r="C16" s="20">
        <v>1070237</v>
      </c>
      <c r="D16" s="20">
        <v>690213</v>
      </c>
      <c r="E16" s="20">
        <v>639905</v>
      </c>
      <c r="F16" s="20">
        <f t="shared" si="0"/>
        <v>2400355</v>
      </c>
      <c r="G16" s="20">
        <v>1119265</v>
      </c>
      <c r="H16" s="20">
        <v>0</v>
      </c>
      <c r="I16" s="20">
        <v>0</v>
      </c>
      <c r="J16" s="20">
        <v>807364</v>
      </c>
      <c r="K16" s="20">
        <v>4990.75</v>
      </c>
      <c r="L16" s="9">
        <v>9</v>
      </c>
    </row>
    <row r="17" spans="1:12" ht="13.8" x14ac:dyDescent="0.3">
      <c r="A17" s="9">
        <v>10</v>
      </c>
      <c r="B17" s="9" t="s">
        <v>77</v>
      </c>
      <c r="C17" s="20">
        <v>7043249</v>
      </c>
      <c r="D17" s="20">
        <v>2860640</v>
      </c>
      <c r="E17" s="20">
        <v>2734891</v>
      </c>
      <c r="F17" s="20">
        <f t="shared" si="0"/>
        <v>12638780</v>
      </c>
      <c r="G17" s="20">
        <v>2706539</v>
      </c>
      <c r="H17" s="20">
        <v>0</v>
      </c>
      <c r="I17" s="20">
        <v>0</v>
      </c>
      <c r="J17" s="20">
        <v>157939</v>
      </c>
      <c r="K17" s="20">
        <v>1309173.67</v>
      </c>
      <c r="L17" s="9">
        <v>10</v>
      </c>
    </row>
    <row r="18" spans="1:12" ht="13.8" x14ac:dyDescent="0.3">
      <c r="A18" s="9">
        <v>11</v>
      </c>
      <c r="B18" s="9" t="s">
        <v>78</v>
      </c>
      <c r="C18" s="20">
        <v>4297993</v>
      </c>
      <c r="D18" s="20">
        <v>1104257</v>
      </c>
      <c r="E18" s="20">
        <v>1392681</v>
      </c>
      <c r="F18" s="20">
        <f t="shared" si="0"/>
        <v>6794931</v>
      </c>
      <c r="G18" s="20">
        <v>1720070</v>
      </c>
      <c r="H18" s="20">
        <v>0</v>
      </c>
      <c r="I18" s="20">
        <v>0</v>
      </c>
      <c r="J18" s="20">
        <v>1655046</v>
      </c>
      <c r="K18" s="20">
        <v>278.42</v>
      </c>
      <c r="L18" s="9">
        <v>11</v>
      </c>
    </row>
    <row r="19" spans="1:12" ht="13.8" x14ac:dyDescent="0.3">
      <c r="A19" s="9">
        <v>12</v>
      </c>
      <c r="B19" s="9" t="s">
        <v>79</v>
      </c>
      <c r="C19" s="20">
        <v>2129315</v>
      </c>
      <c r="D19" s="20">
        <v>1100090</v>
      </c>
      <c r="E19" s="20">
        <v>1049240</v>
      </c>
      <c r="F19" s="20">
        <f t="shared" si="0"/>
        <v>4278645</v>
      </c>
      <c r="G19" s="20">
        <v>1580482</v>
      </c>
      <c r="H19" s="20">
        <v>0</v>
      </c>
      <c r="I19" s="20">
        <v>0</v>
      </c>
      <c r="J19" s="20">
        <v>1311403</v>
      </c>
      <c r="K19" s="20">
        <v>1339.66</v>
      </c>
      <c r="L19" s="9">
        <v>12</v>
      </c>
    </row>
    <row r="20" spans="1:12" ht="13.8" x14ac:dyDescent="0.3">
      <c r="A20" s="9">
        <v>13</v>
      </c>
      <c r="B20" s="9" t="s">
        <v>80</v>
      </c>
      <c r="C20" s="20">
        <v>4417167</v>
      </c>
      <c r="D20" s="20">
        <v>4532678</v>
      </c>
      <c r="E20" s="20">
        <v>2764855</v>
      </c>
      <c r="F20" s="20">
        <f t="shared" si="0"/>
        <v>11714700</v>
      </c>
      <c r="G20" s="20">
        <v>2934432</v>
      </c>
      <c r="H20" s="20">
        <v>0</v>
      </c>
      <c r="I20" s="20">
        <v>0</v>
      </c>
      <c r="J20" s="20">
        <v>5103381</v>
      </c>
      <c r="K20" s="20">
        <v>603971.97</v>
      </c>
      <c r="L20" s="9">
        <v>13</v>
      </c>
    </row>
    <row r="21" spans="1:12" ht="13.8" x14ac:dyDescent="0.3">
      <c r="A21" s="9">
        <v>14</v>
      </c>
      <c r="B21" s="9" t="s">
        <v>81</v>
      </c>
      <c r="C21" s="20">
        <v>1562822</v>
      </c>
      <c r="D21" s="20">
        <v>774618</v>
      </c>
      <c r="E21" s="20">
        <v>370234</v>
      </c>
      <c r="F21" s="20">
        <f t="shared" si="0"/>
        <v>2707674</v>
      </c>
      <c r="G21" s="20">
        <v>1927466</v>
      </c>
      <c r="H21" s="20">
        <v>0</v>
      </c>
      <c r="I21" s="20">
        <v>0</v>
      </c>
      <c r="J21" s="20">
        <v>1056314</v>
      </c>
      <c r="K21" s="20">
        <v>0</v>
      </c>
      <c r="L21" s="9">
        <v>14</v>
      </c>
    </row>
    <row r="22" spans="1:12" ht="13.8" x14ac:dyDescent="0.3">
      <c r="A22" s="9">
        <v>15</v>
      </c>
      <c r="B22" s="9" t="s">
        <v>82</v>
      </c>
      <c r="C22" s="25">
        <v>23603715</v>
      </c>
      <c r="D22" s="25">
        <v>11171713</v>
      </c>
      <c r="E22" s="25">
        <v>17443194</v>
      </c>
      <c r="F22" s="25">
        <f t="shared" si="0"/>
        <v>52218622</v>
      </c>
      <c r="G22" s="25">
        <v>16296053</v>
      </c>
      <c r="H22" s="25">
        <v>4179</v>
      </c>
      <c r="I22" s="25">
        <v>0</v>
      </c>
      <c r="J22" s="25">
        <v>23813877</v>
      </c>
      <c r="K22" s="25">
        <v>16882202.870000001</v>
      </c>
      <c r="L22" s="9">
        <v>15</v>
      </c>
    </row>
    <row r="23" spans="1:12" ht="13.8" x14ac:dyDescent="0.3">
      <c r="A23" s="9">
        <v>16</v>
      </c>
      <c r="B23" s="9" t="s">
        <v>83</v>
      </c>
      <c r="C23" s="20">
        <v>16725736</v>
      </c>
      <c r="D23" s="20">
        <v>3638204</v>
      </c>
      <c r="E23" s="20">
        <v>700</v>
      </c>
      <c r="F23" s="20">
        <f t="shared" si="0"/>
        <v>20364640</v>
      </c>
      <c r="G23" s="20">
        <v>8846945</v>
      </c>
      <c r="H23" s="20">
        <v>11433</v>
      </c>
      <c r="I23" s="20">
        <v>0</v>
      </c>
      <c r="J23" s="20">
        <v>5512543</v>
      </c>
      <c r="K23" s="20">
        <v>0</v>
      </c>
      <c r="L23" s="9">
        <v>16</v>
      </c>
    </row>
    <row r="24" spans="1:12" ht="13.8" x14ac:dyDescent="0.3">
      <c r="A24" s="9">
        <v>17</v>
      </c>
      <c r="B24" s="9" t="s">
        <v>85</v>
      </c>
      <c r="C24" s="20">
        <v>3400522</v>
      </c>
      <c r="D24" s="20">
        <v>4010140</v>
      </c>
      <c r="E24" s="20">
        <v>31588</v>
      </c>
      <c r="F24" s="20">
        <f t="shared" si="0"/>
        <v>7442250</v>
      </c>
      <c r="G24" s="20">
        <v>4007966</v>
      </c>
      <c r="H24" s="20">
        <v>0</v>
      </c>
      <c r="I24" s="20">
        <v>0</v>
      </c>
      <c r="J24" s="20">
        <v>4481633</v>
      </c>
      <c r="K24" s="20">
        <v>3925.1000000000004</v>
      </c>
      <c r="L24" s="9">
        <v>17</v>
      </c>
    </row>
    <row r="25" spans="1:12" ht="13.8" x14ac:dyDescent="0.3">
      <c r="A25" s="9">
        <v>18</v>
      </c>
      <c r="B25" s="9" t="s">
        <v>86</v>
      </c>
      <c r="C25" s="20">
        <v>2523050</v>
      </c>
      <c r="D25" s="20">
        <v>748169</v>
      </c>
      <c r="E25" s="20">
        <v>926781</v>
      </c>
      <c r="F25" s="20">
        <f t="shared" si="0"/>
        <v>4198000</v>
      </c>
      <c r="G25" s="20">
        <v>1324690</v>
      </c>
      <c r="H25" s="20">
        <v>0</v>
      </c>
      <c r="I25" s="20">
        <v>0</v>
      </c>
      <c r="J25" s="20">
        <v>358515</v>
      </c>
      <c r="K25" s="20">
        <v>0</v>
      </c>
      <c r="L25" s="9">
        <v>18</v>
      </c>
    </row>
    <row r="26" spans="1:12" ht="13.8" x14ac:dyDescent="0.3">
      <c r="A26" s="9">
        <v>19</v>
      </c>
      <c r="B26" s="9" t="s">
        <v>87</v>
      </c>
      <c r="C26" s="20">
        <v>13859903</v>
      </c>
      <c r="D26" s="20">
        <v>5724726</v>
      </c>
      <c r="E26" s="20">
        <v>5324152</v>
      </c>
      <c r="F26" s="20">
        <f t="shared" si="0"/>
        <v>24908781</v>
      </c>
      <c r="G26" s="20">
        <v>11686861</v>
      </c>
      <c r="H26" s="20">
        <v>51415</v>
      </c>
      <c r="I26" s="20">
        <v>0</v>
      </c>
      <c r="J26" s="20">
        <v>7240388</v>
      </c>
      <c r="K26" s="20">
        <v>758844.39</v>
      </c>
      <c r="L26" s="9">
        <v>19</v>
      </c>
    </row>
    <row r="27" spans="1:12" ht="13.8" x14ac:dyDescent="0.3">
      <c r="A27" s="9">
        <v>20</v>
      </c>
      <c r="B27" s="9" t="s">
        <v>88</v>
      </c>
      <c r="C27" s="20">
        <v>7910172</v>
      </c>
      <c r="D27" s="20">
        <v>4645918</v>
      </c>
      <c r="E27" s="20">
        <v>565052</v>
      </c>
      <c r="F27" s="20">
        <f t="shared" si="0"/>
        <v>13121142</v>
      </c>
      <c r="G27" s="20">
        <v>4022832</v>
      </c>
      <c r="H27" s="20">
        <v>203730</v>
      </c>
      <c r="I27" s="20">
        <v>0</v>
      </c>
      <c r="J27" s="20">
        <v>4665622</v>
      </c>
      <c r="K27" s="20">
        <v>1555.4</v>
      </c>
      <c r="L27" s="9">
        <v>20</v>
      </c>
    </row>
    <row r="28" spans="1:12" ht="13.8" x14ac:dyDescent="0.3">
      <c r="A28" s="9">
        <v>21</v>
      </c>
      <c r="B28" s="9" t="s">
        <v>89</v>
      </c>
      <c r="C28" s="20">
        <v>976416</v>
      </c>
      <c r="D28" s="20">
        <v>857410</v>
      </c>
      <c r="E28" s="20">
        <v>820735</v>
      </c>
      <c r="F28" s="20">
        <f t="shared" si="0"/>
        <v>2654561</v>
      </c>
      <c r="G28" s="20">
        <v>720004</v>
      </c>
      <c r="H28" s="20">
        <v>0</v>
      </c>
      <c r="I28" s="20">
        <v>0</v>
      </c>
      <c r="J28" s="20">
        <v>1853899</v>
      </c>
      <c r="K28" s="20">
        <v>0</v>
      </c>
      <c r="L28" s="9">
        <v>21</v>
      </c>
    </row>
    <row r="29" spans="1:12" ht="13.8" x14ac:dyDescent="0.3">
      <c r="A29" s="9">
        <v>22</v>
      </c>
      <c r="B29" s="9" t="s">
        <v>90</v>
      </c>
      <c r="C29" s="20">
        <v>4556563</v>
      </c>
      <c r="D29" s="20">
        <v>1792739</v>
      </c>
      <c r="E29" s="20">
        <v>1031633</v>
      </c>
      <c r="F29" s="20">
        <f t="shared" si="0"/>
        <v>7380935</v>
      </c>
      <c r="G29" s="20">
        <v>3676332</v>
      </c>
      <c r="H29" s="20">
        <v>0</v>
      </c>
      <c r="I29" s="20">
        <v>249730</v>
      </c>
      <c r="J29" s="20">
        <v>1643949</v>
      </c>
      <c r="K29" s="20">
        <v>1568.81</v>
      </c>
      <c r="L29" s="9">
        <v>22</v>
      </c>
    </row>
    <row r="30" spans="1:12" ht="13.8" x14ac:dyDescent="0.3">
      <c r="A30" s="9">
        <v>23</v>
      </c>
      <c r="B30" s="9" t="s">
        <v>91</v>
      </c>
      <c r="C30" s="20">
        <v>17497280</v>
      </c>
      <c r="D30" s="20">
        <v>13348667</v>
      </c>
      <c r="E30" s="20">
        <v>10498340</v>
      </c>
      <c r="F30" s="20">
        <f t="shared" si="0"/>
        <v>41344287</v>
      </c>
      <c r="G30" s="20">
        <v>17016520</v>
      </c>
      <c r="H30" s="20">
        <v>82844</v>
      </c>
      <c r="I30" s="20">
        <v>0</v>
      </c>
      <c r="J30" s="20">
        <v>19025668</v>
      </c>
      <c r="K30" s="20">
        <v>11652725.109999999</v>
      </c>
      <c r="L30" s="9">
        <v>23</v>
      </c>
    </row>
    <row r="31" spans="1:12" ht="13.8" x14ac:dyDescent="0.3">
      <c r="A31" s="9">
        <v>24</v>
      </c>
      <c r="B31" s="9" t="s">
        <v>92</v>
      </c>
      <c r="C31" s="20">
        <v>52131146</v>
      </c>
      <c r="D31" s="20">
        <v>18811853</v>
      </c>
      <c r="E31" s="20">
        <v>19707113</v>
      </c>
      <c r="F31" s="20">
        <f t="shared" si="0"/>
        <v>90650112</v>
      </c>
      <c r="G31" s="20">
        <v>29316868</v>
      </c>
      <c r="H31" s="20">
        <v>3731307</v>
      </c>
      <c r="I31" s="20">
        <v>227404</v>
      </c>
      <c r="J31" s="20">
        <v>40099103</v>
      </c>
      <c r="K31" s="20">
        <v>8377389.96</v>
      </c>
      <c r="L31" s="9">
        <v>24</v>
      </c>
    </row>
    <row r="32" spans="1:12" ht="13.8" x14ac:dyDescent="0.3">
      <c r="A32" s="9">
        <v>25</v>
      </c>
      <c r="B32" s="9" t="s">
        <v>93</v>
      </c>
      <c r="C32" s="20">
        <v>1179622</v>
      </c>
      <c r="D32" s="20">
        <v>467222</v>
      </c>
      <c r="E32" s="20">
        <v>312292</v>
      </c>
      <c r="F32" s="20">
        <f t="shared" si="0"/>
        <v>1959136</v>
      </c>
      <c r="G32" s="20">
        <v>851087</v>
      </c>
      <c r="H32" s="20">
        <v>0</v>
      </c>
      <c r="I32" s="20">
        <v>0</v>
      </c>
      <c r="J32" s="20">
        <v>413874</v>
      </c>
      <c r="K32" s="20">
        <v>4483.7</v>
      </c>
      <c r="L32" s="9">
        <v>25</v>
      </c>
    </row>
    <row r="33" spans="1:12" ht="13.8" x14ac:dyDescent="0.3">
      <c r="A33" s="9">
        <v>26</v>
      </c>
      <c r="B33" s="9" t="s">
        <v>94</v>
      </c>
      <c r="C33" s="20">
        <v>2914638</v>
      </c>
      <c r="D33" s="20">
        <v>2405697</v>
      </c>
      <c r="E33" s="20">
        <v>2682122</v>
      </c>
      <c r="F33" s="20">
        <f t="shared" si="0"/>
        <v>8002457</v>
      </c>
      <c r="G33" s="20">
        <v>1478790</v>
      </c>
      <c r="H33" s="20">
        <v>0</v>
      </c>
      <c r="I33" s="20">
        <v>0</v>
      </c>
      <c r="J33" s="20">
        <v>3893878</v>
      </c>
      <c r="K33" s="20">
        <v>171771.68</v>
      </c>
      <c r="L33" s="9">
        <v>26</v>
      </c>
    </row>
    <row r="34" spans="1:12" ht="13.8" x14ac:dyDescent="0.3">
      <c r="A34" s="9">
        <v>27</v>
      </c>
      <c r="B34" s="9" t="s">
        <v>95</v>
      </c>
      <c r="C34" s="20">
        <v>1588335</v>
      </c>
      <c r="D34" s="20">
        <v>756231</v>
      </c>
      <c r="E34" s="20">
        <v>212451</v>
      </c>
      <c r="F34" s="20">
        <f t="shared" si="0"/>
        <v>2557017</v>
      </c>
      <c r="G34" s="20">
        <v>880000</v>
      </c>
      <c r="H34" s="20">
        <v>0</v>
      </c>
      <c r="I34" s="20">
        <v>0</v>
      </c>
      <c r="J34" s="20">
        <v>846418</v>
      </c>
      <c r="K34" s="20">
        <v>0</v>
      </c>
      <c r="L34" s="9">
        <v>27</v>
      </c>
    </row>
    <row r="35" spans="1:12" ht="13.8" x14ac:dyDescent="0.3">
      <c r="A35" s="9">
        <v>28</v>
      </c>
      <c r="B35" s="9" t="s">
        <v>96</v>
      </c>
      <c r="C35" s="20">
        <v>6928272</v>
      </c>
      <c r="D35" s="20">
        <v>16054056</v>
      </c>
      <c r="E35" s="20">
        <v>10678538</v>
      </c>
      <c r="F35" s="20">
        <f t="shared" si="0"/>
        <v>33660866</v>
      </c>
      <c r="G35" s="20">
        <v>11823504</v>
      </c>
      <c r="H35" s="20">
        <v>559879</v>
      </c>
      <c r="I35" s="20">
        <v>0</v>
      </c>
      <c r="J35" s="20">
        <v>19875081</v>
      </c>
      <c r="K35" s="20">
        <v>307303.14</v>
      </c>
      <c r="L35" s="9">
        <v>28</v>
      </c>
    </row>
    <row r="36" spans="1:12" ht="13.8" x14ac:dyDescent="0.3">
      <c r="A36" s="9">
        <v>29</v>
      </c>
      <c r="B36" s="9" t="s">
        <v>97</v>
      </c>
      <c r="C36" s="20">
        <v>1451422</v>
      </c>
      <c r="D36" s="20">
        <v>1323591</v>
      </c>
      <c r="E36" s="20">
        <v>838397</v>
      </c>
      <c r="F36" s="20">
        <f t="shared" si="0"/>
        <v>3613410</v>
      </c>
      <c r="G36" s="20">
        <v>2246088</v>
      </c>
      <c r="H36" s="20">
        <v>0</v>
      </c>
      <c r="I36" s="20">
        <v>0</v>
      </c>
      <c r="J36" s="20">
        <v>1464563</v>
      </c>
      <c r="K36" s="20">
        <v>1324.18</v>
      </c>
      <c r="L36" s="9">
        <v>29</v>
      </c>
    </row>
    <row r="37" spans="1:12" ht="13.8" x14ac:dyDescent="0.3">
      <c r="A37" s="9">
        <v>30</v>
      </c>
      <c r="B37" s="9" t="s">
        <v>98</v>
      </c>
      <c r="C37" s="20">
        <v>29638013</v>
      </c>
      <c r="D37" s="20">
        <v>13377358</v>
      </c>
      <c r="E37" s="20">
        <v>20967841</v>
      </c>
      <c r="F37" s="20">
        <f t="shared" si="0"/>
        <v>63983212</v>
      </c>
      <c r="G37" s="20">
        <v>27296228</v>
      </c>
      <c r="H37" s="20">
        <v>3682</v>
      </c>
      <c r="I37" s="20">
        <v>0</v>
      </c>
      <c r="J37" s="20">
        <v>14425900</v>
      </c>
      <c r="K37" s="20">
        <v>2816985.67</v>
      </c>
      <c r="L37" s="9">
        <v>30</v>
      </c>
    </row>
    <row r="38" spans="1:12" ht="13.8" x14ac:dyDescent="0.3">
      <c r="A38" s="9">
        <v>31</v>
      </c>
      <c r="B38" s="9" t="s">
        <v>99</v>
      </c>
      <c r="C38" s="20">
        <v>11994141</v>
      </c>
      <c r="D38" s="20">
        <v>15600452</v>
      </c>
      <c r="E38" s="20">
        <v>3857897</v>
      </c>
      <c r="F38" s="20">
        <f t="shared" si="0"/>
        <v>31452490</v>
      </c>
      <c r="G38" s="20">
        <v>16041576</v>
      </c>
      <c r="H38" s="20">
        <v>44255</v>
      </c>
      <c r="I38" s="20">
        <v>0</v>
      </c>
      <c r="J38" s="20">
        <v>11451333</v>
      </c>
      <c r="K38" s="20">
        <v>491718.68</v>
      </c>
      <c r="L38" s="9">
        <v>31</v>
      </c>
    </row>
    <row r="39" spans="1:12" ht="13.8" x14ac:dyDescent="0.3">
      <c r="A39" s="9">
        <v>32</v>
      </c>
      <c r="B39" s="9" t="s">
        <v>100</v>
      </c>
      <c r="C39" s="20">
        <v>6670212</v>
      </c>
      <c r="D39" s="20">
        <v>4458977</v>
      </c>
      <c r="E39" s="20">
        <v>913905</v>
      </c>
      <c r="F39" s="20">
        <f t="shared" si="0"/>
        <v>12043094</v>
      </c>
      <c r="G39" s="20">
        <v>4155512</v>
      </c>
      <c r="H39" s="20">
        <v>0</v>
      </c>
      <c r="I39" s="20">
        <v>0</v>
      </c>
      <c r="J39" s="20">
        <v>2316134</v>
      </c>
      <c r="K39" s="20">
        <v>737828.21</v>
      </c>
      <c r="L39" s="9">
        <v>32</v>
      </c>
    </row>
    <row r="40" spans="1:12" ht="13.8" x14ac:dyDescent="0.3">
      <c r="A40" s="9">
        <v>33</v>
      </c>
      <c r="B40" s="9" t="s">
        <v>101</v>
      </c>
      <c r="C40" s="20">
        <v>5898795</v>
      </c>
      <c r="D40" s="20">
        <v>2675661</v>
      </c>
      <c r="E40" s="20">
        <v>1732946</v>
      </c>
      <c r="F40" s="20">
        <f t="shared" si="0"/>
        <v>10307402</v>
      </c>
      <c r="G40" s="20">
        <v>4079999</v>
      </c>
      <c r="H40" s="20">
        <v>0</v>
      </c>
      <c r="I40" s="20">
        <v>0</v>
      </c>
      <c r="J40" s="20">
        <v>3414248</v>
      </c>
      <c r="K40" s="20">
        <v>123586.95</v>
      </c>
      <c r="L40" s="9">
        <v>33</v>
      </c>
    </row>
    <row r="41" spans="1:12" ht="13.8" x14ac:dyDescent="0.3">
      <c r="A41" s="9">
        <v>34</v>
      </c>
      <c r="B41" s="9" t="s">
        <v>102</v>
      </c>
      <c r="C41" s="20">
        <v>23572925</v>
      </c>
      <c r="D41" s="20">
        <v>6399101</v>
      </c>
      <c r="E41" s="20">
        <v>3726003</v>
      </c>
      <c r="F41" s="20">
        <f t="shared" si="0"/>
        <v>33698029</v>
      </c>
      <c r="G41" s="20">
        <v>23385888</v>
      </c>
      <c r="H41" s="20">
        <v>0</v>
      </c>
      <c r="I41" s="20">
        <v>0</v>
      </c>
      <c r="J41" s="20">
        <v>8227370</v>
      </c>
      <c r="K41" s="20">
        <v>4636345.5199999996</v>
      </c>
      <c r="L41" s="9">
        <v>34</v>
      </c>
    </row>
    <row r="42" spans="1:12" ht="13.8" x14ac:dyDescent="0.3">
      <c r="A42" s="9">
        <v>35</v>
      </c>
      <c r="B42" s="9" t="s">
        <v>103</v>
      </c>
      <c r="C42" s="20">
        <v>74628386</v>
      </c>
      <c r="D42" s="20">
        <v>36158851</v>
      </c>
      <c r="E42" s="20">
        <v>16469205</v>
      </c>
      <c r="F42" s="20">
        <f t="shared" si="0"/>
        <v>127256442</v>
      </c>
      <c r="G42" s="20">
        <v>48595620</v>
      </c>
      <c r="H42" s="20">
        <v>5422592</v>
      </c>
      <c r="I42" s="20">
        <v>0</v>
      </c>
      <c r="J42" s="20">
        <v>76808796</v>
      </c>
      <c r="K42" s="20">
        <v>1474359.71</v>
      </c>
      <c r="L42" s="9">
        <v>35</v>
      </c>
    </row>
    <row r="43" spans="1:12" ht="13.8" x14ac:dyDescent="0.3">
      <c r="A43" s="9">
        <v>36</v>
      </c>
      <c r="B43" s="9" t="s">
        <v>104</v>
      </c>
      <c r="C43" s="20">
        <v>4864621</v>
      </c>
      <c r="D43" s="20">
        <v>2522424</v>
      </c>
      <c r="E43" s="20">
        <v>2624952</v>
      </c>
      <c r="F43" s="20">
        <f t="shared" si="0"/>
        <v>10011997</v>
      </c>
      <c r="G43" s="20">
        <v>3779589</v>
      </c>
      <c r="H43" s="20">
        <v>0</v>
      </c>
      <c r="I43" s="20">
        <v>0</v>
      </c>
      <c r="J43" s="20">
        <v>3132634</v>
      </c>
      <c r="K43" s="20">
        <v>0</v>
      </c>
      <c r="L43" s="9">
        <v>36</v>
      </c>
    </row>
    <row r="44" spans="1:12" ht="13.8" x14ac:dyDescent="0.3">
      <c r="A44" s="9">
        <v>37</v>
      </c>
      <c r="B44" s="9" t="s">
        <v>105</v>
      </c>
      <c r="C44" s="20">
        <v>1415095</v>
      </c>
      <c r="D44" s="20">
        <v>480576</v>
      </c>
      <c r="E44" s="20">
        <v>1090357</v>
      </c>
      <c r="F44" s="20">
        <f t="shared" si="0"/>
        <v>2986028</v>
      </c>
      <c r="G44" s="20">
        <v>1799468</v>
      </c>
      <c r="H44" s="20">
        <v>0</v>
      </c>
      <c r="I44" s="20">
        <v>0</v>
      </c>
      <c r="J44" s="20">
        <v>0</v>
      </c>
      <c r="K44" s="20">
        <v>53883.380000000005</v>
      </c>
      <c r="L44" s="9">
        <v>37</v>
      </c>
    </row>
    <row r="45" spans="1:12" ht="13.8" x14ac:dyDescent="0.3">
      <c r="A45" s="101">
        <v>38</v>
      </c>
      <c r="B45" s="9" t="s">
        <v>106</v>
      </c>
      <c r="C45" s="21">
        <v>5663851</v>
      </c>
      <c r="D45" s="21">
        <v>1791090</v>
      </c>
      <c r="E45" s="21">
        <v>1559494</v>
      </c>
      <c r="F45" s="21">
        <f t="shared" si="0"/>
        <v>9014435</v>
      </c>
      <c r="G45" s="21">
        <v>3860219</v>
      </c>
      <c r="H45" s="21">
        <v>4000</v>
      </c>
      <c r="I45" s="21">
        <v>456482</v>
      </c>
      <c r="J45" s="21">
        <v>694553</v>
      </c>
      <c r="K45" s="21">
        <v>222122</v>
      </c>
      <c r="L45" s="101">
        <v>38</v>
      </c>
    </row>
    <row r="46" spans="1:12" ht="13.8" x14ac:dyDescent="0.3">
      <c r="A46" s="101">
        <f>A45</f>
        <v>38</v>
      </c>
      <c r="B46" s="39" t="s">
        <v>107</v>
      </c>
      <c r="C46" s="22">
        <f>SUM(C8:C45)</f>
        <v>437267534</v>
      </c>
      <c r="D46" s="22">
        <f>SUM(D8:D45)</f>
        <v>234508893</v>
      </c>
      <c r="E46" s="22">
        <f>SUM(E8:E45)</f>
        <v>153084739</v>
      </c>
      <c r="F46" s="22">
        <f t="shared" si="0"/>
        <v>824861166</v>
      </c>
      <c r="G46" s="22">
        <f>SUM(G8:G45)</f>
        <v>327553070</v>
      </c>
      <c r="H46" s="22">
        <f>SUM(H8:H45)</f>
        <v>13809074</v>
      </c>
      <c r="I46" s="22">
        <f>SUM(I8:I45)</f>
        <v>933616</v>
      </c>
      <c r="J46" s="22">
        <f>SUM(J8:J45)</f>
        <v>307627572</v>
      </c>
      <c r="K46" s="22">
        <f>SUM(K8:K45)</f>
        <v>56402332.37000002</v>
      </c>
      <c r="L46" s="101">
        <f>L45</f>
        <v>38</v>
      </c>
    </row>
    <row r="88" s="9" customFormat="1" ht="10.5" customHeight="1" x14ac:dyDescent="0.3"/>
    <row r="90" s="9" customFormat="1" ht="11.25" customHeight="1" x14ac:dyDescent="0.3"/>
    <row r="107" s="9" customFormat="1" ht="11.25" customHeight="1" x14ac:dyDescent="0.3"/>
  </sheetData>
  <printOptions gridLines="1"/>
  <pageMargins left="0.5" right="0.5" top="0.5" bottom="0.3" header="0" footer="0"/>
  <pageSetup paperSize="5" scale="93" fitToWidth="0" pageOrder="overThenDown"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7B269-218E-4A18-B21B-9A6134214888}">
  <dimension ref="A1:L103"/>
  <sheetViews>
    <sheetView workbookViewId="0"/>
  </sheetViews>
  <sheetFormatPr defaultColWidth="7.21875" defaultRowHeight="13.8" x14ac:dyDescent="0.3"/>
  <cols>
    <col min="1" max="1" width="4.21875" style="9" bestFit="1" customWidth="1"/>
    <col min="2" max="2" width="12.77734375" style="9" bestFit="1" customWidth="1"/>
    <col min="3" max="3" width="18.6640625" style="9" customWidth="1"/>
    <col min="4" max="4" width="13.6640625" style="9" customWidth="1"/>
    <col min="5" max="5" width="13.21875" style="9" customWidth="1"/>
    <col min="6" max="6" width="13.109375" style="9" bestFit="1" customWidth="1"/>
    <col min="7" max="7" width="13.44140625" style="9" customWidth="1"/>
    <col min="8" max="8" width="11" style="9" bestFit="1" customWidth="1"/>
    <col min="9" max="9" width="11.109375" style="9" customWidth="1"/>
    <col min="10" max="10" width="13.77734375" style="9" customWidth="1"/>
    <col min="11" max="11" width="15.88671875" style="9" customWidth="1"/>
    <col min="12" max="12" width="4.21875" style="9" bestFit="1" customWidth="1"/>
    <col min="13" max="256" width="7.21875" style="9"/>
    <col min="257" max="257" width="4.109375" style="9" bestFit="1" customWidth="1"/>
    <col min="258" max="258" width="12.77734375" style="9" bestFit="1" customWidth="1"/>
    <col min="259" max="259" width="18.6640625" style="9" customWidth="1"/>
    <col min="260" max="260" width="12" style="9" customWidth="1"/>
    <col min="261" max="261" width="13.21875" style="9" customWidth="1"/>
    <col min="262" max="262" width="11.88671875" style="9" bestFit="1" customWidth="1"/>
    <col min="263" max="263" width="13.44140625" style="9" customWidth="1"/>
    <col min="264" max="264" width="10" style="9" bestFit="1" customWidth="1"/>
    <col min="265" max="265" width="10.109375" style="9" customWidth="1"/>
    <col min="266" max="266" width="11.5546875" style="9" customWidth="1"/>
    <col min="267" max="267" width="15.88671875" style="9" customWidth="1"/>
    <col min="268" max="268" width="4.109375" style="9" bestFit="1" customWidth="1"/>
    <col min="269" max="512" width="7.21875" style="9"/>
    <col min="513" max="513" width="4.109375" style="9" bestFit="1" customWidth="1"/>
    <col min="514" max="514" width="12.77734375" style="9" bestFit="1" customWidth="1"/>
    <col min="515" max="515" width="18.6640625" style="9" customWidth="1"/>
    <col min="516" max="516" width="12" style="9" customWidth="1"/>
    <col min="517" max="517" width="13.21875" style="9" customWidth="1"/>
    <col min="518" max="518" width="11.88671875" style="9" bestFit="1" customWidth="1"/>
    <col min="519" max="519" width="13.44140625" style="9" customWidth="1"/>
    <col min="520" max="520" width="10" style="9" bestFit="1" customWidth="1"/>
    <col min="521" max="521" width="10.109375" style="9" customWidth="1"/>
    <col min="522" max="522" width="11.5546875" style="9" customWidth="1"/>
    <col min="523" max="523" width="15.88671875" style="9" customWidth="1"/>
    <col min="524" max="524" width="4.109375" style="9" bestFit="1" customWidth="1"/>
    <col min="525" max="768" width="7.21875" style="9"/>
    <col min="769" max="769" width="4.109375" style="9" bestFit="1" customWidth="1"/>
    <col min="770" max="770" width="12.77734375" style="9" bestFit="1" customWidth="1"/>
    <col min="771" max="771" width="18.6640625" style="9" customWidth="1"/>
    <col min="772" max="772" width="12" style="9" customWidth="1"/>
    <col min="773" max="773" width="13.21875" style="9" customWidth="1"/>
    <col min="774" max="774" width="11.88671875" style="9" bestFit="1" customWidth="1"/>
    <col min="775" max="775" width="13.44140625" style="9" customWidth="1"/>
    <col min="776" max="776" width="10" style="9" bestFit="1" customWidth="1"/>
    <col min="777" max="777" width="10.109375" style="9" customWidth="1"/>
    <col min="778" max="778" width="11.5546875" style="9" customWidth="1"/>
    <col min="779" max="779" width="15.88671875" style="9" customWidth="1"/>
    <col min="780" max="780" width="4.109375" style="9" bestFit="1" customWidth="1"/>
    <col min="781" max="1024" width="7.21875" style="9"/>
    <col min="1025" max="1025" width="4.109375" style="9" bestFit="1" customWidth="1"/>
    <col min="1026" max="1026" width="12.77734375" style="9" bestFit="1" customWidth="1"/>
    <col min="1027" max="1027" width="18.6640625" style="9" customWidth="1"/>
    <col min="1028" max="1028" width="12" style="9" customWidth="1"/>
    <col min="1029" max="1029" width="13.21875" style="9" customWidth="1"/>
    <col min="1030" max="1030" width="11.88671875" style="9" bestFit="1" customWidth="1"/>
    <col min="1031" max="1031" width="13.44140625" style="9" customWidth="1"/>
    <col min="1032" max="1032" width="10" style="9" bestFit="1" customWidth="1"/>
    <col min="1033" max="1033" width="10.109375" style="9" customWidth="1"/>
    <col min="1034" max="1034" width="11.5546875" style="9" customWidth="1"/>
    <col min="1035" max="1035" width="15.88671875" style="9" customWidth="1"/>
    <col min="1036" max="1036" width="4.109375" style="9" bestFit="1" customWidth="1"/>
    <col min="1037" max="1280" width="7.21875" style="9"/>
    <col min="1281" max="1281" width="4.109375" style="9" bestFit="1" customWidth="1"/>
    <col min="1282" max="1282" width="12.77734375" style="9" bestFit="1" customWidth="1"/>
    <col min="1283" max="1283" width="18.6640625" style="9" customWidth="1"/>
    <col min="1284" max="1284" width="12" style="9" customWidth="1"/>
    <col min="1285" max="1285" width="13.21875" style="9" customWidth="1"/>
    <col min="1286" max="1286" width="11.88671875" style="9" bestFit="1" customWidth="1"/>
    <col min="1287" max="1287" width="13.44140625" style="9" customWidth="1"/>
    <col min="1288" max="1288" width="10" style="9" bestFit="1" customWidth="1"/>
    <col min="1289" max="1289" width="10.109375" style="9" customWidth="1"/>
    <col min="1290" max="1290" width="11.5546875" style="9" customWidth="1"/>
    <col min="1291" max="1291" width="15.88671875" style="9" customWidth="1"/>
    <col min="1292" max="1292" width="4.109375" style="9" bestFit="1" customWidth="1"/>
    <col min="1293" max="1536" width="7.21875" style="9"/>
    <col min="1537" max="1537" width="4.109375" style="9" bestFit="1" customWidth="1"/>
    <col min="1538" max="1538" width="12.77734375" style="9" bestFit="1" customWidth="1"/>
    <col min="1539" max="1539" width="18.6640625" style="9" customWidth="1"/>
    <col min="1540" max="1540" width="12" style="9" customWidth="1"/>
    <col min="1541" max="1541" width="13.21875" style="9" customWidth="1"/>
    <col min="1542" max="1542" width="11.88671875" style="9" bestFit="1" customWidth="1"/>
    <col min="1543" max="1543" width="13.44140625" style="9" customWidth="1"/>
    <col min="1544" max="1544" width="10" style="9" bestFit="1" customWidth="1"/>
    <col min="1545" max="1545" width="10.109375" style="9" customWidth="1"/>
    <col min="1546" max="1546" width="11.5546875" style="9" customWidth="1"/>
    <col min="1547" max="1547" width="15.88671875" style="9" customWidth="1"/>
    <col min="1548" max="1548" width="4.109375" style="9" bestFit="1" customWidth="1"/>
    <col min="1549" max="1792" width="7.21875" style="9"/>
    <col min="1793" max="1793" width="4.109375" style="9" bestFit="1" customWidth="1"/>
    <col min="1794" max="1794" width="12.77734375" style="9" bestFit="1" customWidth="1"/>
    <col min="1795" max="1795" width="18.6640625" style="9" customWidth="1"/>
    <col min="1796" max="1796" width="12" style="9" customWidth="1"/>
    <col min="1797" max="1797" width="13.21875" style="9" customWidth="1"/>
    <col min="1798" max="1798" width="11.88671875" style="9" bestFit="1" customWidth="1"/>
    <col min="1799" max="1799" width="13.44140625" style="9" customWidth="1"/>
    <col min="1800" max="1800" width="10" style="9" bestFit="1" customWidth="1"/>
    <col min="1801" max="1801" width="10.109375" style="9" customWidth="1"/>
    <col min="1802" max="1802" width="11.5546875" style="9" customWidth="1"/>
    <col min="1803" max="1803" width="15.88671875" style="9" customWidth="1"/>
    <col min="1804" max="1804" width="4.109375" style="9" bestFit="1" customWidth="1"/>
    <col min="1805" max="2048" width="7.21875" style="9"/>
    <col min="2049" max="2049" width="4.109375" style="9" bestFit="1" customWidth="1"/>
    <col min="2050" max="2050" width="12.77734375" style="9" bestFit="1" customWidth="1"/>
    <col min="2051" max="2051" width="18.6640625" style="9" customWidth="1"/>
    <col min="2052" max="2052" width="12" style="9" customWidth="1"/>
    <col min="2053" max="2053" width="13.21875" style="9" customWidth="1"/>
    <col min="2054" max="2054" width="11.88671875" style="9" bestFit="1" customWidth="1"/>
    <col min="2055" max="2055" width="13.44140625" style="9" customWidth="1"/>
    <col min="2056" max="2056" width="10" style="9" bestFit="1" customWidth="1"/>
    <col min="2057" max="2057" width="10.109375" style="9" customWidth="1"/>
    <col min="2058" max="2058" width="11.5546875" style="9" customWidth="1"/>
    <col min="2059" max="2059" width="15.88671875" style="9" customWidth="1"/>
    <col min="2060" max="2060" width="4.109375" style="9" bestFit="1" customWidth="1"/>
    <col min="2061" max="2304" width="7.21875" style="9"/>
    <col min="2305" max="2305" width="4.109375" style="9" bestFit="1" customWidth="1"/>
    <col min="2306" max="2306" width="12.77734375" style="9" bestFit="1" customWidth="1"/>
    <col min="2307" max="2307" width="18.6640625" style="9" customWidth="1"/>
    <col min="2308" max="2308" width="12" style="9" customWidth="1"/>
    <col min="2309" max="2309" width="13.21875" style="9" customWidth="1"/>
    <col min="2310" max="2310" width="11.88671875" style="9" bestFit="1" customWidth="1"/>
    <col min="2311" max="2311" width="13.44140625" style="9" customWidth="1"/>
    <col min="2312" max="2312" width="10" style="9" bestFit="1" customWidth="1"/>
    <col min="2313" max="2313" width="10.109375" style="9" customWidth="1"/>
    <col min="2314" max="2314" width="11.5546875" style="9" customWidth="1"/>
    <col min="2315" max="2315" width="15.88671875" style="9" customWidth="1"/>
    <col min="2316" max="2316" width="4.109375" style="9" bestFit="1" customWidth="1"/>
    <col min="2317" max="2560" width="7.21875" style="9"/>
    <col min="2561" max="2561" width="4.109375" style="9" bestFit="1" customWidth="1"/>
    <col min="2562" max="2562" width="12.77734375" style="9" bestFit="1" customWidth="1"/>
    <col min="2563" max="2563" width="18.6640625" style="9" customWidth="1"/>
    <col min="2564" max="2564" width="12" style="9" customWidth="1"/>
    <col min="2565" max="2565" width="13.21875" style="9" customWidth="1"/>
    <col min="2566" max="2566" width="11.88671875" style="9" bestFit="1" customWidth="1"/>
    <col min="2567" max="2567" width="13.44140625" style="9" customWidth="1"/>
    <col min="2568" max="2568" width="10" style="9" bestFit="1" customWidth="1"/>
    <col min="2569" max="2569" width="10.109375" style="9" customWidth="1"/>
    <col min="2570" max="2570" width="11.5546875" style="9" customWidth="1"/>
    <col min="2571" max="2571" width="15.88671875" style="9" customWidth="1"/>
    <col min="2572" max="2572" width="4.109375" style="9" bestFit="1" customWidth="1"/>
    <col min="2573" max="2816" width="7.21875" style="9"/>
    <col min="2817" max="2817" width="4.109375" style="9" bestFit="1" customWidth="1"/>
    <col min="2818" max="2818" width="12.77734375" style="9" bestFit="1" customWidth="1"/>
    <col min="2819" max="2819" width="18.6640625" style="9" customWidth="1"/>
    <col min="2820" max="2820" width="12" style="9" customWidth="1"/>
    <col min="2821" max="2821" width="13.21875" style="9" customWidth="1"/>
    <col min="2822" max="2822" width="11.88671875" style="9" bestFit="1" customWidth="1"/>
    <col min="2823" max="2823" width="13.44140625" style="9" customWidth="1"/>
    <col min="2824" max="2824" width="10" style="9" bestFit="1" customWidth="1"/>
    <col min="2825" max="2825" width="10.109375" style="9" customWidth="1"/>
    <col min="2826" max="2826" width="11.5546875" style="9" customWidth="1"/>
    <col min="2827" max="2827" width="15.88671875" style="9" customWidth="1"/>
    <col min="2828" max="2828" width="4.109375" style="9" bestFit="1" customWidth="1"/>
    <col min="2829" max="3072" width="7.21875" style="9"/>
    <col min="3073" max="3073" width="4.109375" style="9" bestFit="1" customWidth="1"/>
    <col min="3074" max="3074" width="12.77734375" style="9" bestFit="1" customWidth="1"/>
    <col min="3075" max="3075" width="18.6640625" style="9" customWidth="1"/>
    <col min="3076" max="3076" width="12" style="9" customWidth="1"/>
    <col min="3077" max="3077" width="13.21875" style="9" customWidth="1"/>
    <col min="3078" max="3078" width="11.88671875" style="9" bestFit="1" customWidth="1"/>
    <col min="3079" max="3079" width="13.44140625" style="9" customWidth="1"/>
    <col min="3080" max="3080" width="10" style="9" bestFit="1" customWidth="1"/>
    <col min="3081" max="3081" width="10.109375" style="9" customWidth="1"/>
    <col min="3082" max="3082" width="11.5546875" style="9" customWidth="1"/>
    <col min="3083" max="3083" width="15.88671875" style="9" customWidth="1"/>
    <col min="3084" max="3084" width="4.109375" style="9" bestFit="1" customWidth="1"/>
    <col min="3085" max="3328" width="7.21875" style="9"/>
    <col min="3329" max="3329" width="4.109375" style="9" bestFit="1" customWidth="1"/>
    <col min="3330" max="3330" width="12.77734375" style="9" bestFit="1" customWidth="1"/>
    <col min="3331" max="3331" width="18.6640625" style="9" customWidth="1"/>
    <col min="3332" max="3332" width="12" style="9" customWidth="1"/>
    <col min="3333" max="3333" width="13.21875" style="9" customWidth="1"/>
    <col min="3334" max="3334" width="11.88671875" style="9" bestFit="1" customWidth="1"/>
    <col min="3335" max="3335" width="13.44140625" style="9" customWidth="1"/>
    <col min="3336" max="3336" width="10" style="9" bestFit="1" customWidth="1"/>
    <col min="3337" max="3337" width="10.109375" style="9" customWidth="1"/>
    <col min="3338" max="3338" width="11.5546875" style="9" customWidth="1"/>
    <col min="3339" max="3339" width="15.88671875" style="9" customWidth="1"/>
    <col min="3340" max="3340" width="4.109375" style="9" bestFit="1" customWidth="1"/>
    <col min="3341" max="3584" width="7.21875" style="9"/>
    <col min="3585" max="3585" width="4.109375" style="9" bestFit="1" customWidth="1"/>
    <col min="3586" max="3586" width="12.77734375" style="9" bestFit="1" customWidth="1"/>
    <col min="3587" max="3587" width="18.6640625" style="9" customWidth="1"/>
    <col min="3588" max="3588" width="12" style="9" customWidth="1"/>
    <col min="3589" max="3589" width="13.21875" style="9" customWidth="1"/>
    <col min="3590" max="3590" width="11.88671875" style="9" bestFit="1" customWidth="1"/>
    <col min="3591" max="3591" width="13.44140625" style="9" customWidth="1"/>
    <col min="3592" max="3592" width="10" style="9" bestFit="1" customWidth="1"/>
    <col min="3593" max="3593" width="10.109375" style="9" customWidth="1"/>
    <col min="3594" max="3594" width="11.5546875" style="9" customWidth="1"/>
    <col min="3595" max="3595" width="15.88671875" style="9" customWidth="1"/>
    <col min="3596" max="3596" width="4.109375" style="9" bestFit="1" customWidth="1"/>
    <col min="3597" max="3840" width="7.21875" style="9"/>
    <col min="3841" max="3841" width="4.109375" style="9" bestFit="1" customWidth="1"/>
    <col min="3842" max="3842" width="12.77734375" style="9" bestFit="1" customWidth="1"/>
    <col min="3843" max="3843" width="18.6640625" style="9" customWidth="1"/>
    <col min="3844" max="3844" width="12" style="9" customWidth="1"/>
    <col min="3845" max="3845" width="13.21875" style="9" customWidth="1"/>
    <col min="3846" max="3846" width="11.88671875" style="9" bestFit="1" customWidth="1"/>
    <col min="3847" max="3847" width="13.44140625" style="9" customWidth="1"/>
    <col min="3848" max="3848" width="10" style="9" bestFit="1" customWidth="1"/>
    <col min="3849" max="3849" width="10.109375" style="9" customWidth="1"/>
    <col min="3850" max="3850" width="11.5546875" style="9" customWidth="1"/>
    <col min="3851" max="3851" width="15.88671875" style="9" customWidth="1"/>
    <col min="3852" max="3852" width="4.109375" style="9" bestFit="1" customWidth="1"/>
    <col min="3853" max="4096" width="7.21875" style="9"/>
    <col min="4097" max="4097" width="4.109375" style="9" bestFit="1" customWidth="1"/>
    <col min="4098" max="4098" width="12.77734375" style="9" bestFit="1" customWidth="1"/>
    <col min="4099" max="4099" width="18.6640625" style="9" customWidth="1"/>
    <col min="4100" max="4100" width="12" style="9" customWidth="1"/>
    <col min="4101" max="4101" width="13.21875" style="9" customWidth="1"/>
    <col min="4102" max="4102" width="11.88671875" style="9" bestFit="1" customWidth="1"/>
    <col min="4103" max="4103" width="13.44140625" style="9" customWidth="1"/>
    <col min="4104" max="4104" width="10" style="9" bestFit="1" customWidth="1"/>
    <col min="4105" max="4105" width="10.109375" style="9" customWidth="1"/>
    <col min="4106" max="4106" width="11.5546875" style="9" customWidth="1"/>
    <col min="4107" max="4107" width="15.88671875" style="9" customWidth="1"/>
    <col min="4108" max="4108" width="4.109375" style="9" bestFit="1" customWidth="1"/>
    <col min="4109" max="4352" width="7.21875" style="9"/>
    <col min="4353" max="4353" width="4.109375" style="9" bestFit="1" customWidth="1"/>
    <col min="4354" max="4354" width="12.77734375" style="9" bestFit="1" customWidth="1"/>
    <col min="4355" max="4355" width="18.6640625" style="9" customWidth="1"/>
    <col min="4356" max="4356" width="12" style="9" customWidth="1"/>
    <col min="4357" max="4357" width="13.21875" style="9" customWidth="1"/>
    <col min="4358" max="4358" width="11.88671875" style="9" bestFit="1" customWidth="1"/>
    <col min="4359" max="4359" width="13.44140625" style="9" customWidth="1"/>
    <col min="4360" max="4360" width="10" style="9" bestFit="1" customWidth="1"/>
    <col min="4361" max="4361" width="10.109375" style="9" customWidth="1"/>
    <col min="4362" max="4362" width="11.5546875" style="9" customWidth="1"/>
    <col min="4363" max="4363" width="15.88671875" style="9" customWidth="1"/>
    <col min="4364" max="4364" width="4.109375" style="9" bestFit="1" customWidth="1"/>
    <col min="4365" max="4608" width="7.21875" style="9"/>
    <col min="4609" max="4609" width="4.109375" style="9" bestFit="1" customWidth="1"/>
    <col min="4610" max="4610" width="12.77734375" style="9" bestFit="1" customWidth="1"/>
    <col min="4611" max="4611" width="18.6640625" style="9" customWidth="1"/>
    <col min="4612" max="4612" width="12" style="9" customWidth="1"/>
    <col min="4613" max="4613" width="13.21875" style="9" customWidth="1"/>
    <col min="4614" max="4614" width="11.88671875" style="9" bestFit="1" customWidth="1"/>
    <col min="4615" max="4615" width="13.44140625" style="9" customWidth="1"/>
    <col min="4616" max="4616" width="10" style="9" bestFit="1" customWidth="1"/>
    <col min="4617" max="4617" width="10.109375" style="9" customWidth="1"/>
    <col min="4618" max="4618" width="11.5546875" style="9" customWidth="1"/>
    <col min="4619" max="4619" width="15.88671875" style="9" customWidth="1"/>
    <col min="4620" max="4620" width="4.109375" style="9" bestFit="1" customWidth="1"/>
    <col min="4621" max="4864" width="7.21875" style="9"/>
    <col min="4865" max="4865" width="4.109375" style="9" bestFit="1" customWidth="1"/>
    <col min="4866" max="4866" width="12.77734375" style="9" bestFit="1" customWidth="1"/>
    <col min="4867" max="4867" width="18.6640625" style="9" customWidth="1"/>
    <col min="4868" max="4868" width="12" style="9" customWidth="1"/>
    <col min="4869" max="4869" width="13.21875" style="9" customWidth="1"/>
    <col min="4870" max="4870" width="11.88671875" style="9" bestFit="1" customWidth="1"/>
    <col min="4871" max="4871" width="13.44140625" style="9" customWidth="1"/>
    <col min="4872" max="4872" width="10" style="9" bestFit="1" customWidth="1"/>
    <col min="4873" max="4873" width="10.109375" style="9" customWidth="1"/>
    <col min="4874" max="4874" width="11.5546875" style="9" customWidth="1"/>
    <col min="4875" max="4875" width="15.88671875" style="9" customWidth="1"/>
    <col min="4876" max="4876" width="4.109375" style="9" bestFit="1" customWidth="1"/>
    <col min="4877" max="5120" width="7.21875" style="9"/>
    <col min="5121" max="5121" width="4.109375" style="9" bestFit="1" customWidth="1"/>
    <col min="5122" max="5122" width="12.77734375" style="9" bestFit="1" customWidth="1"/>
    <col min="5123" max="5123" width="18.6640625" style="9" customWidth="1"/>
    <col min="5124" max="5124" width="12" style="9" customWidth="1"/>
    <col min="5125" max="5125" width="13.21875" style="9" customWidth="1"/>
    <col min="5126" max="5126" width="11.88671875" style="9" bestFit="1" customWidth="1"/>
    <col min="5127" max="5127" width="13.44140625" style="9" customWidth="1"/>
    <col min="5128" max="5128" width="10" style="9" bestFit="1" customWidth="1"/>
    <col min="5129" max="5129" width="10.109375" style="9" customWidth="1"/>
    <col min="5130" max="5130" width="11.5546875" style="9" customWidth="1"/>
    <col min="5131" max="5131" width="15.88671875" style="9" customWidth="1"/>
    <col min="5132" max="5132" width="4.109375" style="9" bestFit="1" customWidth="1"/>
    <col min="5133" max="5376" width="7.21875" style="9"/>
    <col min="5377" max="5377" width="4.109375" style="9" bestFit="1" customWidth="1"/>
    <col min="5378" max="5378" width="12.77734375" style="9" bestFit="1" customWidth="1"/>
    <col min="5379" max="5379" width="18.6640625" style="9" customWidth="1"/>
    <col min="5380" max="5380" width="12" style="9" customWidth="1"/>
    <col min="5381" max="5381" width="13.21875" style="9" customWidth="1"/>
    <col min="5382" max="5382" width="11.88671875" style="9" bestFit="1" customWidth="1"/>
    <col min="5383" max="5383" width="13.44140625" style="9" customWidth="1"/>
    <col min="5384" max="5384" width="10" style="9" bestFit="1" customWidth="1"/>
    <col min="5385" max="5385" width="10.109375" style="9" customWidth="1"/>
    <col min="5386" max="5386" width="11.5546875" style="9" customWidth="1"/>
    <col min="5387" max="5387" width="15.88671875" style="9" customWidth="1"/>
    <col min="5388" max="5388" width="4.109375" style="9" bestFit="1" customWidth="1"/>
    <col min="5389" max="5632" width="7.21875" style="9"/>
    <col min="5633" max="5633" width="4.109375" style="9" bestFit="1" customWidth="1"/>
    <col min="5634" max="5634" width="12.77734375" style="9" bestFit="1" customWidth="1"/>
    <col min="5635" max="5635" width="18.6640625" style="9" customWidth="1"/>
    <col min="5636" max="5636" width="12" style="9" customWidth="1"/>
    <col min="5637" max="5637" width="13.21875" style="9" customWidth="1"/>
    <col min="5638" max="5638" width="11.88671875" style="9" bestFit="1" customWidth="1"/>
    <col min="5639" max="5639" width="13.44140625" style="9" customWidth="1"/>
    <col min="5640" max="5640" width="10" style="9" bestFit="1" customWidth="1"/>
    <col min="5641" max="5641" width="10.109375" style="9" customWidth="1"/>
    <col min="5642" max="5642" width="11.5546875" style="9" customWidth="1"/>
    <col min="5643" max="5643" width="15.88671875" style="9" customWidth="1"/>
    <col min="5644" max="5644" width="4.109375" style="9" bestFit="1" customWidth="1"/>
    <col min="5645" max="5888" width="7.21875" style="9"/>
    <col min="5889" max="5889" width="4.109375" style="9" bestFit="1" customWidth="1"/>
    <col min="5890" max="5890" width="12.77734375" style="9" bestFit="1" customWidth="1"/>
    <col min="5891" max="5891" width="18.6640625" style="9" customWidth="1"/>
    <col min="5892" max="5892" width="12" style="9" customWidth="1"/>
    <col min="5893" max="5893" width="13.21875" style="9" customWidth="1"/>
    <col min="5894" max="5894" width="11.88671875" style="9" bestFit="1" customWidth="1"/>
    <col min="5895" max="5895" width="13.44140625" style="9" customWidth="1"/>
    <col min="5896" max="5896" width="10" style="9" bestFit="1" customWidth="1"/>
    <col min="5897" max="5897" width="10.109375" style="9" customWidth="1"/>
    <col min="5898" max="5898" width="11.5546875" style="9" customWidth="1"/>
    <col min="5899" max="5899" width="15.88671875" style="9" customWidth="1"/>
    <col min="5900" max="5900" width="4.109375" style="9" bestFit="1" customWidth="1"/>
    <col min="5901" max="6144" width="7.21875" style="9"/>
    <col min="6145" max="6145" width="4.109375" style="9" bestFit="1" customWidth="1"/>
    <col min="6146" max="6146" width="12.77734375" style="9" bestFit="1" customWidth="1"/>
    <col min="6147" max="6147" width="18.6640625" style="9" customWidth="1"/>
    <col min="6148" max="6148" width="12" style="9" customWidth="1"/>
    <col min="6149" max="6149" width="13.21875" style="9" customWidth="1"/>
    <col min="6150" max="6150" width="11.88671875" style="9" bestFit="1" customWidth="1"/>
    <col min="6151" max="6151" width="13.44140625" style="9" customWidth="1"/>
    <col min="6152" max="6152" width="10" style="9" bestFit="1" customWidth="1"/>
    <col min="6153" max="6153" width="10.109375" style="9" customWidth="1"/>
    <col min="6154" max="6154" width="11.5546875" style="9" customWidth="1"/>
    <col min="6155" max="6155" width="15.88671875" style="9" customWidth="1"/>
    <col min="6156" max="6156" width="4.109375" style="9" bestFit="1" customWidth="1"/>
    <col min="6157" max="6400" width="7.21875" style="9"/>
    <col min="6401" max="6401" width="4.109375" style="9" bestFit="1" customWidth="1"/>
    <col min="6402" max="6402" width="12.77734375" style="9" bestFit="1" customWidth="1"/>
    <col min="6403" max="6403" width="18.6640625" style="9" customWidth="1"/>
    <col min="6404" max="6404" width="12" style="9" customWidth="1"/>
    <col min="6405" max="6405" width="13.21875" style="9" customWidth="1"/>
    <col min="6406" max="6406" width="11.88671875" style="9" bestFit="1" customWidth="1"/>
    <col min="6407" max="6407" width="13.44140625" style="9" customWidth="1"/>
    <col min="6408" max="6408" width="10" style="9" bestFit="1" customWidth="1"/>
    <col min="6409" max="6409" width="10.109375" style="9" customWidth="1"/>
    <col min="6410" max="6410" width="11.5546875" style="9" customWidth="1"/>
    <col min="6411" max="6411" width="15.88671875" style="9" customWidth="1"/>
    <col min="6412" max="6412" width="4.109375" style="9" bestFit="1" customWidth="1"/>
    <col min="6413" max="6656" width="7.21875" style="9"/>
    <col min="6657" max="6657" width="4.109375" style="9" bestFit="1" customWidth="1"/>
    <col min="6658" max="6658" width="12.77734375" style="9" bestFit="1" customWidth="1"/>
    <col min="6659" max="6659" width="18.6640625" style="9" customWidth="1"/>
    <col min="6660" max="6660" width="12" style="9" customWidth="1"/>
    <col min="6661" max="6661" width="13.21875" style="9" customWidth="1"/>
    <col min="6662" max="6662" width="11.88671875" style="9" bestFit="1" customWidth="1"/>
    <col min="6663" max="6663" width="13.44140625" style="9" customWidth="1"/>
    <col min="6664" max="6664" width="10" style="9" bestFit="1" customWidth="1"/>
    <col min="6665" max="6665" width="10.109375" style="9" customWidth="1"/>
    <col min="6666" max="6666" width="11.5546875" style="9" customWidth="1"/>
    <col min="6667" max="6667" width="15.88671875" style="9" customWidth="1"/>
    <col min="6668" max="6668" width="4.109375" style="9" bestFit="1" customWidth="1"/>
    <col min="6669" max="6912" width="7.21875" style="9"/>
    <col min="6913" max="6913" width="4.109375" style="9" bestFit="1" customWidth="1"/>
    <col min="6914" max="6914" width="12.77734375" style="9" bestFit="1" customWidth="1"/>
    <col min="6915" max="6915" width="18.6640625" style="9" customWidth="1"/>
    <col min="6916" max="6916" width="12" style="9" customWidth="1"/>
    <col min="6917" max="6917" width="13.21875" style="9" customWidth="1"/>
    <col min="6918" max="6918" width="11.88671875" style="9" bestFit="1" customWidth="1"/>
    <col min="6919" max="6919" width="13.44140625" style="9" customWidth="1"/>
    <col min="6920" max="6920" width="10" style="9" bestFit="1" customWidth="1"/>
    <col min="6921" max="6921" width="10.109375" style="9" customWidth="1"/>
    <col min="6922" max="6922" width="11.5546875" style="9" customWidth="1"/>
    <col min="6923" max="6923" width="15.88671875" style="9" customWidth="1"/>
    <col min="6924" max="6924" width="4.109375" style="9" bestFit="1" customWidth="1"/>
    <col min="6925" max="7168" width="7.21875" style="9"/>
    <col min="7169" max="7169" width="4.109375" style="9" bestFit="1" customWidth="1"/>
    <col min="7170" max="7170" width="12.77734375" style="9" bestFit="1" customWidth="1"/>
    <col min="7171" max="7171" width="18.6640625" style="9" customWidth="1"/>
    <col min="7172" max="7172" width="12" style="9" customWidth="1"/>
    <col min="7173" max="7173" width="13.21875" style="9" customWidth="1"/>
    <col min="7174" max="7174" width="11.88671875" style="9" bestFit="1" customWidth="1"/>
    <col min="7175" max="7175" width="13.44140625" style="9" customWidth="1"/>
    <col min="7176" max="7176" width="10" style="9" bestFit="1" customWidth="1"/>
    <col min="7177" max="7177" width="10.109375" style="9" customWidth="1"/>
    <col min="7178" max="7178" width="11.5546875" style="9" customWidth="1"/>
    <col min="7179" max="7179" width="15.88671875" style="9" customWidth="1"/>
    <col min="7180" max="7180" width="4.109375" style="9" bestFit="1" customWidth="1"/>
    <col min="7181" max="7424" width="7.21875" style="9"/>
    <col min="7425" max="7425" width="4.109375" style="9" bestFit="1" customWidth="1"/>
    <col min="7426" max="7426" width="12.77734375" style="9" bestFit="1" customWidth="1"/>
    <col min="7427" max="7427" width="18.6640625" style="9" customWidth="1"/>
    <col min="7428" max="7428" width="12" style="9" customWidth="1"/>
    <col min="7429" max="7429" width="13.21875" style="9" customWidth="1"/>
    <col min="7430" max="7430" width="11.88671875" style="9" bestFit="1" customWidth="1"/>
    <col min="7431" max="7431" width="13.44140625" style="9" customWidth="1"/>
    <col min="7432" max="7432" width="10" style="9" bestFit="1" customWidth="1"/>
    <col min="7433" max="7433" width="10.109375" style="9" customWidth="1"/>
    <col min="7434" max="7434" width="11.5546875" style="9" customWidth="1"/>
    <col min="7435" max="7435" width="15.88671875" style="9" customWidth="1"/>
    <col min="7436" max="7436" width="4.109375" style="9" bestFit="1" customWidth="1"/>
    <col min="7437" max="7680" width="7.21875" style="9"/>
    <col min="7681" max="7681" width="4.109375" style="9" bestFit="1" customWidth="1"/>
    <col min="7682" max="7682" width="12.77734375" style="9" bestFit="1" customWidth="1"/>
    <col min="7683" max="7683" width="18.6640625" style="9" customWidth="1"/>
    <col min="7684" max="7684" width="12" style="9" customWidth="1"/>
    <col min="7685" max="7685" width="13.21875" style="9" customWidth="1"/>
    <col min="7686" max="7686" width="11.88671875" style="9" bestFit="1" customWidth="1"/>
    <col min="7687" max="7687" width="13.44140625" style="9" customWidth="1"/>
    <col min="7688" max="7688" width="10" style="9" bestFit="1" customWidth="1"/>
    <col min="7689" max="7689" width="10.109375" style="9" customWidth="1"/>
    <col min="7690" max="7690" width="11.5546875" style="9" customWidth="1"/>
    <col min="7691" max="7691" width="15.88671875" style="9" customWidth="1"/>
    <col min="7692" max="7692" width="4.109375" style="9" bestFit="1" customWidth="1"/>
    <col min="7693" max="7936" width="7.21875" style="9"/>
    <col min="7937" max="7937" width="4.109375" style="9" bestFit="1" customWidth="1"/>
    <col min="7938" max="7938" width="12.77734375" style="9" bestFit="1" customWidth="1"/>
    <col min="7939" max="7939" width="18.6640625" style="9" customWidth="1"/>
    <col min="7940" max="7940" width="12" style="9" customWidth="1"/>
    <col min="7941" max="7941" width="13.21875" style="9" customWidth="1"/>
    <col min="7942" max="7942" width="11.88671875" style="9" bestFit="1" customWidth="1"/>
    <col min="7943" max="7943" width="13.44140625" style="9" customWidth="1"/>
    <col min="7944" max="7944" width="10" style="9" bestFit="1" customWidth="1"/>
    <col min="7945" max="7945" width="10.109375" style="9" customWidth="1"/>
    <col min="7946" max="7946" width="11.5546875" style="9" customWidth="1"/>
    <col min="7947" max="7947" width="15.88671875" style="9" customWidth="1"/>
    <col min="7948" max="7948" width="4.109375" style="9" bestFit="1" customWidth="1"/>
    <col min="7949" max="8192" width="7.21875" style="9"/>
    <col min="8193" max="8193" width="4.109375" style="9" bestFit="1" customWidth="1"/>
    <col min="8194" max="8194" width="12.77734375" style="9" bestFit="1" customWidth="1"/>
    <col min="8195" max="8195" width="18.6640625" style="9" customWidth="1"/>
    <col min="8196" max="8196" width="12" style="9" customWidth="1"/>
    <col min="8197" max="8197" width="13.21875" style="9" customWidth="1"/>
    <col min="8198" max="8198" width="11.88671875" style="9" bestFit="1" customWidth="1"/>
    <col min="8199" max="8199" width="13.44140625" style="9" customWidth="1"/>
    <col min="8200" max="8200" width="10" style="9" bestFit="1" customWidth="1"/>
    <col min="8201" max="8201" width="10.109375" style="9" customWidth="1"/>
    <col min="8202" max="8202" width="11.5546875" style="9" customWidth="1"/>
    <col min="8203" max="8203" width="15.88671875" style="9" customWidth="1"/>
    <col min="8204" max="8204" width="4.109375" style="9" bestFit="1" customWidth="1"/>
    <col min="8205" max="8448" width="7.21875" style="9"/>
    <col min="8449" max="8449" width="4.109375" style="9" bestFit="1" customWidth="1"/>
    <col min="8450" max="8450" width="12.77734375" style="9" bestFit="1" customWidth="1"/>
    <col min="8451" max="8451" width="18.6640625" style="9" customWidth="1"/>
    <col min="8452" max="8452" width="12" style="9" customWidth="1"/>
    <col min="8453" max="8453" width="13.21875" style="9" customWidth="1"/>
    <col min="8454" max="8454" width="11.88671875" style="9" bestFit="1" customWidth="1"/>
    <col min="8455" max="8455" width="13.44140625" style="9" customWidth="1"/>
    <col min="8456" max="8456" width="10" style="9" bestFit="1" customWidth="1"/>
    <col min="8457" max="8457" width="10.109375" style="9" customWidth="1"/>
    <col min="8458" max="8458" width="11.5546875" style="9" customWidth="1"/>
    <col min="8459" max="8459" width="15.88671875" style="9" customWidth="1"/>
    <col min="8460" max="8460" width="4.109375" style="9" bestFit="1" customWidth="1"/>
    <col min="8461" max="8704" width="7.21875" style="9"/>
    <col min="8705" max="8705" width="4.109375" style="9" bestFit="1" customWidth="1"/>
    <col min="8706" max="8706" width="12.77734375" style="9" bestFit="1" customWidth="1"/>
    <col min="8707" max="8707" width="18.6640625" style="9" customWidth="1"/>
    <col min="8708" max="8708" width="12" style="9" customWidth="1"/>
    <col min="8709" max="8709" width="13.21875" style="9" customWidth="1"/>
    <col min="8710" max="8710" width="11.88671875" style="9" bestFit="1" customWidth="1"/>
    <col min="8711" max="8711" width="13.44140625" style="9" customWidth="1"/>
    <col min="8712" max="8712" width="10" style="9" bestFit="1" customWidth="1"/>
    <col min="8713" max="8713" width="10.109375" style="9" customWidth="1"/>
    <col min="8714" max="8714" width="11.5546875" style="9" customWidth="1"/>
    <col min="8715" max="8715" width="15.88671875" style="9" customWidth="1"/>
    <col min="8716" max="8716" width="4.109375" style="9" bestFit="1" customWidth="1"/>
    <col min="8717" max="8960" width="7.21875" style="9"/>
    <col min="8961" max="8961" width="4.109375" style="9" bestFit="1" customWidth="1"/>
    <col min="8962" max="8962" width="12.77734375" style="9" bestFit="1" customWidth="1"/>
    <col min="8963" max="8963" width="18.6640625" style="9" customWidth="1"/>
    <col min="8964" max="8964" width="12" style="9" customWidth="1"/>
    <col min="8965" max="8965" width="13.21875" style="9" customWidth="1"/>
    <col min="8966" max="8966" width="11.88671875" style="9" bestFit="1" customWidth="1"/>
    <col min="8967" max="8967" width="13.44140625" style="9" customWidth="1"/>
    <col min="8968" max="8968" width="10" style="9" bestFit="1" customWidth="1"/>
    <col min="8969" max="8969" width="10.109375" style="9" customWidth="1"/>
    <col min="8970" max="8970" width="11.5546875" style="9" customWidth="1"/>
    <col min="8971" max="8971" width="15.88671875" style="9" customWidth="1"/>
    <col min="8972" max="8972" width="4.109375" style="9" bestFit="1" customWidth="1"/>
    <col min="8973" max="9216" width="7.21875" style="9"/>
    <col min="9217" max="9217" width="4.109375" style="9" bestFit="1" customWidth="1"/>
    <col min="9218" max="9218" width="12.77734375" style="9" bestFit="1" customWidth="1"/>
    <col min="9219" max="9219" width="18.6640625" style="9" customWidth="1"/>
    <col min="9220" max="9220" width="12" style="9" customWidth="1"/>
    <col min="9221" max="9221" width="13.21875" style="9" customWidth="1"/>
    <col min="9222" max="9222" width="11.88671875" style="9" bestFit="1" customWidth="1"/>
    <col min="9223" max="9223" width="13.44140625" style="9" customWidth="1"/>
    <col min="9224" max="9224" width="10" style="9" bestFit="1" customWidth="1"/>
    <col min="9225" max="9225" width="10.109375" style="9" customWidth="1"/>
    <col min="9226" max="9226" width="11.5546875" style="9" customWidth="1"/>
    <col min="9227" max="9227" width="15.88671875" style="9" customWidth="1"/>
    <col min="9228" max="9228" width="4.109375" style="9" bestFit="1" customWidth="1"/>
    <col min="9229" max="9472" width="7.21875" style="9"/>
    <col min="9473" max="9473" width="4.109375" style="9" bestFit="1" customWidth="1"/>
    <col min="9474" max="9474" width="12.77734375" style="9" bestFit="1" customWidth="1"/>
    <col min="9475" max="9475" width="18.6640625" style="9" customWidth="1"/>
    <col min="9476" max="9476" width="12" style="9" customWidth="1"/>
    <col min="9477" max="9477" width="13.21875" style="9" customWidth="1"/>
    <col min="9478" max="9478" width="11.88671875" style="9" bestFit="1" customWidth="1"/>
    <col min="9479" max="9479" width="13.44140625" style="9" customWidth="1"/>
    <col min="9480" max="9480" width="10" style="9" bestFit="1" customWidth="1"/>
    <col min="9481" max="9481" width="10.109375" style="9" customWidth="1"/>
    <col min="9482" max="9482" width="11.5546875" style="9" customWidth="1"/>
    <col min="9483" max="9483" width="15.88671875" style="9" customWidth="1"/>
    <col min="9484" max="9484" width="4.109375" style="9" bestFit="1" customWidth="1"/>
    <col min="9485" max="9728" width="7.21875" style="9"/>
    <col min="9729" max="9729" width="4.109375" style="9" bestFit="1" customWidth="1"/>
    <col min="9730" max="9730" width="12.77734375" style="9" bestFit="1" customWidth="1"/>
    <col min="9731" max="9731" width="18.6640625" style="9" customWidth="1"/>
    <col min="9732" max="9732" width="12" style="9" customWidth="1"/>
    <col min="9733" max="9733" width="13.21875" style="9" customWidth="1"/>
    <col min="9734" max="9734" width="11.88671875" style="9" bestFit="1" customWidth="1"/>
    <col min="9735" max="9735" width="13.44140625" style="9" customWidth="1"/>
    <col min="9736" max="9736" width="10" style="9" bestFit="1" customWidth="1"/>
    <col min="9737" max="9737" width="10.109375" style="9" customWidth="1"/>
    <col min="9738" max="9738" width="11.5546875" style="9" customWidth="1"/>
    <col min="9739" max="9739" width="15.88671875" style="9" customWidth="1"/>
    <col min="9740" max="9740" width="4.109375" style="9" bestFit="1" customWidth="1"/>
    <col min="9741" max="9984" width="7.21875" style="9"/>
    <col min="9985" max="9985" width="4.109375" style="9" bestFit="1" customWidth="1"/>
    <col min="9986" max="9986" width="12.77734375" style="9" bestFit="1" customWidth="1"/>
    <col min="9987" max="9987" width="18.6640625" style="9" customWidth="1"/>
    <col min="9988" max="9988" width="12" style="9" customWidth="1"/>
    <col min="9989" max="9989" width="13.21875" style="9" customWidth="1"/>
    <col min="9990" max="9990" width="11.88671875" style="9" bestFit="1" customWidth="1"/>
    <col min="9991" max="9991" width="13.44140625" style="9" customWidth="1"/>
    <col min="9992" max="9992" width="10" style="9" bestFit="1" customWidth="1"/>
    <col min="9993" max="9993" width="10.109375" style="9" customWidth="1"/>
    <col min="9994" max="9994" width="11.5546875" style="9" customWidth="1"/>
    <col min="9995" max="9995" width="15.88671875" style="9" customWidth="1"/>
    <col min="9996" max="9996" width="4.109375" style="9" bestFit="1" customWidth="1"/>
    <col min="9997" max="10240" width="7.21875" style="9"/>
    <col min="10241" max="10241" width="4.109375" style="9" bestFit="1" customWidth="1"/>
    <col min="10242" max="10242" width="12.77734375" style="9" bestFit="1" customWidth="1"/>
    <col min="10243" max="10243" width="18.6640625" style="9" customWidth="1"/>
    <col min="10244" max="10244" width="12" style="9" customWidth="1"/>
    <col min="10245" max="10245" width="13.21875" style="9" customWidth="1"/>
    <col min="10246" max="10246" width="11.88671875" style="9" bestFit="1" customWidth="1"/>
    <col min="10247" max="10247" width="13.44140625" style="9" customWidth="1"/>
    <col min="10248" max="10248" width="10" style="9" bestFit="1" customWidth="1"/>
    <col min="10249" max="10249" width="10.109375" style="9" customWidth="1"/>
    <col min="10250" max="10250" width="11.5546875" style="9" customWidth="1"/>
    <col min="10251" max="10251" width="15.88671875" style="9" customWidth="1"/>
    <col min="10252" max="10252" width="4.109375" style="9" bestFit="1" customWidth="1"/>
    <col min="10253" max="10496" width="7.21875" style="9"/>
    <col min="10497" max="10497" width="4.109375" style="9" bestFit="1" customWidth="1"/>
    <col min="10498" max="10498" width="12.77734375" style="9" bestFit="1" customWidth="1"/>
    <col min="10499" max="10499" width="18.6640625" style="9" customWidth="1"/>
    <col min="10500" max="10500" width="12" style="9" customWidth="1"/>
    <col min="10501" max="10501" width="13.21875" style="9" customWidth="1"/>
    <col min="10502" max="10502" width="11.88671875" style="9" bestFit="1" customWidth="1"/>
    <col min="10503" max="10503" width="13.44140625" style="9" customWidth="1"/>
    <col min="10504" max="10504" width="10" style="9" bestFit="1" customWidth="1"/>
    <col min="10505" max="10505" width="10.109375" style="9" customWidth="1"/>
    <col min="10506" max="10506" width="11.5546875" style="9" customWidth="1"/>
    <col min="10507" max="10507" width="15.88671875" style="9" customWidth="1"/>
    <col min="10508" max="10508" width="4.109375" style="9" bestFit="1" customWidth="1"/>
    <col min="10509" max="10752" width="7.21875" style="9"/>
    <col min="10753" max="10753" width="4.109375" style="9" bestFit="1" customWidth="1"/>
    <col min="10754" max="10754" width="12.77734375" style="9" bestFit="1" customWidth="1"/>
    <col min="10755" max="10755" width="18.6640625" style="9" customWidth="1"/>
    <col min="10756" max="10756" width="12" style="9" customWidth="1"/>
    <col min="10757" max="10757" width="13.21875" style="9" customWidth="1"/>
    <col min="10758" max="10758" width="11.88671875" style="9" bestFit="1" customWidth="1"/>
    <col min="10759" max="10759" width="13.44140625" style="9" customWidth="1"/>
    <col min="10760" max="10760" width="10" style="9" bestFit="1" customWidth="1"/>
    <col min="10761" max="10761" width="10.109375" style="9" customWidth="1"/>
    <col min="10762" max="10762" width="11.5546875" style="9" customWidth="1"/>
    <col min="10763" max="10763" width="15.88671875" style="9" customWidth="1"/>
    <col min="10764" max="10764" width="4.109375" style="9" bestFit="1" customWidth="1"/>
    <col min="10765" max="11008" width="7.21875" style="9"/>
    <col min="11009" max="11009" width="4.109375" style="9" bestFit="1" customWidth="1"/>
    <col min="11010" max="11010" width="12.77734375" style="9" bestFit="1" customWidth="1"/>
    <col min="11011" max="11011" width="18.6640625" style="9" customWidth="1"/>
    <col min="11012" max="11012" width="12" style="9" customWidth="1"/>
    <col min="11013" max="11013" width="13.21875" style="9" customWidth="1"/>
    <col min="11014" max="11014" width="11.88671875" style="9" bestFit="1" customWidth="1"/>
    <col min="11015" max="11015" width="13.44140625" style="9" customWidth="1"/>
    <col min="11016" max="11016" width="10" style="9" bestFit="1" customWidth="1"/>
    <col min="11017" max="11017" width="10.109375" style="9" customWidth="1"/>
    <col min="11018" max="11018" width="11.5546875" style="9" customWidth="1"/>
    <col min="11019" max="11019" width="15.88671875" style="9" customWidth="1"/>
    <col min="11020" max="11020" width="4.109375" style="9" bestFit="1" customWidth="1"/>
    <col min="11021" max="11264" width="7.21875" style="9"/>
    <col min="11265" max="11265" width="4.109375" style="9" bestFit="1" customWidth="1"/>
    <col min="11266" max="11266" width="12.77734375" style="9" bestFit="1" customWidth="1"/>
    <col min="11267" max="11267" width="18.6640625" style="9" customWidth="1"/>
    <col min="11268" max="11268" width="12" style="9" customWidth="1"/>
    <col min="11269" max="11269" width="13.21875" style="9" customWidth="1"/>
    <col min="11270" max="11270" width="11.88671875" style="9" bestFit="1" customWidth="1"/>
    <col min="11271" max="11271" width="13.44140625" style="9" customWidth="1"/>
    <col min="11272" max="11272" width="10" style="9" bestFit="1" customWidth="1"/>
    <col min="11273" max="11273" width="10.109375" style="9" customWidth="1"/>
    <col min="11274" max="11274" width="11.5546875" style="9" customWidth="1"/>
    <col min="11275" max="11275" width="15.88671875" style="9" customWidth="1"/>
    <col min="11276" max="11276" width="4.109375" style="9" bestFit="1" customWidth="1"/>
    <col min="11277" max="11520" width="7.21875" style="9"/>
    <col min="11521" max="11521" width="4.109375" style="9" bestFit="1" customWidth="1"/>
    <col min="11522" max="11522" width="12.77734375" style="9" bestFit="1" customWidth="1"/>
    <col min="11523" max="11523" width="18.6640625" style="9" customWidth="1"/>
    <col min="11524" max="11524" width="12" style="9" customWidth="1"/>
    <col min="11525" max="11525" width="13.21875" style="9" customWidth="1"/>
    <col min="11526" max="11526" width="11.88671875" style="9" bestFit="1" customWidth="1"/>
    <col min="11527" max="11527" width="13.44140625" style="9" customWidth="1"/>
    <col min="11528" max="11528" width="10" style="9" bestFit="1" customWidth="1"/>
    <col min="11529" max="11529" width="10.109375" style="9" customWidth="1"/>
    <col min="11530" max="11530" width="11.5546875" style="9" customWidth="1"/>
    <col min="11531" max="11531" width="15.88671875" style="9" customWidth="1"/>
    <col min="11532" max="11532" width="4.109375" style="9" bestFit="1" customWidth="1"/>
    <col min="11533" max="11776" width="7.21875" style="9"/>
    <col min="11777" max="11777" width="4.109375" style="9" bestFit="1" customWidth="1"/>
    <col min="11778" max="11778" width="12.77734375" style="9" bestFit="1" customWidth="1"/>
    <col min="11779" max="11779" width="18.6640625" style="9" customWidth="1"/>
    <col min="11780" max="11780" width="12" style="9" customWidth="1"/>
    <col min="11781" max="11781" width="13.21875" style="9" customWidth="1"/>
    <col min="11782" max="11782" width="11.88671875" style="9" bestFit="1" customWidth="1"/>
    <col min="11783" max="11783" width="13.44140625" style="9" customWidth="1"/>
    <col min="11784" max="11784" width="10" style="9" bestFit="1" customWidth="1"/>
    <col min="11785" max="11785" width="10.109375" style="9" customWidth="1"/>
    <col min="11786" max="11786" width="11.5546875" style="9" customWidth="1"/>
    <col min="11787" max="11787" width="15.88671875" style="9" customWidth="1"/>
    <col min="11788" max="11788" width="4.109375" style="9" bestFit="1" customWidth="1"/>
    <col min="11789" max="12032" width="7.21875" style="9"/>
    <col min="12033" max="12033" width="4.109375" style="9" bestFit="1" customWidth="1"/>
    <col min="12034" max="12034" width="12.77734375" style="9" bestFit="1" customWidth="1"/>
    <col min="12035" max="12035" width="18.6640625" style="9" customWidth="1"/>
    <col min="12036" max="12036" width="12" style="9" customWidth="1"/>
    <col min="12037" max="12037" width="13.21875" style="9" customWidth="1"/>
    <col min="12038" max="12038" width="11.88671875" style="9" bestFit="1" customWidth="1"/>
    <col min="12039" max="12039" width="13.44140625" style="9" customWidth="1"/>
    <col min="12040" max="12040" width="10" style="9" bestFit="1" customWidth="1"/>
    <col min="12041" max="12041" width="10.109375" style="9" customWidth="1"/>
    <col min="12042" max="12042" width="11.5546875" style="9" customWidth="1"/>
    <col min="12043" max="12043" width="15.88671875" style="9" customWidth="1"/>
    <col min="12044" max="12044" width="4.109375" style="9" bestFit="1" customWidth="1"/>
    <col min="12045" max="12288" width="7.21875" style="9"/>
    <col min="12289" max="12289" width="4.109375" style="9" bestFit="1" customWidth="1"/>
    <col min="12290" max="12290" width="12.77734375" style="9" bestFit="1" customWidth="1"/>
    <col min="12291" max="12291" width="18.6640625" style="9" customWidth="1"/>
    <col min="12292" max="12292" width="12" style="9" customWidth="1"/>
    <col min="12293" max="12293" width="13.21875" style="9" customWidth="1"/>
    <col min="12294" max="12294" width="11.88671875" style="9" bestFit="1" customWidth="1"/>
    <col min="12295" max="12295" width="13.44140625" style="9" customWidth="1"/>
    <col min="12296" max="12296" width="10" style="9" bestFit="1" customWidth="1"/>
    <col min="12297" max="12297" width="10.109375" style="9" customWidth="1"/>
    <col min="12298" max="12298" width="11.5546875" style="9" customWidth="1"/>
    <col min="12299" max="12299" width="15.88671875" style="9" customWidth="1"/>
    <col min="12300" max="12300" width="4.109375" style="9" bestFit="1" customWidth="1"/>
    <col min="12301" max="12544" width="7.21875" style="9"/>
    <col min="12545" max="12545" width="4.109375" style="9" bestFit="1" customWidth="1"/>
    <col min="12546" max="12546" width="12.77734375" style="9" bestFit="1" customWidth="1"/>
    <col min="12547" max="12547" width="18.6640625" style="9" customWidth="1"/>
    <col min="12548" max="12548" width="12" style="9" customWidth="1"/>
    <col min="12549" max="12549" width="13.21875" style="9" customWidth="1"/>
    <col min="12550" max="12550" width="11.88671875" style="9" bestFit="1" customWidth="1"/>
    <col min="12551" max="12551" width="13.44140625" style="9" customWidth="1"/>
    <col min="12552" max="12552" width="10" style="9" bestFit="1" customWidth="1"/>
    <col min="12553" max="12553" width="10.109375" style="9" customWidth="1"/>
    <col min="12554" max="12554" width="11.5546875" style="9" customWidth="1"/>
    <col min="12555" max="12555" width="15.88671875" style="9" customWidth="1"/>
    <col min="12556" max="12556" width="4.109375" style="9" bestFit="1" customWidth="1"/>
    <col min="12557" max="12800" width="7.21875" style="9"/>
    <col min="12801" max="12801" width="4.109375" style="9" bestFit="1" customWidth="1"/>
    <col min="12802" max="12802" width="12.77734375" style="9" bestFit="1" customWidth="1"/>
    <col min="12803" max="12803" width="18.6640625" style="9" customWidth="1"/>
    <col min="12804" max="12804" width="12" style="9" customWidth="1"/>
    <col min="12805" max="12805" width="13.21875" style="9" customWidth="1"/>
    <col min="12806" max="12806" width="11.88671875" style="9" bestFit="1" customWidth="1"/>
    <col min="12807" max="12807" width="13.44140625" style="9" customWidth="1"/>
    <col min="12808" max="12808" width="10" style="9" bestFit="1" customWidth="1"/>
    <col min="12809" max="12809" width="10.109375" style="9" customWidth="1"/>
    <col min="12810" max="12810" width="11.5546875" style="9" customWidth="1"/>
    <col min="12811" max="12811" width="15.88671875" style="9" customWidth="1"/>
    <col min="12812" max="12812" width="4.109375" style="9" bestFit="1" customWidth="1"/>
    <col min="12813" max="13056" width="7.21875" style="9"/>
    <col min="13057" max="13057" width="4.109375" style="9" bestFit="1" customWidth="1"/>
    <col min="13058" max="13058" width="12.77734375" style="9" bestFit="1" customWidth="1"/>
    <col min="13059" max="13059" width="18.6640625" style="9" customWidth="1"/>
    <col min="13060" max="13060" width="12" style="9" customWidth="1"/>
    <col min="13061" max="13061" width="13.21875" style="9" customWidth="1"/>
    <col min="13062" max="13062" width="11.88671875" style="9" bestFit="1" customWidth="1"/>
    <col min="13063" max="13063" width="13.44140625" style="9" customWidth="1"/>
    <col min="13064" max="13064" width="10" style="9" bestFit="1" customWidth="1"/>
    <col min="13065" max="13065" width="10.109375" style="9" customWidth="1"/>
    <col min="13066" max="13066" width="11.5546875" style="9" customWidth="1"/>
    <col min="13067" max="13067" width="15.88671875" style="9" customWidth="1"/>
    <col min="13068" max="13068" width="4.109375" style="9" bestFit="1" customWidth="1"/>
    <col min="13069" max="13312" width="7.21875" style="9"/>
    <col min="13313" max="13313" width="4.109375" style="9" bestFit="1" customWidth="1"/>
    <col min="13314" max="13314" width="12.77734375" style="9" bestFit="1" customWidth="1"/>
    <col min="13315" max="13315" width="18.6640625" style="9" customWidth="1"/>
    <col min="13316" max="13316" width="12" style="9" customWidth="1"/>
    <col min="13317" max="13317" width="13.21875" style="9" customWidth="1"/>
    <col min="13318" max="13318" width="11.88671875" style="9" bestFit="1" customWidth="1"/>
    <col min="13319" max="13319" width="13.44140625" style="9" customWidth="1"/>
    <col min="13320" max="13320" width="10" style="9" bestFit="1" customWidth="1"/>
    <col min="13321" max="13321" width="10.109375" style="9" customWidth="1"/>
    <col min="13322" max="13322" width="11.5546875" style="9" customWidth="1"/>
    <col min="13323" max="13323" width="15.88671875" style="9" customWidth="1"/>
    <col min="13324" max="13324" width="4.109375" style="9" bestFit="1" customWidth="1"/>
    <col min="13325" max="13568" width="7.21875" style="9"/>
    <col min="13569" max="13569" width="4.109375" style="9" bestFit="1" customWidth="1"/>
    <col min="13570" max="13570" width="12.77734375" style="9" bestFit="1" customWidth="1"/>
    <col min="13571" max="13571" width="18.6640625" style="9" customWidth="1"/>
    <col min="13572" max="13572" width="12" style="9" customWidth="1"/>
    <col min="13573" max="13573" width="13.21875" style="9" customWidth="1"/>
    <col min="13574" max="13574" width="11.88671875" style="9" bestFit="1" customWidth="1"/>
    <col min="13575" max="13575" width="13.44140625" style="9" customWidth="1"/>
    <col min="13576" max="13576" width="10" style="9" bestFit="1" customWidth="1"/>
    <col min="13577" max="13577" width="10.109375" style="9" customWidth="1"/>
    <col min="13578" max="13578" width="11.5546875" style="9" customWidth="1"/>
    <col min="13579" max="13579" width="15.88671875" style="9" customWidth="1"/>
    <col min="13580" max="13580" width="4.109375" style="9" bestFit="1" customWidth="1"/>
    <col min="13581" max="13824" width="7.21875" style="9"/>
    <col min="13825" max="13825" width="4.109375" style="9" bestFit="1" customWidth="1"/>
    <col min="13826" max="13826" width="12.77734375" style="9" bestFit="1" customWidth="1"/>
    <col min="13827" max="13827" width="18.6640625" style="9" customWidth="1"/>
    <col min="13828" max="13828" width="12" style="9" customWidth="1"/>
    <col min="13829" max="13829" width="13.21875" style="9" customWidth="1"/>
    <col min="13830" max="13830" width="11.88671875" style="9" bestFit="1" customWidth="1"/>
    <col min="13831" max="13831" width="13.44140625" style="9" customWidth="1"/>
    <col min="13832" max="13832" width="10" style="9" bestFit="1" customWidth="1"/>
    <col min="13833" max="13833" width="10.109375" style="9" customWidth="1"/>
    <col min="13834" max="13834" width="11.5546875" style="9" customWidth="1"/>
    <col min="13835" max="13835" width="15.88671875" style="9" customWidth="1"/>
    <col min="13836" max="13836" width="4.109375" style="9" bestFit="1" customWidth="1"/>
    <col min="13837" max="14080" width="7.21875" style="9"/>
    <col min="14081" max="14081" width="4.109375" style="9" bestFit="1" customWidth="1"/>
    <col min="14082" max="14082" width="12.77734375" style="9" bestFit="1" customWidth="1"/>
    <col min="14083" max="14083" width="18.6640625" style="9" customWidth="1"/>
    <col min="14084" max="14084" width="12" style="9" customWidth="1"/>
    <col min="14085" max="14085" width="13.21875" style="9" customWidth="1"/>
    <col min="14086" max="14086" width="11.88671875" style="9" bestFit="1" customWidth="1"/>
    <col min="14087" max="14087" width="13.44140625" style="9" customWidth="1"/>
    <col min="14088" max="14088" width="10" style="9" bestFit="1" customWidth="1"/>
    <col min="14089" max="14089" width="10.109375" style="9" customWidth="1"/>
    <col min="14090" max="14090" width="11.5546875" style="9" customWidth="1"/>
    <col min="14091" max="14091" width="15.88671875" style="9" customWidth="1"/>
    <col min="14092" max="14092" width="4.109375" style="9" bestFit="1" customWidth="1"/>
    <col min="14093" max="14336" width="7.21875" style="9"/>
    <col min="14337" max="14337" width="4.109375" style="9" bestFit="1" customWidth="1"/>
    <col min="14338" max="14338" width="12.77734375" style="9" bestFit="1" customWidth="1"/>
    <col min="14339" max="14339" width="18.6640625" style="9" customWidth="1"/>
    <col min="14340" max="14340" width="12" style="9" customWidth="1"/>
    <col min="14341" max="14341" width="13.21875" style="9" customWidth="1"/>
    <col min="14342" max="14342" width="11.88671875" style="9" bestFit="1" customWidth="1"/>
    <col min="14343" max="14343" width="13.44140625" style="9" customWidth="1"/>
    <col min="14344" max="14344" width="10" style="9" bestFit="1" customWidth="1"/>
    <col min="14345" max="14345" width="10.109375" style="9" customWidth="1"/>
    <col min="14346" max="14346" width="11.5546875" style="9" customWidth="1"/>
    <col min="14347" max="14347" width="15.88671875" style="9" customWidth="1"/>
    <col min="14348" max="14348" width="4.109375" style="9" bestFit="1" customWidth="1"/>
    <col min="14349" max="14592" width="7.21875" style="9"/>
    <col min="14593" max="14593" width="4.109375" style="9" bestFit="1" customWidth="1"/>
    <col min="14594" max="14594" width="12.77734375" style="9" bestFit="1" customWidth="1"/>
    <col min="14595" max="14595" width="18.6640625" style="9" customWidth="1"/>
    <col min="14596" max="14596" width="12" style="9" customWidth="1"/>
    <col min="14597" max="14597" width="13.21875" style="9" customWidth="1"/>
    <col min="14598" max="14598" width="11.88671875" style="9" bestFit="1" customWidth="1"/>
    <col min="14599" max="14599" width="13.44140625" style="9" customWidth="1"/>
    <col min="14600" max="14600" width="10" style="9" bestFit="1" customWidth="1"/>
    <col min="14601" max="14601" width="10.109375" style="9" customWidth="1"/>
    <col min="14602" max="14602" width="11.5546875" style="9" customWidth="1"/>
    <col min="14603" max="14603" width="15.88671875" style="9" customWidth="1"/>
    <col min="14604" max="14604" width="4.109375" style="9" bestFit="1" customWidth="1"/>
    <col min="14605" max="14848" width="7.21875" style="9"/>
    <col min="14849" max="14849" width="4.109375" style="9" bestFit="1" customWidth="1"/>
    <col min="14850" max="14850" width="12.77734375" style="9" bestFit="1" customWidth="1"/>
    <col min="14851" max="14851" width="18.6640625" style="9" customWidth="1"/>
    <col min="14852" max="14852" width="12" style="9" customWidth="1"/>
    <col min="14853" max="14853" width="13.21875" style="9" customWidth="1"/>
    <col min="14854" max="14854" width="11.88671875" style="9" bestFit="1" customWidth="1"/>
    <col min="14855" max="14855" width="13.44140625" style="9" customWidth="1"/>
    <col min="14856" max="14856" width="10" style="9" bestFit="1" customWidth="1"/>
    <col min="14857" max="14857" width="10.109375" style="9" customWidth="1"/>
    <col min="14858" max="14858" width="11.5546875" style="9" customWidth="1"/>
    <col min="14859" max="14859" width="15.88671875" style="9" customWidth="1"/>
    <col min="14860" max="14860" width="4.109375" style="9" bestFit="1" customWidth="1"/>
    <col min="14861" max="15104" width="7.21875" style="9"/>
    <col min="15105" max="15105" width="4.109375" style="9" bestFit="1" customWidth="1"/>
    <col min="15106" max="15106" width="12.77734375" style="9" bestFit="1" customWidth="1"/>
    <col min="15107" max="15107" width="18.6640625" style="9" customWidth="1"/>
    <col min="15108" max="15108" width="12" style="9" customWidth="1"/>
    <col min="15109" max="15109" width="13.21875" style="9" customWidth="1"/>
    <col min="15110" max="15110" width="11.88671875" style="9" bestFit="1" customWidth="1"/>
    <col min="15111" max="15111" width="13.44140625" style="9" customWidth="1"/>
    <col min="15112" max="15112" width="10" style="9" bestFit="1" customWidth="1"/>
    <col min="15113" max="15113" width="10.109375" style="9" customWidth="1"/>
    <col min="15114" max="15114" width="11.5546875" style="9" customWidth="1"/>
    <col min="15115" max="15115" width="15.88671875" style="9" customWidth="1"/>
    <col min="15116" max="15116" width="4.109375" style="9" bestFit="1" customWidth="1"/>
    <col min="15117" max="15360" width="7.21875" style="9"/>
    <col min="15361" max="15361" width="4.109375" style="9" bestFit="1" customWidth="1"/>
    <col min="15362" max="15362" width="12.77734375" style="9" bestFit="1" customWidth="1"/>
    <col min="15363" max="15363" width="18.6640625" style="9" customWidth="1"/>
    <col min="15364" max="15364" width="12" style="9" customWidth="1"/>
    <col min="15365" max="15365" width="13.21875" style="9" customWidth="1"/>
    <col min="15366" max="15366" width="11.88671875" style="9" bestFit="1" customWidth="1"/>
    <col min="15367" max="15367" width="13.44140625" style="9" customWidth="1"/>
    <col min="15368" max="15368" width="10" style="9" bestFit="1" customWidth="1"/>
    <col min="15369" max="15369" width="10.109375" style="9" customWidth="1"/>
    <col min="15370" max="15370" width="11.5546875" style="9" customWidth="1"/>
    <col min="15371" max="15371" width="15.88671875" style="9" customWidth="1"/>
    <col min="15372" max="15372" width="4.109375" style="9" bestFit="1" customWidth="1"/>
    <col min="15373" max="15616" width="7.21875" style="9"/>
    <col min="15617" max="15617" width="4.109375" style="9" bestFit="1" customWidth="1"/>
    <col min="15618" max="15618" width="12.77734375" style="9" bestFit="1" customWidth="1"/>
    <col min="15619" max="15619" width="18.6640625" style="9" customWidth="1"/>
    <col min="15620" max="15620" width="12" style="9" customWidth="1"/>
    <col min="15621" max="15621" width="13.21875" style="9" customWidth="1"/>
    <col min="15622" max="15622" width="11.88671875" style="9" bestFit="1" customWidth="1"/>
    <col min="15623" max="15623" width="13.44140625" style="9" customWidth="1"/>
    <col min="15624" max="15624" width="10" style="9" bestFit="1" customWidth="1"/>
    <col min="15625" max="15625" width="10.109375" style="9" customWidth="1"/>
    <col min="15626" max="15626" width="11.5546875" style="9" customWidth="1"/>
    <col min="15627" max="15627" width="15.88671875" style="9" customWidth="1"/>
    <col min="15628" max="15628" width="4.109375" style="9" bestFit="1" customWidth="1"/>
    <col min="15629" max="15872" width="7.21875" style="9"/>
    <col min="15873" max="15873" width="4.109375" style="9" bestFit="1" customWidth="1"/>
    <col min="15874" max="15874" width="12.77734375" style="9" bestFit="1" customWidth="1"/>
    <col min="15875" max="15875" width="18.6640625" style="9" customWidth="1"/>
    <col min="15876" max="15876" width="12" style="9" customWidth="1"/>
    <col min="15877" max="15877" width="13.21875" style="9" customWidth="1"/>
    <col min="15878" max="15878" width="11.88671875" style="9" bestFit="1" customWidth="1"/>
    <col min="15879" max="15879" width="13.44140625" style="9" customWidth="1"/>
    <col min="15880" max="15880" width="10" style="9" bestFit="1" customWidth="1"/>
    <col min="15881" max="15881" width="10.109375" style="9" customWidth="1"/>
    <col min="15882" max="15882" width="11.5546875" style="9" customWidth="1"/>
    <col min="15883" max="15883" width="15.88671875" style="9" customWidth="1"/>
    <col min="15884" max="15884" width="4.109375" style="9" bestFit="1" customWidth="1"/>
    <col min="15885" max="16128" width="7.21875" style="9"/>
    <col min="16129" max="16129" width="4.109375" style="9" bestFit="1" customWidth="1"/>
    <col min="16130" max="16130" width="12.77734375" style="9" bestFit="1" customWidth="1"/>
    <col min="16131" max="16131" width="18.6640625" style="9" customWidth="1"/>
    <col min="16132" max="16132" width="12" style="9" customWidth="1"/>
    <col min="16133" max="16133" width="13.21875" style="9" customWidth="1"/>
    <col min="16134" max="16134" width="11.88671875" style="9" bestFit="1" customWidth="1"/>
    <col min="16135" max="16135" width="13.44140625" style="9" customWidth="1"/>
    <col min="16136" max="16136" width="10" style="9" bestFit="1" customWidth="1"/>
    <col min="16137" max="16137" width="10.109375" style="9" customWidth="1"/>
    <col min="16138" max="16138" width="11.5546875" style="9" customWidth="1"/>
    <col min="16139" max="16139" width="15.88671875" style="9" customWidth="1"/>
    <col min="16140" max="16140" width="4.109375" style="9" bestFit="1" customWidth="1"/>
    <col min="16141" max="16384" width="7.21875" style="9"/>
  </cols>
  <sheetData>
    <row r="1" spans="1:12" ht="12.75" customHeight="1" x14ac:dyDescent="0.3">
      <c r="A1" s="9" t="s">
        <v>45</v>
      </c>
      <c r="F1" s="104"/>
      <c r="G1" s="105"/>
      <c r="L1" s="104"/>
    </row>
    <row r="2" spans="1:12" ht="12.75" customHeight="1" x14ac:dyDescent="0.3">
      <c r="A2" s="9" t="s">
        <v>319</v>
      </c>
      <c r="F2" s="104"/>
      <c r="G2" s="105"/>
      <c r="L2" s="104"/>
    </row>
    <row r="3" spans="1:12" ht="12.75" customHeight="1" x14ac:dyDescent="0.3">
      <c r="A3" s="10" t="s">
        <v>47</v>
      </c>
      <c r="F3" s="104"/>
      <c r="G3" s="10"/>
    </row>
    <row r="4" spans="1:12" ht="10.5" customHeight="1" x14ac:dyDescent="0.3">
      <c r="A4" s="10"/>
      <c r="F4" s="104"/>
      <c r="G4" s="10"/>
    </row>
    <row r="5" spans="1:12" ht="10.5" customHeight="1" x14ac:dyDescent="0.3">
      <c r="G5" s="99"/>
      <c r="H5" s="99"/>
      <c r="I5" s="99"/>
      <c r="J5" s="99"/>
      <c r="K5" s="39"/>
    </row>
    <row r="6" spans="1:12" ht="12.75" customHeight="1" x14ac:dyDescent="0.3">
      <c r="G6" s="98" t="s">
        <v>292</v>
      </c>
      <c r="H6" s="98"/>
      <c r="I6" s="98"/>
      <c r="J6" s="98"/>
      <c r="K6" s="102" t="s">
        <v>320</v>
      </c>
    </row>
    <row r="7" spans="1:12" s="27" customFormat="1" ht="52.5" customHeight="1" x14ac:dyDescent="0.3">
      <c r="A7" s="108" t="s">
        <v>54</v>
      </c>
      <c r="B7" s="108" t="s">
        <v>56</v>
      </c>
      <c r="C7" s="108" t="s">
        <v>321</v>
      </c>
      <c r="D7" s="107" t="s">
        <v>322</v>
      </c>
      <c r="E7" s="108" t="s">
        <v>323</v>
      </c>
      <c r="F7" s="108" t="s">
        <v>107</v>
      </c>
      <c r="G7" s="107" t="s">
        <v>303</v>
      </c>
      <c r="H7" s="107" t="s">
        <v>58</v>
      </c>
      <c r="I7" s="107" t="s">
        <v>59</v>
      </c>
      <c r="J7" s="107" t="s">
        <v>304</v>
      </c>
      <c r="K7" s="107" t="s">
        <v>324</v>
      </c>
      <c r="L7" s="108" t="s">
        <v>54</v>
      </c>
    </row>
    <row r="8" spans="1:12" x14ac:dyDescent="0.3">
      <c r="A8" s="9">
        <v>1</v>
      </c>
      <c r="B8" s="9" t="s">
        <v>108</v>
      </c>
      <c r="C8" s="19">
        <v>367756</v>
      </c>
      <c r="D8" s="19">
        <v>6092094</v>
      </c>
      <c r="E8" s="19">
        <v>1269156</v>
      </c>
      <c r="F8" s="19">
        <f t="shared" ref="F8:F71" si="0">(C8+D8+E8)</f>
        <v>7729006</v>
      </c>
      <c r="G8" s="19">
        <v>19519</v>
      </c>
      <c r="H8" s="19">
        <v>0</v>
      </c>
      <c r="I8" s="19">
        <v>0</v>
      </c>
      <c r="J8" s="19">
        <v>2981126</v>
      </c>
      <c r="K8" s="19">
        <v>8558243.290000001</v>
      </c>
      <c r="L8" s="9">
        <v>1</v>
      </c>
    </row>
    <row r="9" spans="1:12" x14ac:dyDescent="0.3">
      <c r="A9" s="9">
        <v>2</v>
      </c>
      <c r="B9" s="9" t="s">
        <v>109</v>
      </c>
      <c r="C9" s="20">
        <v>4327617</v>
      </c>
      <c r="D9" s="20">
        <v>630910</v>
      </c>
      <c r="E9" s="20">
        <v>0</v>
      </c>
      <c r="F9" s="20">
        <f t="shared" si="0"/>
        <v>4958527</v>
      </c>
      <c r="G9" s="20">
        <v>0</v>
      </c>
      <c r="H9" s="20">
        <v>0</v>
      </c>
      <c r="I9" s="20">
        <v>0</v>
      </c>
      <c r="J9" s="20">
        <v>1155</v>
      </c>
      <c r="K9" s="20">
        <v>14285079.119999999</v>
      </c>
      <c r="L9" s="9">
        <v>2</v>
      </c>
    </row>
    <row r="10" spans="1:12" x14ac:dyDescent="0.3">
      <c r="A10" s="9">
        <v>3</v>
      </c>
      <c r="B10" s="9" t="s">
        <v>110</v>
      </c>
      <c r="C10" s="20">
        <v>0</v>
      </c>
      <c r="D10" s="20">
        <v>2172229</v>
      </c>
      <c r="E10" s="20">
        <v>780467</v>
      </c>
      <c r="F10" s="20">
        <f t="shared" si="0"/>
        <v>2952696</v>
      </c>
      <c r="G10" s="20">
        <v>15328</v>
      </c>
      <c r="H10" s="20">
        <v>0</v>
      </c>
      <c r="I10" s="20">
        <v>0</v>
      </c>
      <c r="J10" s="20">
        <v>277512</v>
      </c>
      <c r="K10" s="20">
        <v>1977985.3499999994</v>
      </c>
      <c r="L10" s="9">
        <v>3</v>
      </c>
    </row>
    <row r="11" spans="1:12" x14ac:dyDescent="0.3">
      <c r="A11" s="9">
        <v>4</v>
      </c>
      <c r="B11" s="9" t="s">
        <v>111</v>
      </c>
      <c r="C11" s="20">
        <v>4896</v>
      </c>
      <c r="D11" s="20">
        <v>237374</v>
      </c>
      <c r="E11" s="20">
        <v>696864</v>
      </c>
      <c r="F11" s="20">
        <f t="shared" si="0"/>
        <v>939134</v>
      </c>
      <c r="G11" s="20">
        <v>0</v>
      </c>
      <c r="H11" s="20">
        <v>0</v>
      </c>
      <c r="I11" s="20">
        <v>0</v>
      </c>
      <c r="J11" s="20">
        <v>686099</v>
      </c>
      <c r="K11" s="20">
        <v>2517427.86</v>
      </c>
      <c r="L11" s="9">
        <v>4</v>
      </c>
    </row>
    <row r="12" spans="1:12" x14ac:dyDescent="0.3">
      <c r="A12" s="9">
        <v>5</v>
      </c>
      <c r="B12" s="9" t="s">
        <v>112</v>
      </c>
      <c r="C12" s="20">
        <v>0</v>
      </c>
      <c r="D12" s="20">
        <v>2049540</v>
      </c>
      <c r="E12" s="20">
        <v>1111428</v>
      </c>
      <c r="F12" s="20">
        <f t="shared" si="0"/>
        <v>3160968</v>
      </c>
      <c r="G12" s="20">
        <v>161213</v>
      </c>
      <c r="H12" s="20">
        <v>0</v>
      </c>
      <c r="I12" s="20">
        <v>0</v>
      </c>
      <c r="J12" s="20">
        <v>471585</v>
      </c>
      <c r="K12" s="20">
        <v>6382178.3500000006</v>
      </c>
      <c r="L12" s="9">
        <v>5</v>
      </c>
    </row>
    <row r="13" spans="1:12" x14ac:dyDescent="0.3">
      <c r="A13" s="9">
        <v>6</v>
      </c>
      <c r="B13" s="9" t="s">
        <v>113</v>
      </c>
      <c r="C13" s="20">
        <v>0</v>
      </c>
      <c r="D13" s="20">
        <v>1198586</v>
      </c>
      <c r="E13" s="20">
        <v>498023</v>
      </c>
      <c r="F13" s="20">
        <f t="shared" si="0"/>
        <v>1696609</v>
      </c>
      <c r="G13" s="20">
        <v>13039</v>
      </c>
      <c r="H13" s="20">
        <v>0</v>
      </c>
      <c r="I13" s="20">
        <v>0</v>
      </c>
      <c r="J13" s="20">
        <v>516491</v>
      </c>
      <c r="K13" s="20">
        <v>3623443.9400000004</v>
      </c>
      <c r="L13" s="9">
        <v>6</v>
      </c>
    </row>
    <row r="14" spans="1:12" x14ac:dyDescent="0.3">
      <c r="A14" s="9">
        <v>7</v>
      </c>
      <c r="B14" s="9" t="s">
        <v>114</v>
      </c>
      <c r="C14" s="20">
        <v>63289273</v>
      </c>
      <c r="D14" s="20">
        <v>16235304</v>
      </c>
      <c r="E14" s="20">
        <v>15288921</v>
      </c>
      <c r="F14" s="20">
        <f t="shared" si="0"/>
        <v>94813498</v>
      </c>
      <c r="G14" s="20">
        <v>12005829</v>
      </c>
      <c r="H14" s="20">
        <v>0</v>
      </c>
      <c r="I14" s="20">
        <v>0</v>
      </c>
      <c r="J14" s="20">
        <v>28155933</v>
      </c>
      <c r="K14" s="20">
        <v>6321882.2799999993</v>
      </c>
      <c r="L14" s="9">
        <v>7</v>
      </c>
    </row>
    <row r="15" spans="1:12" x14ac:dyDescent="0.3">
      <c r="A15" s="9">
        <v>8</v>
      </c>
      <c r="B15" s="9" t="s">
        <v>115</v>
      </c>
      <c r="C15" s="20">
        <v>132371</v>
      </c>
      <c r="D15" s="20">
        <v>2336151</v>
      </c>
      <c r="E15" s="20">
        <v>1342266</v>
      </c>
      <c r="F15" s="20">
        <f t="shared" si="0"/>
        <v>3810788</v>
      </c>
      <c r="G15" s="20">
        <v>18410</v>
      </c>
      <c r="H15" s="20">
        <v>0</v>
      </c>
      <c r="I15" s="20">
        <v>0</v>
      </c>
      <c r="J15" s="20">
        <v>1490663</v>
      </c>
      <c r="K15" s="20">
        <v>13910305.720000003</v>
      </c>
      <c r="L15" s="9">
        <v>8</v>
      </c>
    </row>
    <row r="16" spans="1:12" x14ac:dyDescent="0.3">
      <c r="A16" s="9">
        <v>9</v>
      </c>
      <c r="B16" s="9" t="s">
        <v>116</v>
      </c>
      <c r="C16" s="20">
        <v>0</v>
      </c>
      <c r="D16" s="20">
        <v>901192</v>
      </c>
      <c r="E16" s="20">
        <v>374713</v>
      </c>
      <c r="F16" s="20">
        <f t="shared" si="0"/>
        <v>1275905</v>
      </c>
      <c r="G16" s="20">
        <v>0</v>
      </c>
      <c r="H16" s="20">
        <v>0</v>
      </c>
      <c r="I16" s="20">
        <v>0</v>
      </c>
      <c r="J16" s="20">
        <v>9796</v>
      </c>
      <c r="K16" s="20">
        <v>2788137.7600000007</v>
      </c>
      <c r="L16" s="9">
        <v>9</v>
      </c>
    </row>
    <row r="17" spans="1:12" x14ac:dyDescent="0.3">
      <c r="A17" s="9">
        <v>10</v>
      </c>
      <c r="B17" s="9" t="s">
        <v>117</v>
      </c>
      <c r="C17" s="20">
        <v>0</v>
      </c>
      <c r="D17" s="20">
        <v>6512634</v>
      </c>
      <c r="E17" s="20">
        <v>2400909</v>
      </c>
      <c r="F17" s="20">
        <f t="shared" si="0"/>
        <v>8913543</v>
      </c>
      <c r="G17" s="20">
        <v>13968</v>
      </c>
      <c r="H17" s="20">
        <v>29374</v>
      </c>
      <c r="I17" s="20">
        <v>0</v>
      </c>
      <c r="J17" s="20">
        <v>2732384</v>
      </c>
      <c r="K17" s="20">
        <v>11996591.780000001</v>
      </c>
      <c r="L17" s="9">
        <v>10</v>
      </c>
    </row>
    <row r="18" spans="1:12" x14ac:dyDescent="0.3">
      <c r="A18" s="9">
        <v>11</v>
      </c>
      <c r="B18" s="9" t="s">
        <v>118</v>
      </c>
      <c r="C18" s="20">
        <v>6253</v>
      </c>
      <c r="D18" s="20">
        <v>928680</v>
      </c>
      <c r="E18" s="20">
        <v>521152</v>
      </c>
      <c r="F18" s="20">
        <f t="shared" si="0"/>
        <v>1456085</v>
      </c>
      <c r="G18" s="20">
        <v>6038</v>
      </c>
      <c r="H18" s="20">
        <v>0</v>
      </c>
      <c r="I18" s="20">
        <v>0</v>
      </c>
      <c r="J18" s="20">
        <v>942203</v>
      </c>
      <c r="K18" s="20">
        <v>6542181.4399999976</v>
      </c>
      <c r="L18" s="9">
        <v>11</v>
      </c>
    </row>
    <row r="19" spans="1:12" x14ac:dyDescent="0.3">
      <c r="A19" s="9">
        <v>12</v>
      </c>
      <c r="B19" s="9" t="s">
        <v>119</v>
      </c>
      <c r="C19" s="20">
        <v>0</v>
      </c>
      <c r="D19" s="20">
        <v>924358</v>
      </c>
      <c r="E19" s="20">
        <v>799970</v>
      </c>
      <c r="F19" s="20">
        <f t="shared" si="0"/>
        <v>1724328</v>
      </c>
      <c r="G19" s="20">
        <v>0</v>
      </c>
      <c r="H19" s="20">
        <v>0</v>
      </c>
      <c r="I19" s="20">
        <v>0</v>
      </c>
      <c r="J19" s="20">
        <v>191874</v>
      </c>
      <c r="K19" s="20">
        <v>8550475.1500000004</v>
      </c>
      <c r="L19" s="9">
        <v>12</v>
      </c>
    </row>
    <row r="20" spans="1:12" x14ac:dyDescent="0.3">
      <c r="A20" s="9">
        <v>13</v>
      </c>
      <c r="B20" s="9" t="s">
        <v>120</v>
      </c>
      <c r="C20" s="20">
        <v>0</v>
      </c>
      <c r="D20" s="20">
        <v>785737</v>
      </c>
      <c r="E20" s="20">
        <v>770078</v>
      </c>
      <c r="F20" s="20">
        <f t="shared" si="0"/>
        <v>1555815</v>
      </c>
      <c r="G20" s="20">
        <v>33095</v>
      </c>
      <c r="H20" s="20">
        <v>0</v>
      </c>
      <c r="I20" s="20">
        <v>0</v>
      </c>
      <c r="J20" s="20">
        <v>485235</v>
      </c>
      <c r="K20" s="20">
        <v>8930204.4499999993</v>
      </c>
      <c r="L20" s="9">
        <v>13</v>
      </c>
    </row>
    <row r="21" spans="1:12" x14ac:dyDescent="0.3">
      <c r="A21" s="9">
        <v>14</v>
      </c>
      <c r="B21" s="9" t="s">
        <v>121</v>
      </c>
      <c r="C21" s="20">
        <v>431180</v>
      </c>
      <c r="D21" s="20">
        <v>2919137</v>
      </c>
      <c r="E21" s="20">
        <v>1669739</v>
      </c>
      <c r="F21" s="20">
        <f t="shared" si="0"/>
        <v>5020056</v>
      </c>
      <c r="G21" s="20">
        <v>381448</v>
      </c>
      <c r="H21" s="20">
        <v>0</v>
      </c>
      <c r="I21" s="20">
        <v>0</v>
      </c>
      <c r="J21" s="20">
        <v>679953</v>
      </c>
      <c r="K21" s="20">
        <v>15955723.270000001</v>
      </c>
      <c r="L21" s="9">
        <v>14</v>
      </c>
    </row>
    <row r="22" spans="1:12" x14ac:dyDescent="0.3">
      <c r="A22" s="9">
        <v>15</v>
      </c>
      <c r="B22" s="9" t="s">
        <v>122</v>
      </c>
      <c r="C22" s="20">
        <v>4946</v>
      </c>
      <c r="D22" s="20">
        <v>1199299</v>
      </c>
      <c r="E22" s="20">
        <v>647724</v>
      </c>
      <c r="F22" s="20">
        <f t="shared" si="0"/>
        <v>1851969</v>
      </c>
      <c r="G22" s="20">
        <v>0</v>
      </c>
      <c r="H22" s="20">
        <v>0</v>
      </c>
      <c r="I22" s="20">
        <v>0</v>
      </c>
      <c r="J22" s="20">
        <v>25933</v>
      </c>
      <c r="K22" s="20">
        <v>4893218.8100000005</v>
      </c>
      <c r="L22" s="9">
        <v>15</v>
      </c>
    </row>
    <row r="23" spans="1:12" x14ac:dyDescent="0.3">
      <c r="A23" s="9">
        <v>16</v>
      </c>
      <c r="B23" s="9" t="s">
        <v>123</v>
      </c>
      <c r="C23" s="20">
        <v>29976</v>
      </c>
      <c r="D23" s="20">
        <v>3000089</v>
      </c>
      <c r="E23" s="20">
        <v>1687782</v>
      </c>
      <c r="F23" s="20">
        <f t="shared" si="0"/>
        <v>4717847</v>
      </c>
      <c r="G23" s="20">
        <v>15650</v>
      </c>
      <c r="H23" s="20">
        <v>0</v>
      </c>
      <c r="I23" s="20">
        <v>0</v>
      </c>
      <c r="J23" s="20">
        <v>2508504</v>
      </c>
      <c r="K23" s="20">
        <v>9876103.5399999991</v>
      </c>
      <c r="L23" s="9">
        <v>16</v>
      </c>
    </row>
    <row r="24" spans="1:12" x14ac:dyDescent="0.3">
      <c r="A24" s="9">
        <v>17</v>
      </c>
      <c r="B24" s="9" t="s">
        <v>124</v>
      </c>
      <c r="C24" s="20">
        <v>200958</v>
      </c>
      <c r="D24" s="20">
        <v>1610512</v>
      </c>
      <c r="E24" s="20">
        <v>1816010</v>
      </c>
      <c r="F24" s="20">
        <f t="shared" si="0"/>
        <v>3627480</v>
      </c>
      <c r="G24" s="20">
        <v>0</v>
      </c>
      <c r="H24" s="20">
        <v>0</v>
      </c>
      <c r="I24" s="20">
        <v>0</v>
      </c>
      <c r="J24" s="20">
        <v>48253</v>
      </c>
      <c r="K24" s="20">
        <v>7049255.04</v>
      </c>
      <c r="L24" s="9">
        <v>17</v>
      </c>
    </row>
    <row r="25" spans="1:12" x14ac:dyDescent="0.3">
      <c r="A25" s="9">
        <v>18</v>
      </c>
      <c r="B25" s="9" t="s">
        <v>125</v>
      </c>
      <c r="C25" s="20">
        <v>0</v>
      </c>
      <c r="D25" s="20">
        <v>578902</v>
      </c>
      <c r="E25" s="20">
        <v>1040280</v>
      </c>
      <c r="F25" s="20">
        <f t="shared" si="0"/>
        <v>1619182</v>
      </c>
      <c r="G25" s="20">
        <v>9676</v>
      </c>
      <c r="H25" s="20">
        <v>0</v>
      </c>
      <c r="I25" s="20">
        <v>0</v>
      </c>
      <c r="J25" s="20">
        <v>743007</v>
      </c>
      <c r="K25" s="20">
        <v>11255944.489999998</v>
      </c>
      <c r="L25" s="9">
        <v>18</v>
      </c>
    </row>
    <row r="26" spans="1:12" x14ac:dyDescent="0.3">
      <c r="A26" s="9">
        <v>19</v>
      </c>
      <c r="B26" s="9" t="s">
        <v>126</v>
      </c>
      <c r="C26" s="20">
        <v>0</v>
      </c>
      <c r="D26" s="20">
        <v>259666</v>
      </c>
      <c r="E26" s="20">
        <v>851732</v>
      </c>
      <c r="F26" s="20">
        <f t="shared" si="0"/>
        <v>1111398</v>
      </c>
      <c r="G26" s="20">
        <v>4240</v>
      </c>
      <c r="H26" s="20">
        <v>0</v>
      </c>
      <c r="I26" s="20">
        <v>0</v>
      </c>
      <c r="J26" s="20">
        <v>3128262</v>
      </c>
      <c r="K26" s="20">
        <v>1597635.6600000001</v>
      </c>
      <c r="L26" s="9">
        <v>19</v>
      </c>
    </row>
    <row r="27" spans="1:12" x14ac:dyDescent="0.3">
      <c r="A27" s="9">
        <v>20</v>
      </c>
      <c r="B27" s="9" t="s">
        <v>127</v>
      </c>
      <c r="C27" s="20">
        <v>0</v>
      </c>
      <c r="D27" s="20">
        <v>793426</v>
      </c>
      <c r="E27" s="20">
        <v>585909</v>
      </c>
      <c r="F27" s="20">
        <f t="shared" si="0"/>
        <v>1379335</v>
      </c>
      <c r="G27" s="20">
        <v>10194</v>
      </c>
      <c r="H27" s="20">
        <v>0</v>
      </c>
      <c r="I27" s="20">
        <v>0</v>
      </c>
      <c r="J27" s="20">
        <v>371439</v>
      </c>
      <c r="K27" s="20">
        <v>4946054.6699999981</v>
      </c>
      <c r="L27" s="9">
        <v>20</v>
      </c>
    </row>
    <row r="28" spans="1:12" x14ac:dyDescent="0.3">
      <c r="A28" s="9">
        <v>21</v>
      </c>
      <c r="B28" s="9" t="s">
        <v>128</v>
      </c>
      <c r="C28" s="20">
        <v>7164774</v>
      </c>
      <c r="D28" s="20">
        <v>6369501</v>
      </c>
      <c r="E28" s="20">
        <v>7547760</v>
      </c>
      <c r="F28" s="20">
        <f t="shared" si="0"/>
        <v>21082035</v>
      </c>
      <c r="G28" s="20">
        <v>1288983</v>
      </c>
      <c r="H28" s="20">
        <v>0</v>
      </c>
      <c r="I28" s="20">
        <v>0</v>
      </c>
      <c r="J28" s="20">
        <v>9185024</v>
      </c>
      <c r="K28" s="20">
        <v>28649518.189999998</v>
      </c>
      <c r="L28" s="9">
        <v>21</v>
      </c>
    </row>
    <row r="29" spans="1:12" x14ac:dyDescent="0.3">
      <c r="A29" s="9">
        <v>22</v>
      </c>
      <c r="B29" s="9" t="s">
        <v>129</v>
      </c>
      <c r="C29" s="20">
        <v>0</v>
      </c>
      <c r="D29" s="20">
        <v>153172</v>
      </c>
      <c r="E29" s="20">
        <v>730414</v>
      </c>
      <c r="F29" s="20">
        <f t="shared" si="0"/>
        <v>883586</v>
      </c>
      <c r="G29" s="20">
        <v>5222</v>
      </c>
      <c r="H29" s="20">
        <v>0</v>
      </c>
      <c r="I29" s="20">
        <v>0</v>
      </c>
      <c r="J29" s="20">
        <v>0</v>
      </c>
      <c r="K29" s="20">
        <v>2666867.7600000002</v>
      </c>
      <c r="L29" s="9">
        <v>22</v>
      </c>
    </row>
    <row r="30" spans="1:12" x14ac:dyDescent="0.3">
      <c r="A30" s="9">
        <v>23</v>
      </c>
      <c r="B30" s="9" t="s">
        <v>130</v>
      </c>
      <c r="C30" s="20">
        <v>0</v>
      </c>
      <c r="D30" s="20">
        <v>348620</v>
      </c>
      <c r="E30" s="20">
        <v>136009</v>
      </c>
      <c r="F30" s="20">
        <f t="shared" si="0"/>
        <v>484629</v>
      </c>
      <c r="G30" s="20">
        <v>7077</v>
      </c>
      <c r="H30" s="20">
        <v>0</v>
      </c>
      <c r="I30" s="20">
        <v>0</v>
      </c>
      <c r="J30" s="20">
        <v>7904</v>
      </c>
      <c r="K30" s="20">
        <v>2123319.5599999996</v>
      </c>
      <c r="L30" s="9">
        <v>23</v>
      </c>
    </row>
    <row r="31" spans="1:12" x14ac:dyDescent="0.3">
      <c r="A31" s="9">
        <v>24</v>
      </c>
      <c r="B31" s="9" t="s">
        <v>131</v>
      </c>
      <c r="C31" s="20">
        <v>0</v>
      </c>
      <c r="D31" s="20">
        <v>3040795</v>
      </c>
      <c r="E31" s="20">
        <v>1262982</v>
      </c>
      <c r="F31" s="20">
        <f t="shared" si="0"/>
        <v>4303777</v>
      </c>
      <c r="G31" s="20">
        <v>0</v>
      </c>
      <c r="H31" s="20">
        <v>0</v>
      </c>
      <c r="I31" s="20">
        <v>0</v>
      </c>
      <c r="J31" s="20">
        <v>2100838</v>
      </c>
      <c r="K31" s="20">
        <v>5794189.1799999997</v>
      </c>
      <c r="L31" s="9">
        <v>24</v>
      </c>
    </row>
    <row r="32" spans="1:12" x14ac:dyDescent="0.3">
      <c r="A32" s="9">
        <v>25</v>
      </c>
      <c r="B32" s="9" t="s">
        <v>132</v>
      </c>
      <c r="C32" s="20">
        <v>0</v>
      </c>
      <c r="D32" s="20">
        <v>700136</v>
      </c>
      <c r="E32" s="20">
        <v>749059</v>
      </c>
      <c r="F32" s="20">
        <f t="shared" si="0"/>
        <v>1449195</v>
      </c>
      <c r="G32" s="20">
        <v>6038</v>
      </c>
      <c r="H32" s="20">
        <v>0</v>
      </c>
      <c r="I32" s="20">
        <v>0</v>
      </c>
      <c r="J32" s="20">
        <v>1221</v>
      </c>
      <c r="K32" s="20">
        <v>2027467.0500000003</v>
      </c>
      <c r="L32" s="9">
        <v>25</v>
      </c>
    </row>
    <row r="33" spans="1:12" x14ac:dyDescent="0.3">
      <c r="A33" s="9">
        <v>26</v>
      </c>
      <c r="B33" s="9" t="s">
        <v>133</v>
      </c>
      <c r="C33" s="20">
        <v>638014</v>
      </c>
      <c r="D33" s="20">
        <v>1647273</v>
      </c>
      <c r="E33" s="20">
        <v>634616</v>
      </c>
      <c r="F33" s="20">
        <f t="shared" si="0"/>
        <v>2919903</v>
      </c>
      <c r="G33" s="20">
        <v>64842</v>
      </c>
      <c r="H33" s="20">
        <v>101383</v>
      </c>
      <c r="I33" s="20">
        <v>0</v>
      </c>
      <c r="J33" s="20">
        <v>140878</v>
      </c>
      <c r="K33" s="20">
        <v>6412329.2600000007</v>
      </c>
      <c r="L33" s="9">
        <v>26</v>
      </c>
    </row>
    <row r="34" spans="1:12" x14ac:dyDescent="0.3">
      <c r="A34" s="9">
        <v>27</v>
      </c>
      <c r="B34" s="9" t="s">
        <v>134</v>
      </c>
      <c r="C34" s="20">
        <v>44200</v>
      </c>
      <c r="D34" s="20">
        <v>1365850</v>
      </c>
      <c r="E34" s="20">
        <v>2078794</v>
      </c>
      <c r="F34" s="20">
        <f t="shared" si="0"/>
        <v>3488844</v>
      </c>
      <c r="G34" s="20">
        <v>587058</v>
      </c>
      <c r="H34" s="20">
        <v>0</v>
      </c>
      <c r="I34" s="20">
        <v>0</v>
      </c>
      <c r="J34" s="20">
        <v>712857</v>
      </c>
      <c r="K34" s="20">
        <v>10096613.810000001</v>
      </c>
      <c r="L34" s="9">
        <v>27</v>
      </c>
    </row>
    <row r="35" spans="1:12" x14ac:dyDescent="0.3">
      <c r="A35" s="9">
        <v>28</v>
      </c>
      <c r="B35" s="9" t="s">
        <v>135</v>
      </c>
      <c r="C35" s="20">
        <v>0</v>
      </c>
      <c r="D35" s="20">
        <v>721850</v>
      </c>
      <c r="E35" s="20">
        <v>1226320</v>
      </c>
      <c r="F35" s="20">
        <f t="shared" si="0"/>
        <v>1948170</v>
      </c>
      <c r="G35" s="20">
        <v>7280</v>
      </c>
      <c r="H35" s="20">
        <v>0</v>
      </c>
      <c r="I35" s="20">
        <v>0</v>
      </c>
      <c r="J35" s="20">
        <v>721097</v>
      </c>
      <c r="K35" s="20">
        <v>2969470.5900000003</v>
      </c>
      <c r="L35" s="9">
        <v>28</v>
      </c>
    </row>
    <row r="36" spans="1:12" x14ac:dyDescent="0.3">
      <c r="A36" s="9">
        <v>29</v>
      </c>
      <c r="B36" s="9" t="s">
        <v>77</v>
      </c>
      <c r="C36" s="20">
        <v>51690719</v>
      </c>
      <c r="D36" s="20">
        <v>151538308</v>
      </c>
      <c r="E36" s="20">
        <v>44108201</v>
      </c>
      <c r="F36" s="20">
        <f t="shared" si="0"/>
        <v>247337228</v>
      </c>
      <c r="G36" s="20">
        <v>2382211</v>
      </c>
      <c r="H36" s="20">
        <v>0</v>
      </c>
      <c r="I36" s="20">
        <v>0</v>
      </c>
      <c r="J36" s="20">
        <v>141917393</v>
      </c>
      <c r="K36" s="20">
        <v>106767332.59</v>
      </c>
      <c r="L36" s="9">
        <v>29</v>
      </c>
    </row>
    <row r="37" spans="1:12" x14ac:dyDescent="0.3">
      <c r="A37" s="9">
        <v>30</v>
      </c>
      <c r="B37" s="9" t="s">
        <v>136</v>
      </c>
      <c r="C37" s="20">
        <v>0</v>
      </c>
      <c r="D37" s="20">
        <v>11543252</v>
      </c>
      <c r="E37" s="20">
        <v>6088790</v>
      </c>
      <c r="F37" s="20">
        <f t="shared" si="0"/>
        <v>17632042</v>
      </c>
      <c r="G37" s="20">
        <v>61800</v>
      </c>
      <c r="H37" s="20">
        <v>0</v>
      </c>
      <c r="I37" s="20">
        <v>0</v>
      </c>
      <c r="J37" s="20">
        <v>3933980</v>
      </c>
      <c r="K37" s="20">
        <v>11978630.74</v>
      </c>
      <c r="L37" s="9">
        <v>30</v>
      </c>
    </row>
    <row r="38" spans="1:12" x14ac:dyDescent="0.3">
      <c r="A38" s="9">
        <v>31</v>
      </c>
      <c r="B38" s="9" t="s">
        <v>137</v>
      </c>
      <c r="C38" s="20">
        <v>0</v>
      </c>
      <c r="D38" s="20">
        <v>1425605</v>
      </c>
      <c r="E38" s="20">
        <v>391391</v>
      </c>
      <c r="F38" s="20">
        <f t="shared" si="0"/>
        <v>1816996</v>
      </c>
      <c r="G38" s="20">
        <v>6686</v>
      </c>
      <c r="H38" s="20">
        <v>0</v>
      </c>
      <c r="I38" s="20">
        <v>0</v>
      </c>
      <c r="J38" s="20">
        <v>172568</v>
      </c>
      <c r="K38" s="20">
        <v>5123187.32</v>
      </c>
      <c r="L38" s="9">
        <v>31</v>
      </c>
    </row>
    <row r="39" spans="1:12" x14ac:dyDescent="0.3">
      <c r="A39" s="9">
        <v>32</v>
      </c>
      <c r="B39" s="9" t="s">
        <v>138</v>
      </c>
      <c r="C39" s="20">
        <v>0</v>
      </c>
      <c r="D39" s="20">
        <v>202179</v>
      </c>
      <c r="E39" s="20">
        <v>1721138</v>
      </c>
      <c r="F39" s="20">
        <f t="shared" si="0"/>
        <v>1923317</v>
      </c>
      <c r="G39" s="20">
        <v>8080</v>
      </c>
      <c r="H39" s="20">
        <v>0</v>
      </c>
      <c r="I39" s="20">
        <v>0</v>
      </c>
      <c r="J39" s="20">
        <v>86314</v>
      </c>
      <c r="K39" s="20">
        <v>3135896.33</v>
      </c>
      <c r="L39" s="9">
        <v>32</v>
      </c>
    </row>
    <row r="40" spans="1:12" x14ac:dyDescent="0.3">
      <c r="A40" s="9">
        <v>33</v>
      </c>
      <c r="B40" s="9" t="s">
        <v>79</v>
      </c>
      <c r="C40" s="20">
        <v>0</v>
      </c>
      <c r="D40" s="20">
        <v>2136046</v>
      </c>
      <c r="E40" s="20">
        <v>1383629</v>
      </c>
      <c r="F40" s="20">
        <f t="shared" si="0"/>
        <v>3519675</v>
      </c>
      <c r="G40" s="20">
        <v>15032</v>
      </c>
      <c r="H40" s="20">
        <v>0</v>
      </c>
      <c r="I40" s="20">
        <v>0</v>
      </c>
      <c r="J40" s="20">
        <v>1057377</v>
      </c>
      <c r="K40" s="20">
        <v>8631616.5299999975</v>
      </c>
      <c r="L40" s="9">
        <v>33</v>
      </c>
    </row>
    <row r="41" spans="1:12" x14ac:dyDescent="0.3">
      <c r="A41" s="9">
        <v>34</v>
      </c>
      <c r="B41" s="9" t="s">
        <v>139</v>
      </c>
      <c r="C41" s="20">
        <v>407665</v>
      </c>
      <c r="D41" s="20">
        <v>8157388</v>
      </c>
      <c r="E41" s="20">
        <v>2023762</v>
      </c>
      <c r="F41" s="20">
        <f t="shared" si="0"/>
        <v>10588815</v>
      </c>
      <c r="G41" s="20">
        <v>14774</v>
      </c>
      <c r="H41" s="20">
        <v>0</v>
      </c>
      <c r="I41" s="20">
        <v>0</v>
      </c>
      <c r="J41" s="20">
        <v>7695819</v>
      </c>
      <c r="K41" s="20">
        <v>8560022.0300000012</v>
      </c>
      <c r="L41" s="9">
        <v>34</v>
      </c>
    </row>
    <row r="42" spans="1:12" x14ac:dyDescent="0.3">
      <c r="A42" s="9">
        <v>35</v>
      </c>
      <c r="B42" s="9" t="s">
        <v>140</v>
      </c>
      <c r="C42" s="20">
        <v>0</v>
      </c>
      <c r="D42" s="20">
        <v>54038</v>
      </c>
      <c r="E42" s="20">
        <v>848126</v>
      </c>
      <c r="F42" s="20">
        <f t="shared" si="0"/>
        <v>902164</v>
      </c>
      <c r="G42" s="20">
        <v>9196</v>
      </c>
      <c r="H42" s="20">
        <v>0</v>
      </c>
      <c r="I42" s="20">
        <v>0</v>
      </c>
      <c r="J42" s="20">
        <v>90413</v>
      </c>
      <c r="K42" s="20">
        <v>4336356.8499999996</v>
      </c>
      <c r="L42" s="9">
        <v>35</v>
      </c>
    </row>
    <row r="43" spans="1:12" x14ac:dyDescent="0.3">
      <c r="A43" s="9">
        <v>36</v>
      </c>
      <c r="B43" s="9" t="s">
        <v>141</v>
      </c>
      <c r="C43" s="20">
        <v>152133</v>
      </c>
      <c r="D43" s="20">
        <v>19481</v>
      </c>
      <c r="E43" s="20">
        <v>1985591</v>
      </c>
      <c r="F43" s="20">
        <f t="shared" si="0"/>
        <v>2157205</v>
      </c>
      <c r="G43" s="20">
        <v>10102</v>
      </c>
      <c r="H43" s="20">
        <v>0</v>
      </c>
      <c r="I43" s="20">
        <v>0</v>
      </c>
      <c r="J43" s="20">
        <v>551396</v>
      </c>
      <c r="K43" s="20">
        <v>3055914.7199999993</v>
      </c>
      <c r="L43" s="9">
        <v>36</v>
      </c>
    </row>
    <row r="44" spans="1:12" x14ac:dyDescent="0.3">
      <c r="A44" s="9">
        <v>37</v>
      </c>
      <c r="B44" s="9" t="s">
        <v>142</v>
      </c>
      <c r="C44" s="20">
        <v>0</v>
      </c>
      <c r="D44" s="20">
        <v>769210</v>
      </c>
      <c r="E44" s="20">
        <v>1770458</v>
      </c>
      <c r="F44" s="20">
        <f t="shared" si="0"/>
        <v>2539668</v>
      </c>
      <c r="G44" s="20">
        <v>5518</v>
      </c>
      <c r="H44" s="20">
        <v>0</v>
      </c>
      <c r="I44" s="20">
        <v>0</v>
      </c>
      <c r="J44" s="20">
        <v>92528</v>
      </c>
      <c r="K44" s="20">
        <v>4760189.4999999991</v>
      </c>
      <c r="L44" s="9">
        <v>37</v>
      </c>
    </row>
    <row r="45" spans="1:12" x14ac:dyDescent="0.3">
      <c r="A45" s="9">
        <v>38</v>
      </c>
      <c r="B45" s="9" t="s">
        <v>143</v>
      </c>
      <c r="C45" s="20">
        <v>0</v>
      </c>
      <c r="D45" s="20">
        <v>1936655</v>
      </c>
      <c r="E45" s="20">
        <v>370177</v>
      </c>
      <c r="F45" s="20">
        <f t="shared" si="0"/>
        <v>2306832</v>
      </c>
      <c r="G45" s="20">
        <v>7012</v>
      </c>
      <c r="H45" s="20">
        <v>0</v>
      </c>
      <c r="I45" s="20">
        <v>0</v>
      </c>
      <c r="J45" s="20">
        <v>2235702</v>
      </c>
      <c r="K45" s="20">
        <v>7402206.4799999977</v>
      </c>
      <c r="L45" s="9">
        <v>38</v>
      </c>
    </row>
    <row r="46" spans="1:12" x14ac:dyDescent="0.3">
      <c r="A46" s="9">
        <v>39</v>
      </c>
      <c r="B46" s="9" t="s">
        <v>144</v>
      </c>
      <c r="C46" s="20">
        <v>0</v>
      </c>
      <c r="D46" s="20">
        <v>1282650</v>
      </c>
      <c r="E46" s="20">
        <v>406558</v>
      </c>
      <c r="F46" s="20">
        <f t="shared" si="0"/>
        <v>1689208</v>
      </c>
      <c r="G46" s="20">
        <v>6038</v>
      </c>
      <c r="H46" s="20">
        <v>0</v>
      </c>
      <c r="I46" s="20">
        <v>0</v>
      </c>
      <c r="J46" s="20">
        <v>1779375</v>
      </c>
      <c r="K46" s="20">
        <v>2432978.4300000002</v>
      </c>
      <c r="L46" s="9">
        <v>39</v>
      </c>
    </row>
    <row r="47" spans="1:12" x14ac:dyDescent="0.3">
      <c r="A47" s="9">
        <v>40</v>
      </c>
      <c r="B47" s="9" t="s">
        <v>145</v>
      </c>
      <c r="C47" s="24">
        <v>26304</v>
      </c>
      <c r="D47" s="24">
        <v>1529581</v>
      </c>
      <c r="E47" s="24">
        <v>817837</v>
      </c>
      <c r="F47" s="24">
        <f t="shared" si="0"/>
        <v>2373722</v>
      </c>
      <c r="G47" s="24">
        <v>6038</v>
      </c>
      <c r="H47" s="24">
        <v>0</v>
      </c>
      <c r="I47" s="24">
        <v>0</v>
      </c>
      <c r="J47" s="24">
        <v>1277820</v>
      </c>
      <c r="K47" s="20">
        <v>2883078.1999999997</v>
      </c>
      <c r="L47" s="9">
        <v>40</v>
      </c>
    </row>
    <row r="48" spans="1:12" x14ac:dyDescent="0.3">
      <c r="A48" s="9">
        <v>41</v>
      </c>
      <c r="B48" s="9" t="s">
        <v>146</v>
      </c>
      <c r="C48" s="20">
        <v>0</v>
      </c>
      <c r="D48" s="20">
        <v>2370285</v>
      </c>
      <c r="E48" s="20">
        <v>769564</v>
      </c>
      <c r="F48" s="20">
        <f t="shared" si="0"/>
        <v>3139849</v>
      </c>
      <c r="G48" s="20">
        <v>17220</v>
      </c>
      <c r="H48" s="20">
        <v>0</v>
      </c>
      <c r="I48" s="20">
        <v>0</v>
      </c>
      <c r="J48" s="20">
        <v>327611</v>
      </c>
      <c r="K48" s="20">
        <v>9708494.0600000024</v>
      </c>
      <c r="L48" s="9">
        <v>41</v>
      </c>
    </row>
    <row r="49" spans="1:12" x14ac:dyDescent="0.3">
      <c r="A49" s="9">
        <v>42</v>
      </c>
      <c r="B49" s="9" t="s">
        <v>147</v>
      </c>
      <c r="C49" s="20">
        <v>7906775</v>
      </c>
      <c r="D49" s="20">
        <v>4708926</v>
      </c>
      <c r="E49" s="20">
        <v>2803287</v>
      </c>
      <c r="F49" s="20">
        <f t="shared" si="0"/>
        <v>15418988</v>
      </c>
      <c r="G49" s="20">
        <v>17887</v>
      </c>
      <c r="H49" s="20">
        <v>0</v>
      </c>
      <c r="I49" s="20">
        <v>0</v>
      </c>
      <c r="J49" s="20">
        <v>1583014</v>
      </c>
      <c r="K49" s="20">
        <v>10775235.82</v>
      </c>
      <c r="L49" s="9">
        <v>42</v>
      </c>
    </row>
    <row r="50" spans="1:12" x14ac:dyDescent="0.3">
      <c r="A50" s="9">
        <v>43</v>
      </c>
      <c r="B50" s="9" t="s">
        <v>148</v>
      </c>
      <c r="C50" s="20">
        <v>48368696</v>
      </c>
      <c r="D50" s="20">
        <v>14681571</v>
      </c>
      <c r="E50" s="20">
        <v>10480405</v>
      </c>
      <c r="F50" s="20">
        <f t="shared" si="0"/>
        <v>73530672</v>
      </c>
      <c r="G50" s="20">
        <v>47851430</v>
      </c>
      <c r="H50" s="20">
        <v>0</v>
      </c>
      <c r="I50" s="20">
        <v>0</v>
      </c>
      <c r="J50" s="20">
        <v>14286145</v>
      </c>
      <c r="K50" s="20">
        <v>8484410.8000000026</v>
      </c>
      <c r="L50" s="9">
        <v>43</v>
      </c>
    </row>
    <row r="51" spans="1:12" x14ac:dyDescent="0.3">
      <c r="A51" s="9">
        <v>44</v>
      </c>
      <c r="B51" s="9" t="s">
        <v>149</v>
      </c>
      <c r="C51" s="20">
        <v>7759</v>
      </c>
      <c r="D51" s="20">
        <v>1628853</v>
      </c>
      <c r="E51" s="20">
        <v>1951529</v>
      </c>
      <c r="F51" s="20">
        <f t="shared" si="0"/>
        <v>3588141</v>
      </c>
      <c r="G51" s="20">
        <v>24890</v>
      </c>
      <c r="H51" s="20">
        <v>0</v>
      </c>
      <c r="I51" s="20">
        <v>0</v>
      </c>
      <c r="J51" s="20">
        <v>86876</v>
      </c>
      <c r="K51" s="20">
        <v>7370500.2800000021</v>
      </c>
      <c r="L51" s="9">
        <v>44</v>
      </c>
    </row>
    <row r="52" spans="1:12" x14ac:dyDescent="0.3">
      <c r="A52" s="9">
        <v>45</v>
      </c>
      <c r="B52" s="9" t="s">
        <v>150</v>
      </c>
      <c r="C52" s="20">
        <v>0</v>
      </c>
      <c r="D52" s="20">
        <v>343842</v>
      </c>
      <c r="E52" s="20">
        <v>41519</v>
      </c>
      <c r="F52" s="20">
        <f t="shared" si="0"/>
        <v>385361</v>
      </c>
      <c r="G52" s="20">
        <v>0</v>
      </c>
      <c r="H52" s="20">
        <v>0</v>
      </c>
      <c r="I52" s="20">
        <v>0</v>
      </c>
      <c r="J52" s="20">
        <v>329308</v>
      </c>
      <c r="K52" s="20">
        <v>3270274.1899999995</v>
      </c>
      <c r="L52" s="9">
        <v>45</v>
      </c>
    </row>
    <row r="53" spans="1:12" x14ac:dyDescent="0.3">
      <c r="A53" s="9">
        <v>46</v>
      </c>
      <c r="B53" s="9" t="s">
        <v>151</v>
      </c>
      <c r="C53" s="20">
        <v>496815</v>
      </c>
      <c r="D53" s="20">
        <v>4238186</v>
      </c>
      <c r="E53" s="20">
        <v>1480630</v>
      </c>
      <c r="F53" s="20">
        <f t="shared" si="0"/>
        <v>6215631</v>
      </c>
      <c r="G53" s="20">
        <v>9310</v>
      </c>
      <c r="H53" s="20">
        <v>0</v>
      </c>
      <c r="I53" s="20">
        <v>0</v>
      </c>
      <c r="J53" s="20">
        <v>1755175</v>
      </c>
      <c r="K53" s="20">
        <v>5743016.71</v>
      </c>
      <c r="L53" s="9">
        <v>46</v>
      </c>
    </row>
    <row r="54" spans="1:12" x14ac:dyDescent="0.3">
      <c r="A54" s="9">
        <v>47</v>
      </c>
      <c r="B54" s="9" t="s">
        <v>152</v>
      </c>
      <c r="C54" s="20">
        <v>0</v>
      </c>
      <c r="D54" s="20">
        <v>1639630</v>
      </c>
      <c r="E54" s="20">
        <v>6740148</v>
      </c>
      <c r="F54" s="20">
        <f t="shared" si="0"/>
        <v>8379778</v>
      </c>
      <c r="G54" s="20">
        <v>12389</v>
      </c>
      <c r="H54" s="20">
        <v>0</v>
      </c>
      <c r="I54" s="20">
        <v>0</v>
      </c>
      <c r="J54" s="20">
        <v>960090</v>
      </c>
      <c r="K54" s="20">
        <v>7697252.5100000007</v>
      </c>
      <c r="L54" s="9">
        <v>47</v>
      </c>
    </row>
    <row r="55" spans="1:12" x14ac:dyDescent="0.3">
      <c r="A55" s="9">
        <v>48</v>
      </c>
      <c r="B55" s="9" t="s">
        <v>153</v>
      </c>
      <c r="C55" s="20">
        <v>0</v>
      </c>
      <c r="D55" s="20">
        <v>422181</v>
      </c>
      <c r="E55" s="20">
        <v>234539</v>
      </c>
      <c r="F55" s="20">
        <f t="shared" si="0"/>
        <v>656720</v>
      </c>
      <c r="G55" s="20">
        <v>0</v>
      </c>
      <c r="H55" s="20">
        <v>0</v>
      </c>
      <c r="I55" s="20">
        <v>0</v>
      </c>
      <c r="J55" s="20">
        <v>3169100</v>
      </c>
      <c r="K55" s="20">
        <v>3166780.11</v>
      </c>
      <c r="L55" s="9">
        <v>48</v>
      </c>
    </row>
    <row r="56" spans="1:12" x14ac:dyDescent="0.3">
      <c r="A56" s="9">
        <v>49</v>
      </c>
      <c r="B56" s="9" t="s">
        <v>154</v>
      </c>
      <c r="C56" s="20">
        <v>169756</v>
      </c>
      <c r="D56" s="20">
        <v>237449</v>
      </c>
      <c r="E56" s="20">
        <v>1823715</v>
      </c>
      <c r="F56" s="20">
        <f t="shared" si="0"/>
        <v>2230920</v>
      </c>
      <c r="G56" s="20">
        <v>8259</v>
      </c>
      <c r="H56" s="20">
        <v>48391</v>
      </c>
      <c r="I56" s="20">
        <v>0</v>
      </c>
      <c r="J56" s="20">
        <v>0</v>
      </c>
      <c r="K56" s="20">
        <v>3135211.21</v>
      </c>
      <c r="L56" s="9">
        <v>49</v>
      </c>
    </row>
    <row r="57" spans="1:12" x14ac:dyDescent="0.3">
      <c r="A57" s="9">
        <v>50</v>
      </c>
      <c r="B57" s="9" t="s">
        <v>155</v>
      </c>
      <c r="C57" s="24">
        <v>0</v>
      </c>
      <c r="D57" s="24">
        <v>1141166</v>
      </c>
      <c r="E57" s="24">
        <v>723121</v>
      </c>
      <c r="F57" s="24">
        <f t="shared" si="0"/>
        <v>1864287</v>
      </c>
      <c r="G57" s="24">
        <v>7817</v>
      </c>
      <c r="H57" s="24">
        <v>0</v>
      </c>
      <c r="I57" s="24">
        <v>0</v>
      </c>
      <c r="J57" s="24">
        <v>1428711</v>
      </c>
      <c r="K57" s="20">
        <v>4285268.1899999995</v>
      </c>
      <c r="L57" s="9">
        <v>50</v>
      </c>
    </row>
    <row r="58" spans="1:12" x14ac:dyDescent="0.3">
      <c r="A58" s="9">
        <v>51</v>
      </c>
      <c r="B58" s="9" t="s">
        <v>156</v>
      </c>
      <c r="C58" s="19">
        <v>0</v>
      </c>
      <c r="D58" s="19">
        <v>1125100</v>
      </c>
      <c r="E58" s="19">
        <v>312842</v>
      </c>
      <c r="F58" s="19">
        <f t="shared" si="0"/>
        <v>1437942</v>
      </c>
      <c r="G58" s="19">
        <v>0</v>
      </c>
      <c r="H58" s="19">
        <v>0</v>
      </c>
      <c r="I58" s="19">
        <v>0</v>
      </c>
      <c r="J58" s="19">
        <v>5883</v>
      </c>
      <c r="K58" s="19">
        <v>2235784.5099999998</v>
      </c>
      <c r="L58" s="9">
        <v>51</v>
      </c>
    </row>
    <row r="59" spans="1:12" x14ac:dyDescent="0.3">
      <c r="A59" s="9">
        <v>52</v>
      </c>
      <c r="B59" s="9" t="s">
        <v>157</v>
      </c>
      <c r="C59" s="20">
        <v>2408</v>
      </c>
      <c r="D59" s="20">
        <v>1507015</v>
      </c>
      <c r="E59" s="20">
        <v>238588</v>
      </c>
      <c r="F59" s="20">
        <f t="shared" si="0"/>
        <v>1748011</v>
      </c>
      <c r="G59" s="20">
        <v>45818</v>
      </c>
      <c r="H59" s="20">
        <v>0</v>
      </c>
      <c r="I59" s="20">
        <v>0</v>
      </c>
      <c r="J59" s="20">
        <v>143661</v>
      </c>
      <c r="K59" s="20">
        <v>5863378.8899999997</v>
      </c>
      <c r="L59" s="9">
        <v>52</v>
      </c>
    </row>
    <row r="60" spans="1:12" x14ac:dyDescent="0.3">
      <c r="A60" s="9">
        <v>53</v>
      </c>
      <c r="B60" s="9" t="s">
        <v>158</v>
      </c>
      <c r="C60" s="20">
        <v>14788482</v>
      </c>
      <c r="D60" s="20">
        <v>10081014</v>
      </c>
      <c r="E60" s="20">
        <v>11187778</v>
      </c>
      <c r="F60" s="20">
        <f t="shared" si="0"/>
        <v>36057274</v>
      </c>
      <c r="G60" s="20">
        <v>63026</v>
      </c>
      <c r="H60" s="20">
        <v>460864</v>
      </c>
      <c r="I60" s="20">
        <v>0</v>
      </c>
      <c r="J60" s="20">
        <v>7822591</v>
      </c>
      <c r="K60" s="20">
        <v>26885146.630000003</v>
      </c>
      <c r="L60" s="9">
        <v>53</v>
      </c>
    </row>
    <row r="61" spans="1:12" x14ac:dyDescent="0.3">
      <c r="A61" s="9">
        <v>54</v>
      </c>
      <c r="B61" s="9" t="s">
        <v>159</v>
      </c>
      <c r="C61" s="20">
        <v>0</v>
      </c>
      <c r="D61" s="20">
        <v>1174515</v>
      </c>
      <c r="E61" s="20">
        <v>2071617</v>
      </c>
      <c r="F61" s="20">
        <f t="shared" si="0"/>
        <v>3246132</v>
      </c>
      <c r="G61" s="20">
        <v>8888</v>
      </c>
      <c r="H61" s="20">
        <v>0</v>
      </c>
      <c r="I61" s="20">
        <v>0</v>
      </c>
      <c r="J61" s="20">
        <v>314986</v>
      </c>
      <c r="K61" s="20">
        <v>7472314.6100000003</v>
      </c>
      <c r="L61" s="9">
        <v>54</v>
      </c>
    </row>
    <row r="62" spans="1:12" x14ac:dyDescent="0.3">
      <c r="A62" s="9">
        <v>55</v>
      </c>
      <c r="B62" s="9" t="s">
        <v>160</v>
      </c>
      <c r="C62" s="20">
        <v>0</v>
      </c>
      <c r="D62" s="20">
        <v>164815</v>
      </c>
      <c r="E62" s="20">
        <v>211036</v>
      </c>
      <c r="F62" s="20">
        <f t="shared" si="0"/>
        <v>375851</v>
      </c>
      <c r="G62" s="20">
        <v>7094</v>
      </c>
      <c r="H62" s="20">
        <v>0</v>
      </c>
      <c r="I62" s="20">
        <v>0</v>
      </c>
      <c r="J62" s="20">
        <v>203015</v>
      </c>
      <c r="K62" s="20">
        <v>3870044.0300000007</v>
      </c>
      <c r="L62" s="9">
        <v>55</v>
      </c>
    </row>
    <row r="63" spans="1:12" x14ac:dyDescent="0.3">
      <c r="A63" s="9">
        <v>56</v>
      </c>
      <c r="B63" s="9" t="s">
        <v>161</v>
      </c>
      <c r="C63" s="20">
        <v>0</v>
      </c>
      <c r="D63" s="20">
        <v>474696</v>
      </c>
      <c r="E63" s="20">
        <v>446651</v>
      </c>
      <c r="F63" s="20">
        <f t="shared" si="0"/>
        <v>921347</v>
      </c>
      <c r="G63" s="20">
        <v>7077</v>
      </c>
      <c r="H63" s="20">
        <v>0</v>
      </c>
      <c r="I63" s="20">
        <v>0</v>
      </c>
      <c r="J63" s="20">
        <v>137228</v>
      </c>
      <c r="K63" s="20">
        <v>2785252.98</v>
      </c>
      <c r="L63" s="9">
        <v>56</v>
      </c>
    </row>
    <row r="64" spans="1:12" x14ac:dyDescent="0.3">
      <c r="A64" s="9">
        <v>57</v>
      </c>
      <c r="B64" s="9" t="s">
        <v>162</v>
      </c>
      <c r="C64" s="20">
        <v>16714</v>
      </c>
      <c r="D64" s="20">
        <v>633697</v>
      </c>
      <c r="E64" s="20">
        <v>510905</v>
      </c>
      <c r="F64" s="20">
        <f t="shared" si="0"/>
        <v>1161316</v>
      </c>
      <c r="G64" s="20">
        <v>0</v>
      </c>
      <c r="H64" s="20">
        <v>0</v>
      </c>
      <c r="I64" s="20">
        <v>0</v>
      </c>
      <c r="J64" s="20">
        <v>617693</v>
      </c>
      <c r="K64" s="20">
        <v>2281605.9800000004</v>
      </c>
      <c r="L64" s="9">
        <v>57</v>
      </c>
    </row>
    <row r="65" spans="1:12" x14ac:dyDescent="0.3">
      <c r="A65" s="9">
        <v>58</v>
      </c>
      <c r="B65" s="9" t="s">
        <v>163</v>
      </c>
      <c r="C65" s="20">
        <v>0</v>
      </c>
      <c r="D65" s="20">
        <v>1784383</v>
      </c>
      <c r="E65" s="20">
        <v>1219270</v>
      </c>
      <c r="F65" s="20">
        <f t="shared" si="0"/>
        <v>3003653</v>
      </c>
      <c r="G65" s="20">
        <v>12917</v>
      </c>
      <c r="H65" s="20">
        <v>0</v>
      </c>
      <c r="I65" s="20">
        <v>0</v>
      </c>
      <c r="J65" s="20">
        <v>124691</v>
      </c>
      <c r="K65" s="20">
        <v>9280523.6999999993</v>
      </c>
      <c r="L65" s="9">
        <v>58</v>
      </c>
    </row>
    <row r="66" spans="1:12" x14ac:dyDescent="0.3">
      <c r="A66" s="9">
        <v>59</v>
      </c>
      <c r="B66" s="9" t="s">
        <v>164</v>
      </c>
      <c r="C66" s="20">
        <v>0</v>
      </c>
      <c r="D66" s="20">
        <v>765451</v>
      </c>
      <c r="E66" s="20">
        <v>1216854</v>
      </c>
      <c r="F66" s="20">
        <f t="shared" si="0"/>
        <v>1982305</v>
      </c>
      <c r="G66" s="20">
        <v>6038</v>
      </c>
      <c r="H66" s="20">
        <v>0</v>
      </c>
      <c r="I66" s="20">
        <v>0</v>
      </c>
      <c r="J66" s="20">
        <v>539570</v>
      </c>
      <c r="K66" s="20">
        <v>3472077.6599999997</v>
      </c>
      <c r="L66" s="9">
        <v>59</v>
      </c>
    </row>
    <row r="67" spans="1:12" x14ac:dyDescent="0.3">
      <c r="A67" s="9">
        <v>60</v>
      </c>
      <c r="B67" s="9" t="s">
        <v>165</v>
      </c>
      <c r="C67" s="20">
        <v>0</v>
      </c>
      <c r="D67" s="20">
        <v>3236277</v>
      </c>
      <c r="E67" s="20">
        <v>2595547</v>
      </c>
      <c r="F67" s="20">
        <f t="shared" si="0"/>
        <v>5831824</v>
      </c>
      <c r="G67" s="20">
        <v>29694</v>
      </c>
      <c r="H67" s="20">
        <v>0</v>
      </c>
      <c r="I67" s="20">
        <v>0</v>
      </c>
      <c r="J67" s="20">
        <v>1938165</v>
      </c>
      <c r="K67" s="20">
        <v>7809638.2000000011</v>
      </c>
      <c r="L67" s="9">
        <v>60</v>
      </c>
    </row>
    <row r="68" spans="1:12" x14ac:dyDescent="0.3">
      <c r="A68" s="9">
        <v>61</v>
      </c>
      <c r="B68" s="9" t="s">
        <v>166</v>
      </c>
      <c r="C68" s="20">
        <v>0</v>
      </c>
      <c r="D68" s="20">
        <v>1703036</v>
      </c>
      <c r="E68" s="20">
        <v>1010764</v>
      </c>
      <c r="F68" s="20">
        <f t="shared" si="0"/>
        <v>2713800</v>
      </c>
      <c r="G68" s="20">
        <v>0</v>
      </c>
      <c r="H68" s="20">
        <v>0</v>
      </c>
      <c r="I68" s="20">
        <v>0</v>
      </c>
      <c r="J68" s="20">
        <v>1025195</v>
      </c>
      <c r="K68" s="20">
        <v>5347210.5599999996</v>
      </c>
      <c r="L68" s="9">
        <v>61</v>
      </c>
    </row>
    <row r="69" spans="1:12" x14ac:dyDescent="0.3">
      <c r="A69" s="9">
        <v>62</v>
      </c>
      <c r="B69" s="9" t="s">
        <v>167</v>
      </c>
      <c r="C69" s="20">
        <v>0</v>
      </c>
      <c r="D69" s="20">
        <v>766374</v>
      </c>
      <c r="E69" s="20">
        <v>939222</v>
      </c>
      <c r="F69" s="20">
        <f t="shared" si="0"/>
        <v>1705596</v>
      </c>
      <c r="G69" s="20">
        <v>5947</v>
      </c>
      <c r="H69" s="20">
        <v>0</v>
      </c>
      <c r="I69" s="20">
        <v>0</v>
      </c>
      <c r="J69" s="20">
        <v>88473</v>
      </c>
      <c r="K69" s="20">
        <v>4245006.2100000009</v>
      </c>
      <c r="L69" s="9">
        <v>62</v>
      </c>
    </row>
    <row r="70" spans="1:12" x14ac:dyDescent="0.3">
      <c r="A70" s="9">
        <v>63</v>
      </c>
      <c r="B70" s="9" t="s">
        <v>168</v>
      </c>
      <c r="C70" s="20">
        <v>0</v>
      </c>
      <c r="D70" s="20">
        <v>1712678</v>
      </c>
      <c r="E70" s="20">
        <v>775961</v>
      </c>
      <c r="F70" s="20">
        <f t="shared" si="0"/>
        <v>2488639</v>
      </c>
      <c r="G70" s="20">
        <v>0</v>
      </c>
      <c r="H70" s="20">
        <v>0</v>
      </c>
      <c r="I70" s="20">
        <v>0</v>
      </c>
      <c r="J70" s="20">
        <v>806547</v>
      </c>
      <c r="K70" s="20">
        <v>2180126.11</v>
      </c>
      <c r="L70" s="9">
        <v>63</v>
      </c>
    </row>
    <row r="71" spans="1:12" x14ac:dyDescent="0.3">
      <c r="A71" s="9">
        <v>64</v>
      </c>
      <c r="B71" s="9" t="s">
        <v>169</v>
      </c>
      <c r="C71" s="20">
        <v>17774</v>
      </c>
      <c r="D71" s="20">
        <v>1200735</v>
      </c>
      <c r="E71" s="20">
        <v>273247</v>
      </c>
      <c r="F71" s="20">
        <f t="shared" si="0"/>
        <v>1491756</v>
      </c>
      <c r="G71" s="20">
        <v>0</v>
      </c>
      <c r="H71" s="20">
        <v>0</v>
      </c>
      <c r="I71" s="20">
        <v>0</v>
      </c>
      <c r="J71" s="20">
        <v>0</v>
      </c>
      <c r="K71" s="20">
        <v>2439325.2000000002</v>
      </c>
      <c r="L71" s="9">
        <v>64</v>
      </c>
    </row>
    <row r="72" spans="1:12" x14ac:dyDescent="0.3">
      <c r="A72" s="9">
        <v>65</v>
      </c>
      <c r="B72" s="9" t="s">
        <v>170</v>
      </c>
      <c r="C72" s="20">
        <v>0</v>
      </c>
      <c r="D72" s="20">
        <v>1197193</v>
      </c>
      <c r="E72" s="20">
        <v>237838</v>
      </c>
      <c r="F72" s="20">
        <f t="shared" ref="F72:F102" si="1">(C72+D72+E72)</f>
        <v>1435031</v>
      </c>
      <c r="G72" s="20">
        <v>5460</v>
      </c>
      <c r="H72" s="20">
        <v>0</v>
      </c>
      <c r="I72" s="20">
        <v>0</v>
      </c>
      <c r="J72" s="20">
        <v>477281</v>
      </c>
      <c r="K72" s="20">
        <v>4793107.8400000008</v>
      </c>
      <c r="L72" s="9">
        <v>65</v>
      </c>
    </row>
    <row r="73" spans="1:12" x14ac:dyDescent="0.3">
      <c r="A73" s="9">
        <v>66</v>
      </c>
      <c r="B73" s="9" t="s">
        <v>171</v>
      </c>
      <c r="C73" s="20">
        <v>0</v>
      </c>
      <c r="D73" s="20">
        <v>2663521</v>
      </c>
      <c r="E73" s="20">
        <v>1392244</v>
      </c>
      <c r="F73" s="20">
        <f t="shared" si="1"/>
        <v>4055765</v>
      </c>
      <c r="G73" s="20">
        <v>8617</v>
      </c>
      <c r="H73" s="20">
        <v>0</v>
      </c>
      <c r="I73" s="20">
        <v>0</v>
      </c>
      <c r="J73" s="20">
        <v>476563</v>
      </c>
      <c r="K73" s="20">
        <v>5704810.29</v>
      </c>
      <c r="L73" s="9">
        <v>66</v>
      </c>
    </row>
    <row r="74" spans="1:12" x14ac:dyDescent="0.3">
      <c r="A74" s="9">
        <v>67</v>
      </c>
      <c r="B74" s="9" t="s">
        <v>172</v>
      </c>
      <c r="C74" s="20">
        <v>0</v>
      </c>
      <c r="D74" s="20">
        <v>2080685</v>
      </c>
      <c r="E74" s="20">
        <v>357923</v>
      </c>
      <c r="F74" s="20">
        <f t="shared" si="1"/>
        <v>2438608</v>
      </c>
      <c r="G74" s="20">
        <v>11710</v>
      </c>
      <c r="H74" s="20">
        <v>0</v>
      </c>
      <c r="I74" s="20">
        <v>0</v>
      </c>
      <c r="J74" s="20">
        <v>1518841</v>
      </c>
      <c r="K74" s="20">
        <v>3639269.63</v>
      </c>
      <c r="L74" s="9">
        <v>67</v>
      </c>
    </row>
    <row r="75" spans="1:12" x14ac:dyDescent="0.3">
      <c r="A75" s="9">
        <v>68</v>
      </c>
      <c r="B75" s="9" t="s">
        <v>173</v>
      </c>
      <c r="C75" s="20">
        <v>0</v>
      </c>
      <c r="D75" s="20">
        <v>683089</v>
      </c>
      <c r="E75" s="20">
        <v>940171</v>
      </c>
      <c r="F75" s="20">
        <f t="shared" si="1"/>
        <v>1623260</v>
      </c>
      <c r="G75" s="20">
        <v>8413</v>
      </c>
      <c r="H75" s="20">
        <v>0</v>
      </c>
      <c r="I75" s="20">
        <v>0</v>
      </c>
      <c r="J75" s="20">
        <v>224987</v>
      </c>
      <c r="K75" s="20">
        <v>5081621.8</v>
      </c>
      <c r="L75" s="9">
        <v>68</v>
      </c>
    </row>
    <row r="76" spans="1:12" x14ac:dyDescent="0.3">
      <c r="A76" s="9">
        <v>69</v>
      </c>
      <c r="B76" s="9" t="s">
        <v>174</v>
      </c>
      <c r="C76" s="20">
        <v>0</v>
      </c>
      <c r="D76" s="20">
        <v>1946094</v>
      </c>
      <c r="E76" s="20">
        <v>1092496</v>
      </c>
      <c r="F76" s="20">
        <f t="shared" si="1"/>
        <v>3038590</v>
      </c>
      <c r="G76" s="20">
        <v>16078</v>
      </c>
      <c r="H76" s="20">
        <v>0</v>
      </c>
      <c r="I76" s="20">
        <v>0</v>
      </c>
      <c r="J76" s="20">
        <v>319792</v>
      </c>
      <c r="K76" s="20">
        <v>12560588.760000004</v>
      </c>
      <c r="L76" s="9">
        <v>69</v>
      </c>
    </row>
    <row r="77" spans="1:12" x14ac:dyDescent="0.3">
      <c r="A77" s="9">
        <v>70</v>
      </c>
      <c r="B77" s="9" t="s">
        <v>175</v>
      </c>
      <c r="C77" s="20">
        <v>0</v>
      </c>
      <c r="D77" s="20">
        <v>473346</v>
      </c>
      <c r="E77" s="20">
        <v>1546693</v>
      </c>
      <c r="F77" s="20">
        <f t="shared" si="1"/>
        <v>2020039</v>
      </c>
      <c r="G77" s="20">
        <v>7545</v>
      </c>
      <c r="H77" s="20">
        <v>0</v>
      </c>
      <c r="I77" s="20">
        <v>0</v>
      </c>
      <c r="J77" s="20">
        <v>104892</v>
      </c>
      <c r="K77" s="20">
        <v>2641417.4499999997</v>
      </c>
      <c r="L77" s="9">
        <v>70</v>
      </c>
    </row>
    <row r="78" spans="1:12" x14ac:dyDescent="0.3">
      <c r="A78" s="9">
        <v>71</v>
      </c>
      <c r="B78" s="9" t="s">
        <v>176</v>
      </c>
      <c r="C78" s="20">
        <v>0</v>
      </c>
      <c r="D78" s="20">
        <v>1141638</v>
      </c>
      <c r="E78" s="20">
        <v>687126</v>
      </c>
      <c r="F78" s="20">
        <f t="shared" si="1"/>
        <v>1828764</v>
      </c>
      <c r="G78" s="20">
        <v>7008</v>
      </c>
      <c r="H78" s="20">
        <v>0</v>
      </c>
      <c r="I78" s="20">
        <v>0</v>
      </c>
      <c r="J78" s="20">
        <v>646512</v>
      </c>
      <c r="K78" s="20">
        <v>4420864.4800000004</v>
      </c>
      <c r="L78" s="9">
        <v>71</v>
      </c>
    </row>
    <row r="79" spans="1:12" x14ac:dyDescent="0.3">
      <c r="A79" s="9">
        <v>72</v>
      </c>
      <c r="B79" s="9" t="s">
        <v>177</v>
      </c>
      <c r="C79" s="20">
        <v>0</v>
      </c>
      <c r="D79" s="20">
        <v>50588</v>
      </c>
      <c r="E79" s="20">
        <v>2101382</v>
      </c>
      <c r="F79" s="20">
        <f t="shared" si="1"/>
        <v>2151970</v>
      </c>
      <c r="G79" s="20">
        <v>8830</v>
      </c>
      <c r="H79" s="20">
        <v>0</v>
      </c>
      <c r="I79" s="20">
        <v>0</v>
      </c>
      <c r="J79" s="20">
        <v>467356</v>
      </c>
      <c r="K79" s="20">
        <v>6955935.54</v>
      </c>
      <c r="L79" s="9">
        <v>72</v>
      </c>
    </row>
    <row r="80" spans="1:12" x14ac:dyDescent="0.3">
      <c r="A80" s="9">
        <v>73</v>
      </c>
      <c r="B80" s="9" t="s">
        <v>178</v>
      </c>
      <c r="C80" s="20">
        <v>2749000</v>
      </c>
      <c r="D80" s="20">
        <v>12686000</v>
      </c>
      <c r="E80" s="20">
        <v>26419000</v>
      </c>
      <c r="F80" s="20">
        <f t="shared" si="1"/>
        <v>41854000</v>
      </c>
      <c r="G80" s="20">
        <v>566000</v>
      </c>
      <c r="H80" s="20">
        <v>0</v>
      </c>
      <c r="I80" s="20">
        <v>1525000</v>
      </c>
      <c r="J80" s="20">
        <v>20037000</v>
      </c>
      <c r="K80" s="20">
        <v>32608574.590000007</v>
      </c>
      <c r="L80" s="9">
        <v>73</v>
      </c>
    </row>
    <row r="81" spans="1:12" x14ac:dyDescent="0.3">
      <c r="A81" s="9">
        <v>74</v>
      </c>
      <c r="B81" s="9" t="s">
        <v>179</v>
      </c>
      <c r="C81" s="20">
        <v>0</v>
      </c>
      <c r="D81" s="20">
        <v>4807520</v>
      </c>
      <c r="E81" s="20">
        <v>1381330</v>
      </c>
      <c r="F81" s="20">
        <f t="shared" si="1"/>
        <v>6188850</v>
      </c>
      <c r="G81" s="20">
        <v>12185</v>
      </c>
      <c r="H81" s="20">
        <v>0</v>
      </c>
      <c r="I81" s="20">
        <v>0</v>
      </c>
      <c r="J81" s="20">
        <v>5154201</v>
      </c>
      <c r="K81" s="20">
        <v>4270570.1899999995</v>
      </c>
      <c r="L81" s="9">
        <v>74</v>
      </c>
    </row>
    <row r="82" spans="1:12" x14ac:dyDescent="0.3">
      <c r="A82" s="9">
        <v>75</v>
      </c>
      <c r="B82" s="9" t="s">
        <v>180</v>
      </c>
      <c r="C82" s="20">
        <v>0</v>
      </c>
      <c r="D82" s="20">
        <v>812086</v>
      </c>
      <c r="E82" s="20">
        <v>260463</v>
      </c>
      <c r="F82" s="20">
        <f t="shared" si="1"/>
        <v>1072549</v>
      </c>
      <c r="G82" s="20">
        <v>0</v>
      </c>
      <c r="H82" s="20">
        <v>0</v>
      </c>
      <c r="I82" s="20">
        <v>0</v>
      </c>
      <c r="J82" s="20">
        <v>9027</v>
      </c>
      <c r="K82" s="20">
        <v>2905212.8100000005</v>
      </c>
      <c r="L82" s="9">
        <v>75</v>
      </c>
    </row>
    <row r="83" spans="1:12" x14ac:dyDescent="0.3">
      <c r="A83" s="9">
        <v>76</v>
      </c>
      <c r="B83" s="9" t="s">
        <v>98</v>
      </c>
      <c r="C83" s="20">
        <v>2522</v>
      </c>
      <c r="D83" s="20">
        <v>654047</v>
      </c>
      <c r="E83" s="20">
        <v>375784</v>
      </c>
      <c r="F83" s="20">
        <f t="shared" si="1"/>
        <v>1032353</v>
      </c>
      <c r="G83" s="20">
        <v>0</v>
      </c>
      <c r="H83" s="20">
        <v>0</v>
      </c>
      <c r="I83" s="20">
        <v>0</v>
      </c>
      <c r="J83" s="20">
        <v>0</v>
      </c>
      <c r="K83" s="20">
        <v>2511686.0500000003</v>
      </c>
      <c r="L83" s="9">
        <v>76</v>
      </c>
    </row>
    <row r="84" spans="1:12" x14ac:dyDescent="0.3">
      <c r="A84" s="9">
        <v>77</v>
      </c>
      <c r="B84" s="9" t="s">
        <v>99</v>
      </c>
      <c r="C84" s="20">
        <v>0</v>
      </c>
      <c r="D84" s="20">
        <v>9001103</v>
      </c>
      <c r="E84" s="20">
        <v>8352431</v>
      </c>
      <c r="F84" s="20">
        <f t="shared" si="1"/>
        <v>17353534</v>
      </c>
      <c r="G84" s="20">
        <v>1984</v>
      </c>
      <c r="H84" s="20">
        <v>0</v>
      </c>
      <c r="I84" s="20">
        <v>0</v>
      </c>
      <c r="J84" s="20">
        <v>3436514</v>
      </c>
      <c r="K84" s="20">
        <v>16015983.199999999</v>
      </c>
      <c r="L84" s="9">
        <v>77</v>
      </c>
    </row>
    <row r="85" spans="1:12" x14ac:dyDescent="0.3">
      <c r="A85" s="9">
        <v>78</v>
      </c>
      <c r="B85" s="9" t="s">
        <v>181</v>
      </c>
      <c r="C85" s="20">
        <v>14164</v>
      </c>
      <c r="D85" s="20">
        <v>3855292</v>
      </c>
      <c r="E85" s="20">
        <v>643609</v>
      </c>
      <c r="F85" s="20">
        <f t="shared" si="1"/>
        <v>4513065</v>
      </c>
      <c r="G85" s="20">
        <v>21966</v>
      </c>
      <c r="H85" s="20">
        <v>355</v>
      </c>
      <c r="I85" s="20">
        <v>0</v>
      </c>
      <c r="J85" s="20">
        <v>2533411</v>
      </c>
      <c r="K85" s="20">
        <v>7773793.6799999997</v>
      </c>
      <c r="L85" s="9">
        <v>78</v>
      </c>
    </row>
    <row r="86" spans="1:12" x14ac:dyDescent="0.3">
      <c r="A86" s="9">
        <v>79</v>
      </c>
      <c r="B86" s="9" t="s">
        <v>182</v>
      </c>
      <c r="C86" s="20">
        <v>6401438</v>
      </c>
      <c r="D86" s="20">
        <v>6209228</v>
      </c>
      <c r="E86" s="20">
        <v>1734008</v>
      </c>
      <c r="F86" s="20">
        <f t="shared" si="1"/>
        <v>14344674</v>
      </c>
      <c r="G86" s="20">
        <v>0</v>
      </c>
      <c r="H86" s="20">
        <v>0</v>
      </c>
      <c r="I86" s="20">
        <v>0</v>
      </c>
      <c r="J86" s="20">
        <v>6737667</v>
      </c>
      <c r="K86" s="20">
        <v>11961991.130000001</v>
      </c>
      <c r="L86" s="9">
        <v>79</v>
      </c>
    </row>
    <row r="87" spans="1:12" x14ac:dyDescent="0.3">
      <c r="A87" s="9">
        <v>80</v>
      </c>
      <c r="B87" s="9" t="s">
        <v>183</v>
      </c>
      <c r="C87" s="20">
        <v>193840</v>
      </c>
      <c r="D87" s="20">
        <v>1530832</v>
      </c>
      <c r="E87" s="20">
        <v>1452488</v>
      </c>
      <c r="F87" s="20">
        <f t="shared" si="1"/>
        <v>3177160</v>
      </c>
      <c r="G87" s="20">
        <v>12359</v>
      </c>
      <c r="H87" s="20">
        <v>0</v>
      </c>
      <c r="I87" s="20">
        <v>0</v>
      </c>
      <c r="J87" s="20">
        <v>216566</v>
      </c>
      <c r="K87" s="20">
        <v>12005140.119999999</v>
      </c>
      <c r="L87" s="9">
        <v>80</v>
      </c>
    </row>
    <row r="88" spans="1:12" x14ac:dyDescent="0.3">
      <c r="A88" s="9">
        <v>81</v>
      </c>
      <c r="B88" s="9" t="s">
        <v>184</v>
      </c>
      <c r="C88" s="20">
        <v>1000</v>
      </c>
      <c r="D88" s="20">
        <v>1616708</v>
      </c>
      <c r="E88" s="20">
        <v>539070</v>
      </c>
      <c r="F88" s="20">
        <f t="shared" si="1"/>
        <v>2156778</v>
      </c>
      <c r="G88" s="20">
        <v>0</v>
      </c>
      <c r="H88" s="20">
        <v>0</v>
      </c>
      <c r="I88" s="20">
        <v>0</v>
      </c>
      <c r="J88" s="20">
        <v>42248</v>
      </c>
      <c r="K88" s="20">
        <v>6688359.4499999993</v>
      </c>
      <c r="L88" s="9">
        <v>81</v>
      </c>
    </row>
    <row r="89" spans="1:12" x14ac:dyDescent="0.3">
      <c r="A89" s="9">
        <v>82</v>
      </c>
      <c r="B89" s="9" t="s">
        <v>185</v>
      </c>
      <c r="C89" s="20">
        <v>0</v>
      </c>
      <c r="D89" s="20">
        <v>2983085</v>
      </c>
      <c r="E89" s="20">
        <v>1159492</v>
      </c>
      <c r="F89" s="20">
        <f t="shared" si="1"/>
        <v>4142577</v>
      </c>
      <c r="G89" s="20">
        <v>17800</v>
      </c>
      <c r="H89" s="20">
        <v>0</v>
      </c>
      <c r="I89" s="20">
        <v>0</v>
      </c>
      <c r="J89" s="20">
        <v>1491181</v>
      </c>
      <c r="K89" s="20">
        <v>8843303.9000000004</v>
      </c>
      <c r="L89" s="9">
        <v>82</v>
      </c>
    </row>
    <row r="90" spans="1:12" x14ac:dyDescent="0.3">
      <c r="A90" s="9">
        <v>83</v>
      </c>
      <c r="B90" s="9" t="s">
        <v>186</v>
      </c>
      <c r="C90" s="20">
        <v>0</v>
      </c>
      <c r="D90" s="20">
        <v>1676509</v>
      </c>
      <c r="E90" s="20">
        <v>464702</v>
      </c>
      <c r="F90" s="20">
        <f t="shared" si="1"/>
        <v>2141211</v>
      </c>
      <c r="G90" s="20">
        <v>8672</v>
      </c>
      <c r="H90" s="20">
        <v>39036</v>
      </c>
      <c r="I90" s="20">
        <v>0</v>
      </c>
      <c r="J90" s="20">
        <v>815403</v>
      </c>
      <c r="K90" s="20">
        <v>7585128.3699999992</v>
      </c>
      <c r="L90" s="9">
        <v>83</v>
      </c>
    </row>
    <row r="91" spans="1:12" x14ac:dyDescent="0.3">
      <c r="A91" s="9">
        <v>84</v>
      </c>
      <c r="B91" s="9" t="s">
        <v>187</v>
      </c>
      <c r="C91" s="20">
        <v>52136</v>
      </c>
      <c r="D91" s="20">
        <v>1746914</v>
      </c>
      <c r="E91" s="20">
        <v>730033</v>
      </c>
      <c r="F91" s="20">
        <f t="shared" si="1"/>
        <v>2529083</v>
      </c>
      <c r="G91" s="20">
        <v>13734</v>
      </c>
      <c r="H91" s="20">
        <v>0</v>
      </c>
      <c r="I91" s="20">
        <v>0</v>
      </c>
      <c r="J91" s="20">
        <v>1044825</v>
      </c>
      <c r="K91" s="20">
        <v>6630764.2500000009</v>
      </c>
      <c r="L91" s="9">
        <v>84</v>
      </c>
    </row>
    <row r="92" spans="1:12" x14ac:dyDescent="0.3">
      <c r="A92" s="9">
        <v>85</v>
      </c>
      <c r="B92" s="9" t="s">
        <v>188</v>
      </c>
      <c r="C92" s="20">
        <v>0</v>
      </c>
      <c r="D92" s="20">
        <v>4453733</v>
      </c>
      <c r="E92" s="20">
        <v>3776998</v>
      </c>
      <c r="F92" s="20">
        <f t="shared" si="1"/>
        <v>8230731</v>
      </c>
      <c r="G92" s="20">
        <v>19766</v>
      </c>
      <c r="H92" s="20">
        <v>0</v>
      </c>
      <c r="I92" s="20">
        <v>0</v>
      </c>
      <c r="J92" s="20">
        <v>4959227</v>
      </c>
      <c r="K92" s="20">
        <v>10774312.6</v>
      </c>
      <c r="L92" s="9">
        <v>85</v>
      </c>
    </row>
    <row r="93" spans="1:12" x14ac:dyDescent="0.3">
      <c r="A93" s="9">
        <v>86</v>
      </c>
      <c r="B93" s="9" t="s">
        <v>189</v>
      </c>
      <c r="C93" s="20">
        <v>190851</v>
      </c>
      <c r="D93" s="20">
        <v>2464627</v>
      </c>
      <c r="E93" s="20">
        <v>5077192</v>
      </c>
      <c r="F93" s="20">
        <f t="shared" si="1"/>
        <v>7732670</v>
      </c>
      <c r="G93" s="20">
        <v>5635132</v>
      </c>
      <c r="H93" s="20">
        <v>341407</v>
      </c>
      <c r="I93" s="20">
        <v>0</v>
      </c>
      <c r="J93" s="20">
        <v>4001182</v>
      </c>
      <c r="K93" s="20">
        <v>10698203.020000001</v>
      </c>
      <c r="L93" s="9">
        <v>86</v>
      </c>
    </row>
    <row r="94" spans="1:12" x14ac:dyDescent="0.3">
      <c r="A94" s="9">
        <v>87</v>
      </c>
      <c r="B94" s="9" t="s">
        <v>190</v>
      </c>
      <c r="C94" s="20">
        <v>0</v>
      </c>
      <c r="D94" s="20">
        <v>656837</v>
      </c>
      <c r="E94" s="20">
        <v>751103</v>
      </c>
      <c r="F94" s="20">
        <f t="shared" si="1"/>
        <v>1407940</v>
      </c>
      <c r="G94" s="20">
        <v>0</v>
      </c>
      <c r="H94" s="20">
        <v>0</v>
      </c>
      <c r="I94" s="20">
        <v>0</v>
      </c>
      <c r="J94" s="20">
        <v>39897</v>
      </c>
      <c r="K94" s="20">
        <v>10523941.249999998</v>
      </c>
      <c r="L94" s="9">
        <v>87</v>
      </c>
    </row>
    <row r="95" spans="1:12" x14ac:dyDescent="0.3">
      <c r="A95" s="9">
        <v>88</v>
      </c>
      <c r="B95" s="9" t="s">
        <v>191</v>
      </c>
      <c r="C95" s="20">
        <v>0</v>
      </c>
      <c r="D95" s="20">
        <v>88617</v>
      </c>
      <c r="E95" s="20">
        <v>641429</v>
      </c>
      <c r="F95" s="20">
        <f t="shared" si="1"/>
        <v>730046</v>
      </c>
      <c r="G95" s="20">
        <v>2546</v>
      </c>
      <c r="H95" s="20">
        <v>0</v>
      </c>
      <c r="I95" s="20">
        <v>0</v>
      </c>
      <c r="J95" s="20">
        <v>5647539</v>
      </c>
      <c r="K95" s="20">
        <v>5178290.5499999989</v>
      </c>
      <c r="L95" s="9">
        <v>88</v>
      </c>
    </row>
    <row r="96" spans="1:12" x14ac:dyDescent="0.3">
      <c r="A96" s="9">
        <v>89</v>
      </c>
      <c r="B96" s="9" t="s">
        <v>192</v>
      </c>
      <c r="C96" s="20">
        <v>434032</v>
      </c>
      <c r="D96" s="20">
        <v>2295445</v>
      </c>
      <c r="E96" s="20">
        <v>1353813</v>
      </c>
      <c r="F96" s="20">
        <f t="shared" si="1"/>
        <v>4083290</v>
      </c>
      <c r="G96" s="20">
        <v>0</v>
      </c>
      <c r="H96" s="20">
        <v>0</v>
      </c>
      <c r="I96" s="20">
        <v>0</v>
      </c>
      <c r="J96" s="20">
        <v>150691</v>
      </c>
      <c r="K96" s="20">
        <v>11277227.48</v>
      </c>
      <c r="L96" s="9">
        <v>89</v>
      </c>
    </row>
    <row r="97" spans="1:12" x14ac:dyDescent="0.3">
      <c r="A97" s="9">
        <v>90</v>
      </c>
      <c r="B97" s="9" t="s">
        <v>193</v>
      </c>
      <c r="C97" s="24">
        <v>1763358</v>
      </c>
      <c r="D97" s="24">
        <v>3322569</v>
      </c>
      <c r="E97" s="24">
        <v>1337553</v>
      </c>
      <c r="F97" s="24">
        <f t="shared" si="1"/>
        <v>6423480</v>
      </c>
      <c r="G97" s="24">
        <v>50101</v>
      </c>
      <c r="H97" s="24">
        <v>3463</v>
      </c>
      <c r="I97" s="24">
        <v>0</v>
      </c>
      <c r="J97" s="24">
        <v>1063282</v>
      </c>
      <c r="K97" s="20">
        <v>3149396.9800000004</v>
      </c>
      <c r="L97" s="9">
        <v>90</v>
      </c>
    </row>
    <row r="98" spans="1:12" x14ac:dyDescent="0.3">
      <c r="A98" s="9">
        <v>91</v>
      </c>
      <c r="B98" s="9" t="s">
        <v>194</v>
      </c>
      <c r="C98" s="20">
        <v>0</v>
      </c>
      <c r="D98" s="20">
        <v>2020735</v>
      </c>
      <c r="E98" s="20">
        <v>1296028</v>
      </c>
      <c r="F98" s="20">
        <f t="shared" si="1"/>
        <v>3316763</v>
      </c>
      <c r="G98" s="20">
        <v>43328</v>
      </c>
      <c r="H98" s="20">
        <v>0</v>
      </c>
      <c r="I98" s="20">
        <v>0</v>
      </c>
      <c r="J98" s="20">
        <v>374131</v>
      </c>
      <c r="K98" s="20">
        <v>17278055.550000001</v>
      </c>
      <c r="L98" s="9">
        <v>91</v>
      </c>
    </row>
    <row r="99" spans="1:12" x14ac:dyDescent="0.3">
      <c r="A99" s="9">
        <v>92</v>
      </c>
      <c r="B99" s="9" t="s">
        <v>195</v>
      </c>
      <c r="C99" s="20">
        <v>6610</v>
      </c>
      <c r="D99" s="20">
        <v>1826002</v>
      </c>
      <c r="E99" s="20">
        <v>920473</v>
      </c>
      <c r="F99" s="20">
        <f t="shared" si="1"/>
        <v>2753085</v>
      </c>
      <c r="G99" s="20">
        <v>63529</v>
      </c>
      <c r="H99" s="20">
        <v>0</v>
      </c>
      <c r="I99" s="20">
        <v>0</v>
      </c>
      <c r="J99" s="20">
        <v>435271</v>
      </c>
      <c r="K99" s="20">
        <v>3977414.3600000003</v>
      </c>
      <c r="L99" s="9">
        <v>92</v>
      </c>
    </row>
    <row r="100" spans="1:12" x14ac:dyDescent="0.3">
      <c r="A100" s="9">
        <v>93</v>
      </c>
      <c r="B100" s="9" t="s">
        <v>196</v>
      </c>
      <c r="C100" s="20">
        <v>162198</v>
      </c>
      <c r="D100" s="20">
        <v>3352324</v>
      </c>
      <c r="E100" s="20">
        <v>871939</v>
      </c>
      <c r="F100" s="20">
        <f t="shared" si="1"/>
        <v>4386461</v>
      </c>
      <c r="G100" s="20">
        <v>13327</v>
      </c>
      <c r="H100" s="20">
        <v>19550</v>
      </c>
      <c r="I100" s="20">
        <v>0</v>
      </c>
      <c r="J100" s="20">
        <v>399265</v>
      </c>
      <c r="K100" s="20">
        <v>10128850.799999999</v>
      </c>
      <c r="L100" s="9">
        <v>93</v>
      </c>
    </row>
    <row r="101" spans="1:12" x14ac:dyDescent="0.3">
      <c r="A101" s="9">
        <v>94</v>
      </c>
      <c r="B101" s="9" t="s">
        <v>197</v>
      </c>
      <c r="C101" s="20">
        <v>124803</v>
      </c>
      <c r="D101" s="20">
        <v>1983487</v>
      </c>
      <c r="E101" s="20">
        <v>440849</v>
      </c>
      <c r="F101" s="20">
        <f t="shared" si="1"/>
        <v>2549139</v>
      </c>
      <c r="G101" s="20">
        <v>38480</v>
      </c>
      <c r="H101" s="20">
        <v>69137</v>
      </c>
      <c r="I101" s="20">
        <v>0</v>
      </c>
      <c r="J101" s="20">
        <v>689832</v>
      </c>
      <c r="K101" s="20">
        <v>9431825.0299999993</v>
      </c>
      <c r="L101" s="9">
        <v>94</v>
      </c>
    </row>
    <row r="102" spans="1:12" x14ac:dyDescent="0.3">
      <c r="A102" s="101">
        <v>95</v>
      </c>
      <c r="B102" s="9" t="s">
        <v>198</v>
      </c>
      <c r="C102" s="21">
        <v>0</v>
      </c>
      <c r="D102" s="21">
        <v>4080547</v>
      </c>
      <c r="E102" s="21">
        <v>6320418</v>
      </c>
      <c r="F102" s="21">
        <f t="shared" si="1"/>
        <v>10400965</v>
      </c>
      <c r="G102" s="21">
        <v>11845</v>
      </c>
      <c r="H102" s="21">
        <v>0</v>
      </c>
      <c r="I102" s="21">
        <v>0</v>
      </c>
      <c r="J102" s="21">
        <v>5429941</v>
      </c>
      <c r="K102" s="21">
        <v>3136888.1</v>
      </c>
      <c r="L102" s="101">
        <v>95</v>
      </c>
    </row>
    <row r="103" spans="1:12" x14ac:dyDescent="0.3">
      <c r="A103" s="101">
        <f>A102</f>
        <v>95</v>
      </c>
      <c r="B103" s="39" t="s">
        <v>107</v>
      </c>
      <c r="C103" s="22">
        <f t="shared" ref="C103:K103" si="2">SUM(C8:C102)</f>
        <v>212790166</v>
      </c>
      <c r="D103" s="22">
        <f t="shared" si="2"/>
        <v>388409686</v>
      </c>
      <c r="E103" s="22">
        <f t="shared" si="2"/>
        <v>235149552</v>
      </c>
      <c r="F103" s="22">
        <f t="shared" si="2"/>
        <v>836349404</v>
      </c>
      <c r="G103" s="22">
        <f t="shared" si="2"/>
        <v>71948750</v>
      </c>
      <c r="H103" s="22">
        <f t="shared" si="2"/>
        <v>1112960</v>
      </c>
      <c r="I103" s="22">
        <f t="shared" si="2"/>
        <v>1525000</v>
      </c>
      <c r="J103" s="22">
        <f t="shared" si="2"/>
        <v>326846164</v>
      </c>
      <c r="K103" s="22">
        <f t="shared" si="2"/>
        <v>792721665.48999989</v>
      </c>
      <c r="L103" s="101">
        <f>L102</f>
        <v>95</v>
      </c>
    </row>
  </sheetData>
  <printOptions gridLines="1"/>
  <pageMargins left="0.38" right="0.36" top="0.52" bottom="0.49" header="0.41" footer="0.5"/>
  <pageSetup paperSize="5" scale="9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9C939-EBC6-4F4B-8377-8F4E78C00DCC}">
  <sheetPr>
    <pageSetUpPr fitToPage="1"/>
  </sheetPr>
  <dimension ref="A1:L46"/>
  <sheetViews>
    <sheetView workbookViewId="0"/>
  </sheetViews>
  <sheetFormatPr defaultColWidth="7.21875" defaultRowHeight="13.8" x14ac:dyDescent="0.3"/>
  <cols>
    <col min="1" max="1" width="3.5546875" style="9" bestFit="1" customWidth="1"/>
    <col min="2" max="2" width="11.77734375" style="9" bestFit="1" customWidth="1"/>
    <col min="3" max="3" width="20.109375" style="9" customWidth="1"/>
    <col min="4" max="4" width="15" style="9" customWidth="1"/>
    <col min="5" max="5" width="16.44140625" style="9" bestFit="1" customWidth="1"/>
    <col min="6" max="6" width="15.21875" style="9" bestFit="1" customWidth="1"/>
    <col min="7" max="7" width="16.33203125" style="9" customWidth="1"/>
    <col min="8" max="8" width="11" style="9" customWidth="1"/>
    <col min="9" max="9" width="12.6640625" style="9" bestFit="1" customWidth="1"/>
    <col min="10" max="10" width="12" style="9" bestFit="1" customWidth="1"/>
    <col min="11" max="11" width="16.88671875" style="9" customWidth="1"/>
    <col min="12" max="12" width="3.5546875" style="9" bestFit="1" customWidth="1"/>
    <col min="13" max="256" width="7.21875" style="9"/>
    <col min="257" max="257" width="3.33203125" style="9" bestFit="1" customWidth="1"/>
    <col min="258" max="258" width="11.77734375" style="9" bestFit="1" customWidth="1"/>
    <col min="259" max="259" width="20.109375" style="9" customWidth="1"/>
    <col min="260" max="260" width="15" style="9" customWidth="1"/>
    <col min="261" max="261" width="16.33203125" style="9" bestFit="1" customWidth="1"/>
    <col min="262" max="262" width="15.109375" style="9" bestFit="1" customWidth="1"/>
    <col min="263" max="263" width="16.33203125" style="9" customWidth="1"/>
    <col min="264" max="264" width="11" style="9" customWidth="1"/>
    <col min="265" max="265" width="12.5546875" style="9" bestFit="1" customWidth="1"/>
    <col min="266" max="266" width="11" style="9" bestFit="1" customWidth="1"/>
    <col min="267" max="267" width="16.88671875" style="9" customWidth="1"/>
    <col min="268" max="268" width="3.33203125" style="9" bestFit="1" customWidth="1"/>
    <col min="269" max="512" width="7.21875" style="9"/>
    <col min="513" max="513" width="3.33203125" style="9" bestFit="1" customWidth="1"/>
    <col min="514" max="514" width="11.77734375" style="9" bestFit="1" customWidth="1"/>
    <col min="515" max="515" width="20.109375" style="9" customWidth="1"/>
    <col min="516" max="516" width="15" style="9" customWidth="1"/>
    <col min="517" max="517" width="16.33203125" style="9" bestFit="1" customWidth="1"/>
    <col min="518" max="518" width="15.109375" style="9" bestFit="1" customWidth="1"/>
    <col min="519" max="519" width="16.33203125" style="9" customWidth="1"/>
    <col min="520" max="520" width="11" style="9" customWidth="1"/>
    <col min="521" max="521" width="12.5546875" style="9" bestFit="1" customWidth="1"/>
    <col min="522" max="522" width="11" style="9" bestFit="1" customWidth="1"/>
    <col min="523" max="523" width="16.88671875" style="9" customWidth="1"/>
    <col min="524" max="524" width="3.33203125" style="9" bestFit="1" customWidth="1"/>
    <col min="525" max="768" width="7.21875" style="9"/>
    <col min="769" max="769" width="3.33203125" style="9" bestFit="1" customWidth="1"/>
    <col min="770" max="770" width="11.77734375" style="9" bestFit="1" customWidth="1"/>
    <col min="771" max="771" width="20.109375" style="9" customWidth="1"/>
    <col min="772" max="772" width="15" style="9" customWidth="1"/>
    <col min="773" max="773" width="16.33203125" style="9" bestFit="1" customWidth="1"/>
    <col min="774" max="774" width="15.109375" style="9" bestFit="1" customWidth="1"/>
    <col min="775" max="775" width="16.33203125" style="9" customWidth="1"/>
    <col min="776" max="776" width="11" style="9" customWidth="1"/>
    <col min="777" max="777" width="12.5546875" style="9" bestFit="1" customWidth="1"/>
    <col min="778" max="778" width="11" style="9" bestFit="1" customWidth="1"/>
    <col min="779" max="779" width="16.88671875" style="9" customWidth="1"/>
    <col min="780" max="780" width="3.33203125" style="9" bestFit="1" customWidth="1"/>
    <col min="781" max="1024" width="7.21875" style="9"/>
    <col min="1025" max="1025" width="3.33203125" style="9" bestFit="1" customWidth="1"/>
    <col min="1026" max="1026" width="11.77734375" style="9" bestFit="1" customWidth="1"/>
    <col min="1027" max="1027" width="20.109375" style="9" customWidth="1"/>
    <col min="1028" max="1028" width="15" style="9" customWidth="1"/>
    <col min="1029" max="1029" width="16.33203125" style="9" bestFit="1" customWidth="1"/>
    <col min="1030" max="1030" width="15.109375" style="9" bestFit="1" customWidth="1"/>
    <col min="1031" max="1031" width="16.33203125" style="9" customWidth="1"/>
    <col min="1032" max="1032" width="11" style="9" customWidth="1"/>
    <col min="1033" max="1033" width="12.5546875" style="9" bestFit="1" customWidth="1"/>
    <col min="1034" max="1034" width="11" style="9" bestFit="1" customWidth="1"/>
    <col min="1035" max="1035" width="16.88671875" style="9" customWidth="1"/>
    <col min="1036" max="1036" width="3.33203125" style="9" bestFit="1" customWidth="1"/>
    <col min="1037" max="1280" width="7.21875" style="9"/>
    <col min="1281" max="1281" width="3.33203125" style="9" bestFit="1" customWidth="1"/>
    <col min="1282" max="1282" width="11.77734375" style="9" bestFit="1" customWidth="1"/>
    <col min="1283" max="1283" width="20.109375" style="9" customWidth="1"/>
    <col min="1284" max="1284" width="15" style="9" customWidth="1"/>
    <col min="1285" max="1285" width="16.33203125" style="9" bestFit="1" customWidth="1"/>
    <col min="1286" max="1286" width="15.109375" style="9" bestFit="1" customWidth="1"/>
    <col min="1287" max="1287" width="16.33203125" style="9" customWidth="1"/>
    <col min="1288" max="1288" width="11" style="9" customWidth="1"/>
    <col min="1289" max="1289" width="12.5546875" style="9" bestFit="1" customWidth="1"/>
    <col min="1290" max="1290" width="11" style="9" bestFit="1" customWidth="1"/>
    <col min="1291" max="1291" width="16.88671875" style="9" customWidth="1"/>
    <col min="1292" max="1292" width="3.33203125" style="9" bestFit="1" customWidth="1"/>
    <col min="1293" max="1536" width="7.21875" style="9"/>
    <col min="1537" max="1537" width="3.33203125" style="9" bestFit="1" customWidth="1"/>
    <col min="1538" max="1538" width="11.77734375" style="9" bestFit="1" customWidth="1"/>
    <col min="1539" max="1539" width="20.109375" style="9" customWidth="1"/>
    <col min="1540" max="1540" width="15" style="9" customWidth="1"/>
    <col min="1541" max="1541" width="16.33203125" style="9" bestFit="1" customWidth="1"/>
    <col min="1542" max="1542" width="15.109375" style="9" bestFit="1" customWidth="1"/>
    <col min="1543" max="1543" width="16.33203125" style="9" customWidth="1"/>
    <col min="1544" max="1544" width="11" style="9" customWidth="1"/>
    <col min="1545" max="1545" width="12.5546875" style="9" bestFit="1" customWidth="1"/>
    <col min="1546" max="1546" width="11" style="9" bestFit="1" customWidth="1"/>
    <col min="1547" max="1547" width="16.88671875" style="9" customWidth="1"/>
    <col min="1548" max="1548" width="3.33203125" style="9" bestFit="1" customWidth="1"/>
    <col min="1549" max="1792" width="7.21875" style="9"/>
    <col min="1793" max="1793" width="3.33203125" style="9" bestFit="1" customWidth="1"/>
    <col min="1794" max="1794" width="11.77734375" style="9" bestFit="1" customWidth="1"/>
    <col min="1795" max="1795" width="20.109375" style="9" customWidth="1"/>
    <col min="1796" max="1796" width="15" style="9" customWidth="1"/>
    <col min="1797" max="1797" width="16.33203125" style="9" bestFit="1" customWidth="1"/>
    <col min="1798" max="1798" width="15.109375" style="9" bestFit="1" customWidth="1"/>
    <col min="1799" max="1799" width="16.33203125" style="9" customWidth="1"/>
    <col min="1800" max="1800" width="11" style="9" customWidth="1"/>
    <col min="1801" max="1801" width="12.5546875" style="9" bestFit="1" customWidth="1"/>
    <col min="1802" max="1802" width="11" style="9" bestFit="1" customWidth="1"/>
    <col min="1803" max="1803" width="16.88671875" style="9" customWidth="1"/>
    <col min="1804" max="1804" width="3.33203125" style="9" bestFit="1" customWidth="1"/>
    <col min="1805" max="2048" width="7.21875" style="9"/>
    <col min="2049" max="2049" width="3.33203125" style="9" bestFit="1" customWidth="1"/>
    <col min="2050" max="2050" width="11.77734375" style="9" bestFit="1" customWidth="1"/>
    <col min="2051" max="2051" width="20.109375" style="9" customWidth="1"/>
    <col min="2052" max="2052" width="15" style="9" customWidth="1"/>
    <col min="2053" max="2053" width="16.33203125" style="9" bestFit="1" customWidth="1"/>
    <col min="2054" max="2054" width="15.109375" style="9" bestFit="1" customWidth="1"/>
    <col min="2055" max="2055" width="16.33203125" style="9" customWidth="1"/>
    <col min="2056" max="2056" width="11" style="9" customWidth="1"/>
    <col min="2057" max="2057" width="12.5546875" style="9" bestFit="1" customWidth="1"/>
    <col min="2058" max="2058" width="11" style="9" bestFit="1" customWidth="1"/>
    <col min="2059" max="2059" width="16.88671875" style="9" customWidth="1"/>
    <col min="2060" max="2060" width="3.33203125" style="9" bestFit="1" customWidth="1"/>
    <col min="2061" max="2304" width="7.21875" style="9"/>
    <col min="2305" max="2305" width="3.33203125" style="9" bestFit="1" customWidth="1"/>
    <col min="2306" max="2306" width="11.77734375" style="9" bestFit="1" customWidth="1"/>
    <col min="2307" max="2307" width="20.109375" style="9" customWidth="1"/>
    <col min="2308" max="2308" width="15" style="9" customWidth="1"/>
    <col min="2309" max="2309" width="16.33203125" style="9" bestFit="1" customWidth="1"/>
    <col min="2310" max="2310" width="15.109375" style="9" bestFit="1" customWidth="1"/>
    <col min="2311" max="2311" width="16.33203125" style="9" customWidth="1"/>
    <col min="2312" max="2312" width="11" style="9" customWidth="1"/>
    <col min="2313" max="2313" width="12.5546875" style="9" bestFit="1" customWidth="1"/>
    <col min="2314" max="2314" width="11" style="9" bestFit="1" customWidth="1"/>
    <col min="2315" max="2315" width="16.88671875" style="9" customWidth="1"/>
    <col min="2316" max="2316" width="3.33203125" style="9" bestFit="1" customWidth="1"/>
    <col min="2317" max="2560" width="7.21875" style="9"/>
    <col min="2561" max="2561" width="3.33203125" style="9" bestFit="1" customWidth="1"/>
    <col min="2562" max="2562" width="11.77734375" style="9" bestFit="1" customWidth="1"/>
    <col min="2563" max="2563" width="20.109375" style="9" customWidth="1"/>
    <col min="2564" max="2564" width="15" style="9" customWidth="1"/>
    <col min="2565" max="2565" width="16.33203125" style="9" bestFit="1" customWidth="1"/>
    <col min="2566" max="2566" width="15.109375" style="9" bestFit="1" customWidth="1"/>
    <col min="2567" max="2567" width="16.33203125" style="9" customWidth="1"/>
    <col min="2568" max="2568" width="11" style="9" customWidth="1"/>
    <col min="2569" max="2569" width="12.5546875" style="9" bestFit="1" customWidth="1"/>
    <col min="2570" max="2570" width="11" style="9" bestFit="1" customWidth="1"/>
    <col min="2571" max="2571" width="16.88671875" style="9" customWidth="1"/>
    <col min="2572" max="2572" width="3.33203125" style="9" bestFit="1" customWidth="1"/>
    <col min="2573" max="2816" width="7.21875" style="9"/>
    <col min="2817" max="2817" width="3.33203125" style="9" bestFit="1" customWidth="1"/>
    <col min="2818" max="2818" width="11.77734375" style="9" bestFit="1" customWidth="1"/>
    <col min="2819" max="2819" width="20.109375" style="9" customWidth="1"/>
    <col min="2820" max="2820" width="15" style="9" customWidth="1"/>
    <col min="2821" max="2821" width="16.33203125" style="9" bestFit="1" customWidth="1"/>
    <col min="2822" max="2822" width="15.109375" style="9" bestFit="1" customWidth="1"/>
    <col min="2823" max="2823" width="16.33203125" style="9" customWidth="1"/>
    <col min="2824" max="2824" width="11" style="9" customWidth="1"/>
    <col min="2825" max="2825" width="12.5546875" style="9" bestFit="1" customWidth="1"/>
    <col min="2826" max="2826" width="11" style="9" bestFit="1" customWidth="1"/>
    <col min="2827" max="2827" width="16.88671875" style="9" customWidth="1"/>
    <col min="2828" max="2828" width="3.33203125" style="9" bestFit="1" customWidth="1"/>
    <col min="2829" max="3072" width="7.21875" style="9"/>
    <col min="3073" max="3073" width="3.33203125" style="9" bestFit="1" customWidth="1"/>
    <col min="3074" max="3074" width="11.77734375" style="9" bestFit="1" customWidth="1"/>
    <col min="3075" max="3075" width="20.109375" style="9" customWidth="1"/>
    <col min="3076" max="3076" width="15" style="9" customWidth="1"/>
    <col min="3077" max="3077" width="16.33203125" style="9" bestFit="1" customWidth="1"/>
    <col min="3078" max="3078" width="15.109375" style="9" bestFit="1" customWidth="1"/>
    <col min="3079" max="3079" width="16.33203125" style="9" customWidth="1"/>
    <col min="3080" max="3080" width="11" style="9" customWidth="1"/>
    <col min="3081" max="3081" width="12.5546875" style="9" bestFit="1" customWidth="1"/>
    <col min="3082" max="3082" width="11" style="9" bestFit="1" customWidth="1"/>
    <col min="3083" max="3083" width="16.88671875" style="9" customWidth="1"/>
    <col min="3084" max="3084" width="3.33203125" style="9" bestFit="1" customWidth="1"/>
    <col min="3085" max="3328" width="7.21875" style="9"/>
    <col min="3329" max="3329" width="3.33203125" style="9" bestFit="1" customWidth="1"/>
    <col min="3330" max="3330" width="11.77734375" style="9" bestFit="1" customWidth="1"/>
    <col min="3331" max="3331" width="20.109375" style="9" customWidth="1"/>
    <col min="3332" max="3332" width="15" style="9" customWidth="1"/>
    <col min="3333" max="3333" width="16.33203125" style="9" bestFit="1" customWidth="1"/>
    <col min="3334" max="3334" width="15.109375" style="9" bestFit="1" customWidth="1"/>
    <col min="3335" max="3335" width="16.33203125" style="9" customWidth="1"/>
    <col min="3336" max="3336" width="11" style="9" customWidth="1"/>
    <col min="3337" max="3337" width="12.5546875" style="9" bestFit="1" customWidth="1"/>
    <col min="3338" max="3338" width="11" style="9" bestFit="1" customWidth="1"/>
    <col min="3339" max="3339" width="16.88671875" style="9" customWidth="1"/>
    <col min="3340" max="3340" width="3.33203125" style="9" bestFit="1" customWidth="1"/>
    <col min="3341" max="3584" width="7.21875" style="9"/>
    <col min="3585" max="3585" width="3.33203125" style="9" bestFit="1" customWidth="1"/>
    <col min="3586" max="3586" width="11.77734375" style="9" bestFit="1" customWidth="1"/>
    <col min="3587" max="3587" width="20.109375" style="9" customWidth="1"/>
    <col min="3588" max="3588" width="15" style="9" customWidth="1"/>
    <col min="3589" max="3589" width="16.33203125" style="9" bestFit="1" customWidth="1"/>
    <col min="3590" max="3590" width="15.109375" style="9" bestFit="1" customWidth="1"/>
    <col min="3591" max="3591" width="16.33203125" style="9" customWidth="1"/>
    <col min="3592" max="3592" width="11" style="9" customWidth="1"/>
    <col min="3593" max="3593" width="12.5546875" style="9" bestFit="1" customWidth="1"/>
    <col min="3594" max="3594" width="11" style="9" bestFit="1" customWidth="1"/>
    <col min="3595" max="3595" width="16.88671875" style="9" customWidth="1"/>
    <col min="3596" max="3596" width="3.33203125" style="9" bestFit="1" customWidth="1"/>
    <col min="3597" max="3840" width="7.21875" style="9"/>
    <col min="3841" max="3841" width="3.33203125" style="9" bestFit="1" customWidth="1"/>
    <col min="3842" max="3842" width="11.77734375" style="9" bestFit="1" customWidth="1"/>
    <col min="3843" max="3843" width="20.109375" style="9" customWidth="1"/>
    <col min="3844" max="3844" width="15" style="9" customWidth="1"/>
    <col min="3845" max="3845" width="16.33203125" style="9" bestFit="1" customWidth="1"/>
    <col min="3846" max="3846" width="15.109375" style="9" bestFit="1" customWidth="1"/>
    <col min="3847" max="3847" width="16.33203125" style="9" customWidth="1"/>
    <col min="3848" max="3848" width="11" style="9" customWidth="1"/>
    <col min="3849" max="3849" width="12.5546875" style="9" bestFit="1" customWidth="1"/>
    <col min="3850" max="3850" width="11" style="9" bestFit="1" customWidth="1"/>
    <col min="3851" max="3851" width="16.88671875" style="9" customWidth="1"/>
    <col min="3852" max="3852" width="3.33203125" style="9" bestFit="1" customWidth="1"/>
    <col min="3853" max="4096" width="7.21875" style="9"/>
    <col min="4097" max="4097" width="3.33203125" style="9" bestFit="1" customWidth="1"/>
    <col min="4098" max="4098" width="11.77734375" style="9" bestFit="1" customWidth="1"/>
    <col min="4099" max="4099" width="20.109375" style="9" customWidth="1"/>
    <col min="4100" max="4100" width="15" style="9" customWidth="1"/>
    <col min="4101" max="4101" width="16.33203125" style="9" bestFit="1" customWidth="1"/>
    <col min="4102" max="4102" width="15.109375" style="9" bestFit="1" customWidth="1"/>
    <col min="4103" max="4103" width="16.33203125" style="9" customWidth="1"/>
    <col min="4104" max="4104" width="11" style="9" customWidth="1"/>
    <col min="4105" max="4105" width="12.5546875" style="9" bestFit="1" customWidth="1"/>
    <col min="4106" max="4106" width="11" style="9" bestFit="1" customWidth="1"/>
    <col min="4107" max="4107" width="16.88671875" style="9" customWidth="1"/>
    <col min="4108" max="4108" width="3.33203125" style="9" bestFit="1" customWidth="1"/>
    <col min="4109" max="4352" width="7.21875" style="9"/>
    <col min="4353" max="4353" width="3.33203125" style="9" bestFit="1" customWidth="1"/>
    <col min="4354" max="4354" width="11.77734375" style="9" bestFit="1" customWidth="1"/>
    <col min="4355" max="4355" width="20.109375" style="9" customWidth="1"/>
    <col min="4356" max="4356" width="15" style="9" customWidth="1"/>
    <col min="4357" max="4357" width="16.33203125" style="9" bestFit="1" customWidth="1"/>
    <col min="4358" max="4358" width="15.109375" style="9" bestFit="1" customWidth="1"/>
    <col min="4359" max="4359" width="16.33203125" style="9" customWidth="1"/>
    <col min="4360" max="4360" width="11" style="9" customWidth="1"/>
    <col min="4361" max="4361" width="12.5546875" style="9" bestFit="1" customWidth="1"/>
    <col min="4362" max="4362" width="11" style="9" bestFit="1" customWidth="1"/>
    <col min="4363" max="4363" width="16.88671875" style="9" customWidth="1"/>
    <col min="4364" max="4364" width="3.33203125" style="9" bestFit="1" customWidth="1"/>
    <col min="4365" max="4608" width="7.21875" style="9"/>
    <col min="4609" max="4609" width="3.33203125" style="9" bestFit="1" customWidth="1"/>
    <col min="4610" max="4610" width="11.77734375" style="9" bestFit="1" customWidth="1"/>
    <col min="4611" max="4611" width="20.109375" style="9" customWidth="1"/>
    <col min="4612" max="4612" width="15" style="9" customWidth="1"/>
    <col min="4613" max="4613" width="16.33203125" style="9" bestFit="1" customWidth="1"/>
    <col min="4614" max="4614" width="15.109375" style="9" bestFit="1" customWidth="1"/>
    <col min="4615" max="4615" width="16.33203125" style="9" customWidth="1"/>
    <col min="4616" max="4616" width="11" style="9" customWidth="1"/>
    <col min="4617" max="4617" width="12.5546875" style="9" bestFit="1" customWidth="1"/>
    <col min="4618" max="4618" width="11" style="9" bestFit="1" customWidth="1"/>
    <col min="4619" max="4619" width="16.88671875" style="9" customWidth="1"/>
    <col min="4620" max="4620" width="3.33203125" style="9" bestFit="1" customWidth="1"/>
    <col min="4621" max="4864" width="7.21875" style="9"/>
    <col min="4865" max="4865" width="3.33203125" style="9" bestFit="1" customWidth="1"/>
    <col min="4866" max="4866" width="11.77734375" style="9" bestFit="1" customWidth="1"/>
    <col min="4867" max="4867" width="20.109375" style="9" customWidth="1"/>
    <col min="4868" max="4868" width="15" style="9" customWidth="1"/>
    <col min="4869" max="4869" width="16.33203125" style="9" bestFit="1" customWidth="1"/>
    <col min="4870" max="4870" width="15.109375" style="9" bestFit="1" customWidth="1"/>
    <col min="4871" max="4871" width="16.33203125" style="9" customWidth="1"/>
    <col min="4872" max="4872" width="11" style="9" customWidth="1"/>
    <col min="4873" max="4873" width="12.5546875" style="9" bestFit="1" customWidth="1"/>
    <col min="4874" max="4874" width="11" style="9" bestFit="1" customWidth="1"/>
    <col min="4875" max="4875" width="16.88671875" style="9" customWidth="1"/>
    <col min="4876" max="4876" width="3.33203125" style="9" bestFit="1" customWidth="1"/>
    <col min="4877" max="5120" width="7.21875" style="9"/>
    <col min="5121" max="5121" width="3.33203125" style="9" bestFit="1" customWidth="1"/>
    <col min="5122" max="5122" width="11.77734375" style="9" bestFit="1" customWidth="1"/>
    <col min="5123" max="5123" width="20.109375" style="9" customWidth="1"/>
    <col min="5124" max="5124" width="15" style="9" customWidth="1"/>
    <col min="5125" max="5125" width="16.33203125" style="9" bestFit="1" customWidth="1"/>
    <col min="5126" max="5126" width="15.109375" style="9" bestFit="1" customWidth="1"/>
    <col min="5127" max="5127" width="16.33203125" style="9" customWidth="1"/>
    <col min="5128" max="5128" width="11" style="9" customWidth="1"/>
    <col min="5129" max="5129" width="12.5546875" style="9" bestFit="1" customWidth="1"/>
    <col min="5130" max="5130" width="11" style="9" bestFit="1" customWidth="1"/>
    <col min="5131" max="5131" width="16.88671875" style="9" customWidth="1"/>
    <col min="5132" max="5132" width="3.33203125" style="9" bestFit="1" customWidth="1"/>
    <col min="5133" max="5376" width="7.21875" style="9"/>
    <col min="5377" max="5377" width="3.33203125" style="9" bestFit="1" customWidth="1"/>
    <col min="5378" max="5378" width="11.77734375" style="9" bestFit="1" customWidth="1"/>
    <col min="5379" max="5379" width="20.109375" style="9" customWidth="1"/>
    <col min="5380" max="5380" width="15" style="9" customWidth="1"/>
    <col min="5381" max="5381" width="16.33203125" style="9" bestFit="1" customWidth="1"/>
    <col min="5382" max="5382" width="15.109375" style="9" bestFit="1" customWidth="1"/>
    <col min="5383" max="5383" width="16.33203125" style="9" customWidth="1"/>
    <col min="5384" max="5384" width="11" style="9" customWidth="1"/>
    <col min="5385" max="5385" width="12.5546875" style="9" bestFit="1" customWidth="1"/>
    <col min="5386" max="5386" width="11" style="9" bestFit="1" customWidth="1"/>
    <col min="5387" max="5387" width="16.88671875" style="9" customWidth="1"/>
    <col min="5388" max="5388" width="3.33203125" style="9" bestFit="1" customWidth="1"/>
    <col min="5389" max="5632" width="7.21875" style="9"/>
    <col min="5633" max="5633" width="3.33203125" style="9" bestFit="1" customWidth="1"/>
    <col min="5634" max="5634" width="11.77734375" style="9" bestFit="1" customWidth="1"/>
    <col min="5635" max="5635" width="20.109375" style="9" customWidth="1"/>
    <col min="5636" max="5636" width="15" style="9" customWidth="1"/>
    <col min="5637" max="5637" width="16.33203125" style="9" bestFit="1" customWidth="1"/>
    <col min="5638" max="5638" width="15.109375" style="9" bestFit="1" customWidth="1"/>
    <col min="5639" max="5639" width="16.33203125" style="9" customWidth="1"/>
    <col min="5640" max="5640" width="11" style="9" customWidth="1"/>
    <col min="5641" max="5641" width="12.5546875" style="9" bestFit="1" customWidth="1"/>
    <col min="5642" max="5642" width="11" style="9" bestFit="1" customWidth="1"/>
    <col min="5643" max="5643" width="16.88671875" style="9" customWidth="1"/>
    <col min="5644" max="5644" width="3.33203125" style="9" bestFit="1" customWidth="1"/>
    <col min="5645" max="5888" width="7.21875" style="9"/>
    <col min="5889" max="5889" width="3.33203125" style="9" bestFit="1" customWidth="1"/>
    <col min="5890" max="5890" width="11.77734375" style="9" bestFit="1" customWidth="1"/>
    <col min="5891" max="5891" width="20.109375" style="9" customWidth="1"/>
    <col min="5892" max="5892" width="15" style="9" customWidth="1"/>
    <col min="5893" max="5893" width="16.33203125" style="9" bestFit="1" customWidth="1"/>
    <col min="5894" max="5894" width="15.109375" style="9" bestFit="1" customWidth="1"/>
    <col min="5895" max="5895" width="16.33203125" style="9" customWidth="1"/>
    <col min="5896" max="5896" width="11" style="9" customWidth="1"/>
    <col min="5897" max="5897" width="12.5546875" style="9" bestFit="1" customWidth="1"/>
    <col min="5898" max="5898" width="11" style="9" bestFit="1" customWidth="1"/>
    <col min="5899" max="5899" width="16.88671875" style="9" customWidth="1"/>
    <col min="5900" max="5900" width="3.33203125" style="9" bestFit="1" customWidth="1"/>
    <col min="5901" max="6144" width="7.21875" style="9"/>
    <col min="6145" max="6145" width="3.33203125" style="9" bestFit="1" customWidth="1"/>
    <col min="6146" max="6146" width="11.77734375" style="9" bestFit="1" customWidth="1"/>
    <col min="6147" max="6147" width="20.109375" style="9" customWidth="1"/>
    <col min="6148" max="6148" width="15" style="9" customWidth="1"/>
    <col min="6149" max="6149" width="16.33203125" style="9" bestFit="1" customWidth="1"/>
    <col min="6150" max="6150" width="15.109375" style="9" bestFit="1" customWidth="1"/>
    <col min="6151" max="6151" width="16.33203125" style="9" customWidth="1"/>
    <col min="6152" max="6152" width="11" style="9" customWidth="1"/>
    <col min="6153" max="6153" width="12.5546875" style="9" bestFit="1" customWidth="1"/>
    <col min="6154" max="6154" width="11" style="9" bestFit="1" customWidth="1"/>
    <col min="6155" max="6155" width="16.88671875" style="9" customWidth="1"/>
    <col min="6156" max="6156" width="3.33203125" style="9" bestFit="1" customWidth="1"/>
    <col min="6157" max="6400" width="7.21875" style="9"/>
    <col min="6401" max="6401" width="3.33203125" style="9" bestFit="1" customWidth="1"/>
    <col min="6402" max="6402" width="11.77734375" style="9" bestFit="1" customWidth="1"/>
    <col min="6403" max="6403" width="20.109375" style="9" customWidth="1"/>
    <col min="6404" max="6404" width="15" style="9" customWidth="1"/>
    <col min="6405" max="6405" width="16.33203125" style="9" bestFit="1" customWidth="1"/>
    <col min="6406" max="6406" width="15.109375" style="9" bestFit="1" customWidth="1"/>
    <col min="6407" max="6407" width="16.33203125" style="9" customWidth="1"/>
    <col min="6408" max="6408" width="11" style="9" customWidth="1"/>
    <col min="6409" max="6409" width="12.5546875" style="9" bestFit="1" customWidth="1"/>
    <col min="6410" max="6410" width="11" style="9" bestFit="1" customWidth="1"/>
    <col min="6411" max="6411" width="16.88671875" style="9" customWidth="1"/>
    <col min="6412" max="6412" width="3.33203125" style="9" bestFit="1" customWidth="1"/>
    <col min="6413" max="6656" width="7.21875" style="9"/>
    <col min="6657" max="6657" width="3.33203125" style="9" bestFit="1" customWidth="1"/>
    <col min="6658" max="6658" width="11.77734375" style="9" bestFit="1" customWidth="1"/>
    <col min="6659" max="6659" width="20.109375" style="9" customWidth="1"/>
    <col min="6660" max="6660" width="15" style="9" customWidth="1"/>
    <col min="6661" max="6661" width="16.33203125" style="9" bestFit="1" customWidth="1"/>
    <col min="6662" max="6662" width="15.109375" style="9" bestFit="1" customWidth="1"/>
    <col min="6663" max="6663" width="16.33203125" style="9" customWidth="1"/>
    <col min="6664" max="6664" width="11" style="9" customWidth="1"/>
    <col min="6665" max="6665" width="12.5546875" style="9" bestFit="1" customWidth="1"/>
    <col min="6666" max="6666" width="11" style="9" bestFit="1" customWidth="1"/>
    <col min="6667" max="6667" width="16.88671875" style="9" customWidth="1"/>
    <col min="6668" max="6668" width="3.33203125" style="9" bestFit="1" customWidth="1"/>
    <col min="6669" max="6912" width="7.21875" style="9"/>
    <col min="6913" max="6913" width="3.33203125" style="9" bestFit="1" customWidth="1"/>
    <col min="6914" max="6914" width="11.77734375" style="9" bestFit="1" customWidth="1"/>
    <col min="6915" max="6915" width="20.109375" style="9" customWidth="1"/>
    <col min="6916" max="6916" width="15" style="9" customWidth="1"/>
    <col min="6917" max="6917" width="16.33203125" style="9" bestFit="1" customWidth="1"/>
    <col min="6918" max="6918" width="15.109375" style="9" bestFit="1" customWidth="1"/>
    <col min="6919" max="6919" width="16.33203125" style="9" customWidth="1"/>
    <col min="6920" max="6920" width="11" style="9" customWidth="1"/>
    <col min="6921" max="6921" width="12.5546875" style="9" bestFit="1" customWidth="1"/>
    <col min="6922" max="6922" width="11" style="9" bestFit="1" customWidth="1"/>
    <col min="6923" max="6923" width="16.88671875" style="9" customWidth="1"/>
    <col min="6924" max="6924" width="3.33203125" style="9" bestFit="1" customWidth="1"/>
    <col min="6925" max="7168" width="7.21875" style="9"/>
    <col min="7169" max="7169" width="3.33203125" style="9" bestFit="1" customWidth="1"/>
    <col min="7170" max="7170" width="11.77734375" style="9" bestFit="1" customWidth="1"/>
    <col min="7171" max="7171" width="20.109375" style="9" customWidth="1"/>
    <col min="7172" max="7172" width="15" style="9" customWidth="1"/>
    <col min="7173" max="7173" width="16.33203125" style="9" bestFit="1" customWidth="1"/>
    <col min="7174" max="7174" width="15.109375" style="9" bestFit="1" customWidth="1"/>
    <col min="7175" max="7175" width="16.33203125" style="9" customWidth="1"/>
    <col min="7176" max="7176" width="11" style="9" customWidth="1"/>
    <col min="7177" max="7177" width="12.5546875" style="9" bestFit="1" customWidth="1"/>
    <col min="7178" max="7178" width="11" style="9" bestFit="1" customWidth="1"/>
    <col min="7179" max="7179" width="16.88671875" style="9" customWidth="1"/>
    <col min="7180" max="7180" width="3.33203125" style="9" bestFit="1" customWidth="1"/>
    <col min="7181" max="7424" width="7.21875" style="9"/>
    <col min="7425" max="7425" width="3.33203125" style="9" bestFit="1" customWidth="1"/>
    <col min="7426" max="7426" width="11.77734375" style="9" bestFit="1" customWidth="1"/>
    <col min="7427" max="7427" width="20.109375" style="9" customWidth="1"/>
    <col min="7428" max="7428" width="15" style="9" customWidth="1"/>
    <col min="7429" max="7429" width="16.33203125" style="9" bestFit="1" customWidth="1"/>
    <col min="7430" max="7430" width="15.109375" style="9" bestFit="1" customWidth="1"/>
    <col min="7431" max="7431" width="16.33203125" style="9" customWidth="1"/>
    <col min="7432" max="7432" width="11" style="9" customWidth="1"/>
    <col min="7433" max="7433" width="12.5546875" style="9" bestFit="1" customWidth="1"/>
    <col min="7434" max="7434" width="11" style="9" bestFit="1" customWidth="1"/>
    <col min="7435" max="7435" width="16.88671875" style="9" customWidth="1"/>
    <col min="7436" max="7436" width="3.33203125" style="9" bestFit="1" customWidth="1"/>
    <col min="7437" max="7680" width="7.21875" style="9"/>
    <col min="7681" max="7681" width="3.33203125" style="9" bestFit="1" customWidth="1"/>
    <col min="7682" max="7682" width="11.77734375" style="9" bestFit="1" customWidth="1"/>
    <col min="7683" max="7683" width="20.109375" style="9" customWidth="1"/>
    <col min="7684" max="7684" width="15" style="9" customWidth="1"/>
    <col min="7685" max="7685" width="16.33203125" style="9" bestFit="1" customWidth="1"/>
    <col min="7686" max="7686" width="15.109375" style="9" bestFit="1" customWidth="1"/>
    <col min="7687" max="7687" width="16.33203125" style="9" customWidth="1"/>
    <col min="7688" max="7688" width="11" style="9" customWidth="1"/>
    <col min="7689" max="7689" width="12.5546875" style="9" bestFit="1" customWidth="1"/>
    <col min="7690" max="7690" width="11" style="9" bestFit="1" customWidth="1"/>
    <col min="7691" max="7691" width="16.88671875" style="9" customWidth="1"/>
    <col min="7692" max="7692" width="3.33203125" style="9" bestFit="1" customWidth="1"/>
    <col min="7693" max="7936" width="7.21875" style="9"/>
    <col min="7937" max="7937" width="3.33203125" style="9" bestFit="1" customWidth="1"/>
    <col min="7938" max="7938" width="11.77734375" style="9" bestFit="1" customWidth="1"/>
    <col min="7939" max="7939" width="20.109375" style="9" customWidth="1"/>
    <col min="7940" max="7940" width="15" style="9" customWidth="1"/>
    <col min="7941" max="7941" width="16.33203125" style="9" bestFit="1" customWidth="1"/>
    <col min="7942" max="7942" width="15.109375" style="9" bestFit="1" customWidth="1"/>
    <col min="7943" max="7943" width="16.33203125" style="9" customWidth="1"/>
    <col min="7944" max="7944" width="11" style="9" customWidth="1"/>
    <col min="7945" max="7945" width="12.5546875" style="9" bestFit="1" customWidth="1"/>
    <col min="7946" max="7946" width="11" style="9" bestFit="1" customWidth="1"/>
    <col min="7947" max="7947" width="16.88671875" style="9" customWidth="1"/>
    <col min="7948" max="7948" width="3.33203125" style="9" bestFit="1" customWidth="1"/>
    <col min="7949" max="8192" width="7.21875" style="9"/>
    <col min="8193" max="8193" width="3.33203125" style="9" bestFit="1" customWidth="1"/>
    <col min="8194" max="8194" width="11.77734375" style="9" bestFit="1" customWidth="1"/>
    <col min="8195" max="8195" width="20.109375" style="9" customWidth="1"/>
    <col min="8196" max="8196" width="15" style="9" customWidth="1"/>
    <col min="8197" max="8197" width="16.33203125" style="9" bestFit="1" customWidth="1"/>
    <col min="8198" max="8198" width="15.109375" style="9" bestFit="1" customWidth="1"/>
    <col min="8199" max="8199" width="16.33203125" style="9" customWidth="1"/>
    <col min="8200" max="8200" width="11" style="9" customWidth="1"/>
    <col min="8201" max="8201" width="12.5546875" style="9" bestFit="1" customWidth="1"/>
    <col min="8202" max="8202" width="11" style="9" bestFit="1" customWidth="1"/>
    <col min="8203" max="8203" width="16.88671875" style="9" customWidth="1"/>
    <col min="8204" max="8204" width="3.33203125" style="9" bestFit="1" customWidth="1"/>
    <col min="8205" max="8448" width="7.21875" style="9"/>
    <col min="8449" max="8449" width="3.33203125" style="9" bestFit="1" customWidth="1"/>
    <col min="8450" max="8450" width="11.77734375" style="9" bestFit="1" customWidth="1"/>
    <col min="8451" max="8451" width="20.109375" style="9" customWidth="1"/>
    <col min="8452" max="8452" width="15" style="9" customWidth="1"/>
    <col min="8453" max="8453" width="16.33203125" style="9" bestFit="1" customWidth="1"/>
    <col min="8454" max="8454" width="15.109375" style="9" bestFit="1" customWidth="1"/>
    <col min="8455" max="8455" width="16.33203125" style="9" customWidth="1"/>
    <col min="8456" max="8456" width="11" style="9" customWidth="1"/>
    <col min="8457" max="8457" width="12.5546875" style="9" bestFit="1" customWidth="1"/>
    <col min="8458" max="8458" width="11" style="9" bestFit="1" customWidth="1"/>
    <col min="8459" max="8459" width="16.88671875" style="9" customWidth="1"/>
    <col min="8460" max="8460" width="3.33203125" style="9" bestFit="1" customWidth="1"/>
    <col min="8461" max="8704" width="7.21875" style="9"/>
    <col min="8705" max="8705" width="3.33203125" style="9" bestFit="1" customWidth="1"/>
    <col min="8706" max="8706" width="11.77734375" style="9" bestFit="1" customWidth="1"/>
    <col min="8707" max="8707" width="20.109375" style="9" customWidth="1"/>
    <col min="8708" max="8708" width="15" style="9" customWidth="1"/>
    <col min="8709" max="8709" width="16.33203125" style="9" bestFit="1" customWidth="1"/>
    <col min="8710" max="8710" width="15.109375" style="9" bestFit="1" customWidth="1"/>
    <col min="8711" max="8711" width="16.33203125" style="9" customWidth="1"/>
    <col min="8712" max="8712" width="11" style="9" customWidth="1"/>
    <col min="8713" max="8713" width="12.5546875" style="9" bestFit="1" customWidth="1"/>
    <col min="8714" max="8714" width="11" style="9" bestFit="1" customWidth="1"/>
    <col min="8715" max="8715" width="16.88671875" style="9" customWidth="1"/>
    <col min="8716" max="8716" width="3.33203125" style="9" bestFit="1" customWidth="1"/>
    <col min="8717" max="8960" width="7.21875" style="9"/>
    <col min="8961" max="8961" width="3.33203125" style="9" bestFit="1" customWidth="1"/>
    <col min="8962" max="8962" width="11.77734375" style="9" bestFit="1" customWidth="1"/>
    <col min="8963" max="8963" width="20.109375" style="9" customWidth="1"/>
    <col min="8964" max="8964" width="15" style="9" customWidth="1"/>
    <col min="8965" max="8965" width="16.33203125" style="9" bestFit="1" customWidth="1"/>
    <col min="8966" max="8966" width="15.109375" style="9" bestFit="1" customWidth="1"/>
    <col min="8967" max="8967" width="16.33203125" style="9" customWidth="1"/>
    <col min="8968" max="8968" width="11" style="9" customWidth="1"/>
    <col min="8969" max="8969" width="12.5546875" style="9" bestFit="1" customWidth="1"/>
    <col min="8970" max="8970" width="11" style="9" bestFit="1" customWidth="1"/>
    <col min="8971" max="8971" width="16.88671875" style="9" customWidth="1"/>
    <col min="8972" max="8972" width="3.33203125" style="9" bestFit="1" customWidth="1"/>
    <col min="8973" max="9216" width="7.21875" style="9"/>
    <col min="9217" max="9217" width="3.33203125" style="9" bestFit="1" customWidth="1"/>
    <col min="9218" max="9218" width="11.77734375" style="9" bestFit="1" customWidth="1"/>
    <col min="9219" max="9219" width="20.109375" style="9" customWidth="1"/>
    <col min="9220" max="9220" width="15" style="9" customWidth="1"/>
    <col min="9221" max="9221" width="16.33203125" style="9" bestFit="1" customWidth="1"/>
    <col min="9222" max="9222" width="15.109375" style="9" bestFit="1" customWidth="1"/>
    <col min="9223" max="9223" width="16.33203125" style="9" customWidth="1"/>
    <col min="9224" max="9224" width="11" style="9" customWidth="1"/>
    <col min="9225" max="9225" width="12.5546875" style="9" bestFit="1" customWidth="1"/>
    <col min="9226" max="9226" width="11" style="9" bestFit="1" customWidth="1"/>
    <col min="9227" max="9227" width="16.88671875" style="9" customWidth="1"/>
    <col min="9228" max="9228" width="3.33203125" style="9" bestFit="1" customWidth="1"/>
    <col min="9229" max="9472" width="7.21875" style="9"/>
    <col min="9473" max="9473" width="3.33203125" style="9" bestFit="1" customWidth="1"/>
    <col min="9474" max="9474" width="11.77734375" style="9" bestFit="1" customWidth="1"/>
    <col min="9475" max="9475" width="20.109375" style="9" customWidth="1"/>
    <col min="9476" max="9476" width="15" style="9" customWidth="1"/>
    <col min="9477" max="9477" width="16.33203125" style="9" bestFit="1" customWidth="1"/>
    <col min="9478" max="9478" width="15.109375" style="9" bestFit="1" customWidth="1"/>
    <col min="9479" max="9479" width="16.33203125" style="9" customWidth="1"/>
    <col min="9480" max="9480" width="11" style="9" customWidth="1"/>
    <col min="9481" max="9481" width="12.5546875" style="9" bestFit="1" customWidth="1"/>
    <col min="9482" max="9482" width="11" style="9" bestFit="1" customWidth="1"/>
    <col min="9483" max="9483" width="16.88671875" style="9" customWidth="1"/>
    <col min="9484" max="9484" width="3.33203125" style="9" bestFit="1" customWidth="1"/>
    <col min="9485" max="9728" width="7.21875" style="9"/>
    <col min="9729" max="9729" width="3.33203125" style="9" bestFit="1" customWidth="1"/>
    <col min="9730" max="9730" width="11.77734375" style="9" bestFit="1" customWidth="1"/>
    <col min="9731" max="9731" width="20.109375" style="9" customWidth="1"/>
    <col min="9732" max="9732" width="15" style="9" customWidth="1"/>
    <col min="9733" max="9733" width="16.33203125" style="9" bestFit="1" customWidth="1"/>
    <col min="9734" max="9734" width="15.109375" style="9" bestFit="1" customWidth="1"/>
    <col min="9735" max="9735" width="16.33203125" style="9" customWidth="1"/>
    <col min="9736" max="9736" width="11" style="9" customWidth="1"/>
    <col min="9737" max="9737" width="12.5546875" style="9" bestFit="1" customWidth="1"/>
    <col min="9738" max="9738" width="11" style="9" bestFit="1" customWidth="1"/>
    <col min="9739" max="9739" width="16.88671875" style="9" customWidth="1"/>
    <col min="9740" max="9740" width="3.33203125" style="9" bestFit="1" customWidth="1"/>
    <col min="9741" max="9984" width="7.21875" style="9"/>
    <col min="9985" max="9985" width="3.33203125" style="9" bestFit="1" customWidth="1"/>
    <col min="9986" max="9986" width="11.77734375" style="9" bestFit="1" customWidth="1"/>
    <col min="9987" max="9987" width="20.109375" style="9" customWidth="1"/>
    <col min="9988" max="9988" width="15" style="9" customWidth="1"/>
    <col min="9989" max="9989" width="16.33203125" style="9" bestFit="1" customWidth="1"/>
    <col min="9990" max="9990" width="15.109375" style="9" bestFit="1" customWidth="1"/>
    <col min="9991" max="9991" width="16.33203125" style="9" customWidth="1"/>
    <col min="9992" max="9992" width="11" style="9" customWidth="1"/>
    <col min="9993" max="9993" width="12.5546875" style="9" bestFit="1" customWidth="1"/>
    <col min="9994" max="9994" width="11" style="9" bestFit="1" customWidth="1"/>
    <col min="9995" max="9995" width="16.88671875" style="9" customWidth="1"/>
    <col min="9996" max="9996" width="3.33203125" style="9" bestFit="1" customWidth="1"/>
    <col min="9997" max="10240" width="7.21875" style="9"/>
    <col min="10241" max="10241" width="3.33203125" style="9" bestFit="1" customWidth="1"/>
    <col min="10242" max="10242" width="11.77734375" style="9" bestFit="1" customWidth="1"/>
    <col min="10243" max="10243" width="20.109375" style="9" customWidth="1"/>
    <col min="10244" max="10244" width="15" style="9" customWidth="1"/>
    <col min="10245" max="10245" width="16.33203125" style="9" bestFit="1" customWidth="1"/>
    <col min="10246" max="10246" width="15.109375" style="9" bestFit="1" customWidth="1"/>
    <col min="10247" max="10247" width="16.33203125" style="9" customWidth="1"/>
    <col min="10248" max="10248" width="11" style="9" customWidth="1"/>
    <col min="10249" max="10249" width="12.5546875" style="9" bestFit="1" customWidth="1"/>
    <col min="10250" max="10250" width="11" style="9" bestFit="1" customWidth="1"/>
    <col min="10251" max="10251" width="16.88671875" style="9" customWidth="1"/>
    <col min="10252" max="10252" width="3.33203125" style="9" bestFit="1" customWidth="1"/>
    <col min="10253" max="10496" width="7.21875" style="9"/>
    <col min="10497" max="10497" width="3.33203125" style="9" bestFit="1" customWidth="1"/>
    <col min="10498" max="10498" width="11.77734375" style="9" bestFit="1" customWidth="1"/>
    <col min="10499" max="10499" width="20.109375" style="9" customWidth="1"/>
    <col min="10500" max="10500" width="15" style="9" customWidth="1"/>
    <col min="10501" max="10501" width="16.33203125" style="9" bestFit="1" customWidth="1"/>
    <col min="10502" max="10502" width="15.109375" style="9" bestFit="1" customWidth="1"/>
    <col min="10503" max="10503" width="16.33203125" style="9" customWidth="1"/>
    <col min="10504" max="10504" width="11" style="9" customWidth="1"/>
    <col min="10505" max="10505" width="12.5546875" style="9" bestFit="1" customWidth="1"/>
    <col min="10506" max="10506" width="11" style="9" bestFit="1" customWidth="1"/>
    <col min="10507" max="10507" width="16.88671875" style="9" customWidth="1"/>
    <col min="10508" max="10508" width="3.33203125" style="9" bestFit="1" customWidth="1"/>
    <col min="10509" max="10752" width="7.21875" style="9"/>
    <col min="10753" max="10753" width="3.33203125" style="9" bestFit="1" customWidth="1"/>
    <col min="10754" max="10754" width="11.77734375" style="9" bestFit="1" customWidth="1"/>
    <col min="10755" max="10755" width="20.109375" style="9" customWidth="1"/>
    <col min="10756" max="10756" width="15" style="9" customWidth="1"/>
    <col min="10757" max="10757" width="16.33203125" style="9" bestFit="1" customWidth="1"/>
    <col min="10758" max="10758" width="15.109375" style="9" bestFit="1" customWidth="1"/>
    <col min="10759" max="10759" width="16.33203125" style="9" customWidth="1"/>
    <col min="10760" max="10760" width="11" style="9" customWidth="1"/>
    <col min="10761" max="10761" width="12.5546875" style="9" bestFit="1" customWidth="1"/>
    <col min="10762" max="10762" width="11" style="9" bestFit="1" customWidth="1"/>
    <col min="10763" max="10763" width="16.88671875" style="9" customWidth="1"/>
    <col min="10764" max="10764" width="3.33203125" style="9" bestFit="1" customWidth="1"/>
    <col min="10765" max="11008" width="7.21875" style="9"/>
    <col min="11009" max="11009" width="3.33203125" style="9" bestFit="1" customWidth="1"/>
    <col min="11010" max="11010" width="11.77734375" style="9" bestFit="1" customWidth="1"/>
    <col min="11011" max="11011" width="20.109375" style="9" customWidth="1"/>
    <col min="11012" max="11012" width="15" style="9" customWidth="1"/>
    <col min="11013" max="11013" width="16.33203125" style="9" bestFit="1" customWidth="1"/>
    <col min="11014" max="11014" width="15.109375" style="9" bestFit="1" customWidth="1"/>
    <col min="11015" max="11015" width="16.33203125" style="9" customWidth="1"/>
    <col min="11016" max="11016" width="11" style="9" customWidth="1"/>
    <col min="11017" max="11017" width="12.5546875" style="9" bestFit="1" customWidth="1"/>
    <col min="11018" max="11018" width="11" style="9" bestFit="1" customWidth="1"/>
    <col min="11019" max="11019" width="16.88671875" style="9" customWidth="1"/>
    <col min="11020" max="11020" width="3.33203125" style="9" bestFit="1" customWidth="1"/>
    <col min="11021" max="11264" width="7.21875" style="9"/>
    <col min="11265" max="11265" width="3.33203125" style="9" bestFit="1" customWidth="1"/>
    <col min="11266" max="11266" width="11.77734375" style="9" bestFit="1" customWidth="1"/>
    <col min="11267" max="11267" width="20.109375" style="9" customWidth="1"/>
    <col min="11268" max="11268" width="15" style="9" customWidth="1"/>
    <col min="11269" max="11269" width="16.33203125" style="9" bestFit="1" customWidth="1"/>
    <col min="11270" max="11270" width="15.109375" style="9" bestFit="1" customWidth="1"/>
    <col min="11271" max="11271" width="16.33203125" style="9" customWidth="1"/>
    <col min="11272" max="11272" width="11" style="9" customWidth="1"/>
    <col min="11273" max="11273" width="12.5546875" style="9" bestFit="1" customWidth="1"/>
    <col min="11274" max="11274" width="11" style="9" bestFit="1" customWidth="1"/>
    <col min="11275" max="11275" width="16.88671875" style="9" customWidth="1"/>
    <col min="11276" max="11276" width="3.33203125" style="9" bestFit="1" customWidth="1"/>
    <col min="11277" max="11520" width="7.21875" style="9"/>
    <col min="11521" max="11521" width="3.33203125" style="9" bestFit="1" customWidth="1"/>
    <col min="11522" max="11522" width="11.77734375" style="9" bestFit="1" customWidth="1"/>
    <col min="11523" max="11523" width="20.109375" style="9" customWidth="1"/>
    <col min="11524" max="11524" width="15" style="9" customWidth="1"/>
    <col min="11525" max="11525" width="16.33203125" style="9" bestFit="1" customWidth="1"/>
    <col min="11526" max="11526" width="15.109375" style="9" bestFit="1" customWidth="1"/>
    <col min="11527" max="11527" width="16.33203125" style="9" customWidth="1"/>
    <col min="11528" max="11528" width="11" style="9" customWidth="1"/>
    <col min="11529" max="11529" width="12.5546875" style="9" bestFit="1" customWidth="1"/>
    <col min="11530" max="11530" width="11" style="9" bestFit="1" customWidth="1"/>
    <col min="11531" max="11531" width="16.88671875" style="9" customWidth="1"/>
    <col min="11532" max="11532" width="3.33203125" style="9" bestFit="1" customWidth="1"/>
    <col min="11533" max="11776" width="7.21875" style="9"/>
    <col min="11777" max="11777" width="3.33203125" style="9" bestFit="1" customWidth="1"/>
    <col min="11778" max="11778" width="11.77734375" style="9" bestFit="1" customWidth="1"/>
    <col min="11779" max="11779" width="20.109375" style="9" customWidth="1"/>
    <col min="11780" max="11780" width="15" style="9" customWidth="1"/>
    <col min="11781" max="11781" width="16.33203125" style="9" bestFit="1" customWidth="1"/>
    <col min="11782" max="11782" width="15.109375" style="9" bestFit="1" customWidth="1"/>
    <col min="11783" max="11783" width="16.33203125" style="9" customWidth="1"/>
    <col min="11784" max="11784" width="11" style="9" customWidth="1"/>
    <col min="11785" max="11785" width="12.5546875" style="9" bestFit="1" customWidth="1"/>
    <col min="11786" max="11786" width="11" style="9" bestFit="1" customWidth="1"/>
    <col min="11787" max="11787" width="16.88671875" style="9" customWidth="1"/>
    <col min="11788" max="11788" width="3.33203125" style="9" bestFit="1" customWidth="1"/>
    <col min="11789" max="12032" width="7.21875" style="9"/>
    <col min="12033" max="12033" width="3.33203125" style="9" bestFit="1" customWidth="1"/>
    <col min="12034" max="12034" width="11.77734375" style="9" bestFit="1" customWidth="1"/>
    <col min="12035" max="12035" width="20.109375" style="9" customWidth="1"/>
    <col min="12036" max="12036" width="15" style="9" customWidth="1"/>
    <col min="12037" max="12037" width="16.33203125" style="9" bestFit="1" customWidth="1"/>
    <col min="12038" max="12038" width="15.109375" style="9" bestFit="1" customWidth="1"/>
    <col min="12039" max="12039" width="16.33203125" style="9" customWidth="1"/>
    <col min="12040" max="12040" width="11" style="9" customWidth="1"/>
    <col min="12041" max="12041" width="12.5546875" style="9" bestFit="1" customWidth="1"/>
    <col min="12042" max="12042" width="11" style="9" bestFit="1" customWidth="1"/>
    <col min="12043" max="12043" width="16.88671875" style="9" customWidth="1"/>
    <col min="12044" max="12044" width="3.33203125" style="9" bestFit="1" customWidth="1"/>
    <col min="12045" max="12288" width="7.21875" style="9"/>
    <col min="12289" max="12289" width="3.33203125" style="9" bestFit="1" customWidth="1"/>
    <col min="12290" max="12290" width="11.77734375" style="9" bestFit="1" customWidth="1"/>
    <col min="12291" max="12291" width="20.109375" style="9" customWidth="1"/>
    <col min="12292" max="12292" width="15" style="9" customWidth="1"/>
    <col min="12293" max="12293" width="16.33203125" style="9" bestFit="1" customWidth="1"/>
    <col min="12294" max="12294" width="15.109375" style="9" bestFit="1" customWidth="1"/>
    <col min="12295" max="12295" width="16.33203125" style="9" customWidth="1"/>
    <col min="12296" max="12296" width="11" style="9" customWidth="1"/>
    <col min="12297" max="12297" width="12.5546875" style="9" bestFit="1" customWidth="1"/>
    <col min="12298" max="12298" width="11" style="9" bestFit="1" customWidth="1"/>
    <col min="12299" max="12299" width="16.88671875" style="9" customWidth="1"/>
    <col min="12300" max="12300" width="3.33203125" style="9" bestFit="1" customWidth="1"/>
    <col min="12301" max="12544" width="7.21875" style="9"/>
    <col min="12545" max="12545" width="3.33203125" style="9" bestFit="1" customWidth="1"/>
    <col min="12546" max="12546" width="11.77734375" style="9" bestFit="1" customWidth="1"/>
    <col min="12547" max="12547" width="20.109375" style="9" customWidth="1"/>
    <col min="12548" max="12548" width="15" style="9" customWidth="1"/>
    <col min="12549" max="12549" width="16.33203125" style="9" bestFit="1" customWidth="1"/>
    <col min="12550" max="12550" width="15.109375" style="9" bestFit="1" customWidth="1"/>
    <col min="12551" max="12551" width="16.33203125" style="9" customWidth="1"/>
    <col min="12552" max="12552" width="11" style="9" customWidth="1"/>
    <col min="12553" max="12553" width="12.5546875" style="9" bestFit="1" customWidth="1"/>
    <col min="12554" max="12554" width="11" style="9" bestFit="1" customWidth="1"/>
    <col min="12555" max="12555" width="16.88671875" style="9" customWidth="1"/>
    <col min="12556" max="12556" width="3.33203125" style="9" bestFit="1" customWidth="1"/>
    <col min="12557" max="12800" width="7.21875" style="9"/>
    <col min="12801" max="12801" width="3.33203125" style="9" bestFit="1" customWidth="1"/>
    <col min="12802" max="12802" width="11.77734375" style="9" bestFit="1" customWidth="1"/>
    <col min="12803" max="12803" width="20.109375" style="9" customWidth="1"/>
    <col min="12804" max="12804" width="15" style="9" customWidth="1"/>
    <col min="12805" max="12805" width="16.33203125" style="9" bestFit="1" customWidth="1"/>
    <col min="12806" max="12806" width="15.109375" style="9" bestFit="1" customWidth="1"/>
    <col min="12807" max="12807" width="16.33203125" style="9" customWidth="1"/>
    <col min="12808" max="12808" width="11" style="9" customWidth="1"/>
    <col min="12809" max="12809" width="12.5546875" style="9" bestFit="1" customWidth="1"/>
    <col min="12810" max="12810" width="11" style="9" bestFit="1" customWidth="1"/>
    <col min="12811" max="12811" width="16.88671875" style="9" customWidth="1"/>
    <col min="12812" max="12812" width="3.33203125" style="9" bestFit="1" customWidth="1"/>
    <col min="12813" max="13056" width="7.21875" style="9"/>
    <col min="13057" max="13057" width="3.33203125" style="9" bestFit="1" customWidth="1"/>
    <col min="13058" max="13058" width="11.77734375" style="9" bestFit="1" customWidth="1"/>
    <col min="13059" max="13059" width="20.109375" style="9" customWidth="1"/>
    <col min="13060" max="13060" width="15" style="9" customWidth="1"/>
    <col min="13061" max="13061" width="16.33203125" style="9" bestFit="1" customWidth="1"/>
    <col min="13062" max="13062" width="15.109375" style="9" bestFit="1" customWidth="1"/>
    <col min="13063" max="13063" width="16.33203125" style="9" customWidth="1"/>
    <col min="13064" max="13064" width="11" style="9" customWidth="1"/>
    <col min="13065" max="13065" width="12.5546875" style="9" bestFit="1" customWidth="1"/>
    <col min="13066" max="13066" width="11" style="9" bestFit="1" customWidth="1"/>
    <col min="13067" max="13067" width="16.88671875" style="9" customWidth="1"/>
    <col min="13068" max="13068" width="3.33203125" style="9" bestFit="1" customWidth="1"/>
    <col min="13069" max="13312" width="7.21875" style="9"/>
    <col min="13313" max="13313" width="3.33203125" style="9" bestFit="1" customWidth="1"/>
    <col min="13314" max="13314" width="11.77734375" style="9" bestFit="1" customWidth="1"/>
    <col min="13315" max="13315" width="20.109375" style="9" customWidth="1"/>
    <col min="13316" max="13316" width="15" style="9" customWidth="1"/>
    <col min="13317" max="13317" width="16.33203125" style="9" bestFit="1" customWidth="1"/>
    <col min="13318" max="13318" width="15.109375" style="9" bestFit="1" customWidth="1"/>
    <col min="13319" max="13319" width="16.33203125" style="9" customWidth="1"/>
    <col min="13320" max="13320" width="11" style="9" customWidth="1"/>
    <col min="13321" max="13321" width="12.5546875" style="9" bestFit="1" customWidth="1"/>
    <col min="13322" max="13322" width="11" style="9" bestFit="1" customWidth="1"/>
    <col min="13323" max="13323" width="16.88671875" style="9" customWidth="1"/>
    <col min="13324" max="13324" width="3.33203125" style="9" bestFit="1" customWidth="1"/>
    <col min="13325" max="13568" width="7.21875" style="9"/>
    <col min="13569" max="13569" width="3.33203125" style="9" bestFit="1" customWidth="1"/>
    <col min="13570" max="13570" width="11.77734375" style="9" bestFit="1" customWidth="1"/>
    <col min="13571" max="13571" width="20.109375" style="9" customWidth="1"/>
    <col min="13572" max="13572" width="15" style="9" customWidth="1"/>
    <col min="13573" max="13573" width="16.33203125" style="9" bestFit="1" customWidth="1"/>
    <col min="13574" max="13574" width="15.109375" style="9" bestFit="1" customWidth="1"/>
    <col min="13575" max="13575" width="16.33203125" style="9" customWidth="1"/>
    <col min="13576" max="13576" width="11" style="9" customWidth="1"/>
    <col min="13577" max="13577" width="12.5546875" style="9" bestFit="1" customWidth="1"/>
    <col min="13578" max="13578" width="11" style="9" bestFit="1" customWidth="1"/>
    <col min="13579" max="13579" width="16.88671875" style="9" customWidth="1"/>
    <col min="13580" max="13580" width="3.33203125" style="9" bestFit="1" customWidth="1"/>
    <col min="13581" max="13824" width="7.21875" style="9"/>
    <col min="13825" max="13825" width="3.33203125" style="9" bestFit="1" customWidth="1"/>
    <col min="13826" max="13826" width="11.77734375" style="9" bestFit="1" customWidth="1"/>
    <col min="13827" max="13827" width="20.109375" style="9" customWidth="1"/>
    <col min="13828" max="13828" width="15" style="9" customWidth="1"/>
    <col min="13829" max="13829" width="16.33203125" style="9" bestFit="1" customWidth="1"/>
    <col min="13830" max="13830" width="15.109375" style="9" bestFit="1" customWidth="1"/>
    <col min="13831" max="13831" width="16.33203125" style="9" customWidth="1"/>
    <col min="13832" max="13832" width="11" style="9" customWidth="1"/>
    <col min="13833" max="13833" width="12.5546875" style="9" bestFit="1" customWidth="1"/>
    <col min="13834" max="13834" width="11" style="9" bestFit="1" customWidth="1"/>
    <col min="13835" max="13835" width="16.88671875" style="9" customWidth="1"/>
    <col min="13836" max="13836" width="3.33203125" style="9" bestFit="1" customWidth="1"/>
    <col min="13837" max="14080" width="7.21875" style="9"/>
    <col min="14081" max="14081" width="3.33203125" style="9" bestFit="1" customWidth="1"/>
    <col min="14082" max="14082" width="11.77734375" style="9" bestFit="1" customWidth="1"/>
    <col min="14083" max="14083" width="20.109375" style="9" customWidth="1"/>
    <col min="14084" max="14084" width="15" style="9" customWidth="1"/>
    <col min="14085" max="14085" width="16.33203125" style="9" bestFit="1" customWidth="1"/>
    <col min="14086" max="14086" width="15.109375" style="9" bestFit="1" customWidth="1"/>
    <col min="14087" max="14087" width="16.33203125" style="9" customWidth="1"/>
    <col min="14088" max="14088" width="11" style="9" customWidth="1"/>
    <col min="14089" max="14089" width="12.5546875" style="9" bestFit="1" customWidth="1"/>
    <col min="14090" max="14090" width="11" style="9" bestFit="1" customWidth="1"/>
    <col min="14091" max="14091" width="16.88671875" style="9" customWidth="1"/>
    <col min="14092" max="14092" width="3.33203125" style="9" bestFit="1" customWidth="1"/>
    <col min="14093" max="14336" width="7.21875" style="9"/>
    <col min="14337" max="14337" width="3.33203125" style="9" bestFit="1" customWidth="1"/>
    <col min="14338" max="14338" width="11.77734375" style="9" bestFit="1" customWidth="1"/>
    <col min="14339" max="14339" width="20.109375" style="9" customWidth="1"/>
    <col min="14340" max="14340" width="15" style="9" customWidth="1"/>
    <col min="14341" max="14341" width="16.33203125" style="9" bestFit="1" customWidth="1"/>
    <col min="14342" max="14342" width="15.109375" style="9" bestFit="1" customWidth="1"/>
    <col min="14343" max="14343" width="16.33203125" style="9" customWidth="1"/>
    <col min="14344" max="14344" width="11" style="9" customWidth="1"/>
    <col min="14345" max="14345" width="12.5546875" style="9" bestFit="1" customWidth="1"/>
    <col min="14346" max="14346" width="11" style="9" bestFit="1" customWidth="1"/>
    <col min="14347" max="14347" width="16.88671875" style="9" customWidth="1"/>
    <col min="14348" max="14348" width="3.33203125" style="9" bestFit="1" customWidth="1"/>
    <col min="14349" max="14592" width="7.21875" style="9"/>
    <col min="14593" max="14593" width="3.33203125" style="9" bestFit="1" customWidth="1"/>
    <col min="14594" max="14594" width="11.77734375" style="9" bestFit="1" customWidth="1"/>
    <col min="14595" max="14595" width="20.109375" style="9" customWidth="1"/>
    <col min="14596" max="14596" width="15" style="9" customWidth="1"/>
    <col min="14597" max="14597" width="16.33203125" style="9" bestFit="1" customWidth="1"/>
    <col min="14598" max="14598" width="15.109375" style="9" bestFit="1" customWidth="1"/>
    <col min="14599" max="14599" width="16.33203125" style="9" customWidth="1"/>
    <col min="14600" max="14600" width="11" style="9" customWidth="1"/>
    <col min="14601" max="14601" width="12.5546875" style="9" bestFit="1" customWidth="1"/>
    <col min="14602" max="14602" width="11" style="9" bestFit="1" customWidth="1"/>
    <col min="14603" max="14603" width="16.88671875" style="9" customWidth="1"/>
    <col min="14604" max="14604" width="3.33203125" style="9" bestFit="1" customWidth="1"/>
    <col min="14605" max="14848" width="7.21875" style="9"/>
    <col min="14849" max="14849" width="3.33203125" style="9" bestFit="1" customWidth="1"/>
    <col min="14850" max="14850" width="11.77734375" style="9" bestFit="1" customWidth="1"/>
    <col min="14851" max="14851" width="20.109375" style="9" customWidth="1"/>
    <col min="14852" max="14852" width="15" style="9" customWidth="1"/>
    <col min="14853" max="14853" width="16.33203125" style="9" bestFit="1" customWidth="1"/>
    <col min="14854" max="14854" width="15.109375" style="9" bestFit="1" customWidth="1"/>
    <col min="14855" max="14855" width="16.33203125" style="9" customWidth="1"/>
    <col min="14856" max="14856" width="11" style="9" customWidth="1"/>
    <col min="14857" max="14857" width="12.5546875" style="9" bestFit="1" customWidth="1"/>
    <col min="14858" max="14858" width="11" style="9" bestFit="1" customWidth="1"/>
    <col min="14859" max="14859" width="16.88671875" style="9" customWidth="1"/>
    <col min="14860" max="14860" width="3.33203125" style="9" bestFit="1" customWidth="1"/>
    <col min="14861" max="15104" width="7.21875" style="9"/>
    <col min="15105" max="15105" width="3.33203125" style="9" bestFit="1" customWidth="1"/>
    <col min="15106" max="15106" width="11.77734375" style="9" bestFit="1" customWidth="1"/>
    <col min="15107" max="15107" width="20.109375" style="9" customWidth="1"/>
    <col min="15108" max="15108" width="15" style="9" customWidth="1"/>
    <col min="15109" max="15109" width="16.33203125" style="9" bestFit="1" customWidth="1"/>
    <col min="15110" max="15110" width="15.109375" style="9" bestFit="1" customWidth="1"/>
    <col min="15111" max="15111" width="16.33203125" style="9" customWidth="1"/>
    <col min="15112" max="15112" width="11" style="9" customWidth="1"/>
    <col min="15113" max="15113" width="12.5546875" style="9" bestFit="1" customWidth="1"/>
    <col min="15114" max="15114" width="11" style="9" bestFit="1" customWidth="1"/>
    <col min="15115" max="15115" width="16.88671875" style="9" customWidth="1"/>
    <col min="15116" max="15116" width="3.33203125" style="9" bestFit="1" customWidth="1"/>
    <col min="15117" max="15360" width="7.21875" style="9"/>
    <col min="15361" max="15361" width="3.33203125" style="9" bestFit="1" customWidth="1"/>
    <col min="15362" max="15362" width="11.77734375" style="9" bestFit="1" customWidth="1"/>
    <col min="15363" max="15363" width="20.109375" style="9" customWidth="1"/>
    <col min="15364" max="15364" width="15" style="9" customWidth="1"/>
    <col min="15365" max="15365" width="16.33203125" style="9" bestFit="1" customWidth="1"/>
    <col min="15366" max="15366" width="15.109375" style="9" bestFit="1" customWidth="1"/>
    <col min="15367" max="15367" width="16.33203125" style="9" customWidth="1"/>
    <col min="15368" max="15368" width="11" style="9" customWidth="1"/>
    <col min="15369" max="15369" width="12.5546875" style="9" bestFit="1" customWidth="1"/>
    <col min="15370" max="15370" width="11" style="9" bestFit="1" customWidth="1"/>
    <col min="15371" max="15371" width="16.88671875" style="9" customWidth="1"/>
    <col min="15372" max="15372" width="3.33203125" style="9" bestFit="1" customWidth="1"/>
    <col min="15373" max="15616" width="7.21875" style="9"/>
    <col min="15617" max="15617" width="3.33203125" style="9" bestFit="1" customWidth="1"/>
    <col min="15618" max="15618" width="11.77734375" style="9" bestFit="1" customWidth="1"/>
    <col min="15619" max="15619" width="20.109375" style="9" customWidth="1"/>
    <col min="15620" max="15620" width="15" style="9" customWidth="1"/>
    <col min="15621" max="15621" width="16.33203125" style="9" bestFit="1" customWidth="1"/>
    <col min="15622" max="15622" width="15.109375" style="9" bestFit="1" customWidth="1"/>
    <col min="15623" max="15623" width="16.33203125" style="9" customWidth="1"/>
    <col min="15624" max="15624" width="11" style="9" customWidth="1"/>
    <col min="15625" max="15625" width="12.5546875" style="9" bestFit="1" customWidth="1"/>
    <col min="15626" max="15626" width="11" style="9" bestFit="1" customWidth="1"/>
    <col min="15627" max="15627" width="16.88671875" style="9" customWidth="1"/>
    <col min="15628" max="15628" width="3.33203125" style="9" bestFit="1" customWidth="1"/>
    <col min="15629" max="15872" width="7.21875" style="9"/>
    <col min="15873" max="15873" width="3.33203125" style="9" bestFit="1" customWidth="1"/>
    <col min="15874" max="15874" width="11.77734375" style="9" bestFit="1" customWidth="1"/>
    <col min="15875" max="15875" width="20.109375" style="9" customWidth="1"/>
    <col min="15876" max="15876" width="15" style="9" customWidth="1"/>
    <col min="15877" max="15877" width="16.33203125" style="9" bestFit="1" customWidth="1"/>
    <col min="15878" max="15878" width="15.109375" style="9" bestFit="1" customWidth="1"/>
    <col min="15879" max="15879" width="16.33203125" style="9" customWidth="1"/>
    <col min="15880" max="15880" width="11" style="9" customWidth="1"/>
    <col min="15881" max="15881" width="12.5546875" style="9" bestFit="1" customWidth="1"/>
    <col min="15882" max="15882" width="11" style="9" bestFit="1" customWidth="1"/>
    <col min="15883" max="15883" width="16.88671875" style="9" customWidth="1"/>
    <col min="15884" max="15884" width="3.33203125" style="9" bestFit="1" customWidth="1"/>
    <col min="15885" max="16128" width="7.21875" style="9"/>
    <col min="16129" max="16129" width="3.33203125" style="9" bestFit="1" customWidth="1"/>
    <col min="16130" max="16130" width="11.77734375" style="9" bestFit="1" customWidth="1"/>
    <col min="16131" max="16131" width="20.109375" style="9" customWidth="1"/>
    <col min="16132" max="16132" width="15" style="9" customWidth="1"/>
    <col min="16133" max="16133" width="16.33203125" style="9" bestFit="1" customWidth="1"/>
    <col min="16134" max="16134" width="15.109375" style="9" bestFit="1" customWidth="1"/>
    <col min="16135" max="16135" width="16.33203125" style="9" customWidth="1"/>
    <col min="16136" max="16136" width="11" style="9" customWidth="1"/>
    <col min="16137" max="16137" width="12.5546875" style="9" bestFit="1" customWidth="1"/>
    <col min="16138" max="16138" width="11" style="9" bestFit="1" customWidth="1"/>
    <col min="16139" max="16139" width="16.88671875" style="9" customWidth="1"/>
    <col min="16140" max="16140" width="3.33203125" style="9" bestFit="1" customWidth="1"/>
    <col min="16141" max="16384" width="7.21875" style="9"/>
  </cols>
  <sheetData>
    <row r="1" spans="1:12" ht="12.75" customHeight="1" x14ac:dyDescent="0.3">
      <c r="A1" s="9" t="s">
        <v>45</v>
      </c>
      <c r="F1" s="104"/>
      <c r="G1" s="105"/>
      <c r="L1" s="104"/>
    </row>
    <row r="2" spans="1:12" ht="12.75" customHeight="1" x14ac:dyDescent="0.3">
      <c r="A2" s="9" t="s">
        <v>319</v>
      </c>
      <c r="F2" s="104"/>
      <c r="G2" s="105"/>
      <c r="L2" s="104"/>
    </row>
    <row r="3" spans="1:12" ht="12.75" customHeight="1" x14ac:dyDescent="0.3">
      <c r="A3" s="10" t="s">
        <v>47</v>
      </c>
      <c r="F3" s="104"/>
      <c r="G3" s="10"/>
    </row>
    <row r="4" spans="1:12" ht="10.5" customHeight="1" x14ac:dyDescent="0.3">
      <c r="A4" s="10"/>
      <c r="F4" s="104"/>
      <c r="G4" s="10"/>
    </row>
    <row r="5" spans="1:12" ht="10.5" customHeight="1" x14ac:dyDescent="0.3">
      <c r="G5" s="99"/>
      <c r="H5" s="99"/>
      <c r="I5" s="99"/>
      <c r="J5" s="99"/>
      <c r="K5" s="39"/>
    </row>
    <row r="6" spans="1:12" ht="11.25" customHeight="1" x14ac:dyDescent="0.3">
      <c r="G6" s="98" t="s">
        <v>292</v>
      </c>
      <c r="H6" s="98"/>
      <c r="I6" s="98"/>
      <c r="J6" s="98"/>
      <c r="K6" s="102" t="s">
        <v>320</v>
      </c>
    </row>
    <row r="7" spans="1:12" s="27" customFormat="1" ht="40.5" customHeight="1" x14ac:dyDescent="0.3">
      <c r="A7" s="108" t="s">
        <v>54</v>
      </c>
      <c r="B7" s="108" t="s">
        <v>56</v>
      </c>
      <c r="C7" s="108" t="s">
        <v>321</v>
      </c>
      <c r="D7" s="107" t="s">
        <v>322</v>
      </c>
      <c r="E7" s="108" t="s">
        <v>323</v>
      </c>
      <c r="F7" s="108" t="s">
        <v>107</v>
      </c>
      <c r="G7" s="107" t="s">
        <v>303</v>
      </c>
      <c r="H7" s="107" t="s">
        <v>58</v>
      </c>
      <c r="I7" s="107" t="s">
        <v>59</v>
      </c>
      <c r="J7" s="107" t="s">
        <v>304</v>
      </c>
      <c r="K7" s="107" t="s">
        <v>324</v>
      </c>
      <c r="L7" s="108" t="s">
        <v>54</v>
      </c>
    </row>
    <row r="8" spans="1:12" x14ac:dyDescent="0.3">
      <c r="A8" s="9">
        <v>1</v>
      </c>
      <c r="B8" s="9" t="s">
        <v>199</v>
      </c>
      <c r="C8" s="19">
        <v>2298308</v>
      </c>
      <c r="D8" s="19">
        <v>364153</v>
      </c>
      <c r="E8" s="19">
        <v>129198</v>
      </c>
      <c r="F8" s="19">
        <f t="shared" ref="F8:F45" si="0">(C8+D8+E8)</f>
        <v>2791659</v>
      </c>
      <c r="G8" s="19">
        <v>2744808</v>
      </c>
      <c r="H8" s="19">
        <v>0</v>
      </c>
      <c r="I8" s="19">
        <v>0</v>
      </c>
      <c r="J8" s="19">
        <v>412681</v>
      </c>
      <c r="K8" s="19">
        <v>0</v>
      </c>
      <c r="L8" s="9">
        <v>1</v>
      </c>
    </row>
    <row r="9" spans="1:12" x14ac:dyDescent="0.3">
      <c r="A9" s="9">
        <v>2</v>
      </c>
      <c r="B9" s="9" t="s">
        <v>200</v>
      </c>
      <c r="C9" s="20">
        <v>2705895</v>
      </c>
      <c r="D9" s="20">
        <v>206072</v>
      </c>
      <c r="E9" s="20">
        <v>451002</v>
      </c>
      <c r="F9" s="20">
        <f t="shared" si="0"/>
        <v>3362969</v>
      </c>
      <c r="G9" s="20">
        <v>1706119</v>
      </c>
      <c r="H9" s="20">
        <v>0</v>
      </c>
      <c r="I9" s="20">
        <v>0</v>
      </c>
      <c r="J9" s="20">
        <v>0</v>
      </c>
      <c r="K9" s="20">
        <v>0</v>
      </c>
      <c r="L9" s="9">
        <v>2</v>
      </c>
    </row>
    <row r="10" spans="1:12" x14ac:dyDescent="0.3">
      <c r="A10" s="9">
        <v>3</v>
      </c>
      <c r="B10" s="9" t="s">
        <v>117</v>
      </c>
      <c r="C10" s="20">
        <v>2117946</v>
      </c>
      <c r="D10" s="20">
        <v>1270294</v>
      </c>
      <c r="E10" s="20">
        <v>1191925</v>
      </c>
      <c r="F10" s="20">
        <f t="shared" si="0"/>
        <v>4580165</v>
      </c>
      <c r="G10" s="20">
        <v>1403157</v>
      </c>
      <c r="H10" s="20">
        <v>0</v>
      </c>
      <c r="I10" s="20">
        <v>0</v>
      </c>
      <c r="J10" s="20">
        <v>1294868</v>
      </c>
      <c r="K10" s="20">
        <v>6395.29</v>
      </c>
      <c r="L10" s="9">
        <v>3</v>
      </c>
    </row>
    <row r="11" spans="1:12" x14ac:dyDescent="0.3">
      <c r="A11" s="9">
        <v>4</v>
      </c>
      <c r="B11" s="9" t="s">
        <v>201</v>
      </c>
      <c r="C11" s="20">
        <v>778847</v>
      </c>
      <c r="D11" s="20">
        <v>268913</v>
      </c>
      <c r="E11" s="20">
        <v>121366</v>
      </c>
      <c r="F11" s="20">
        <f t="shared" si="0"/>
        <v>1169126</v>
      </c>
      <c r="G11" s="20">
        <v>534650</v>
      </c>
      <c r="H11" s="20">
        <v>0</v>
      </c>
      <c r="I11" s="20">
        <v>0</v>
      </c>
      <c r="J11" s="20">
        <v>15393</v>
      </c>
      <c r="K11" s="20">
        <v>2749.6800000000003</v>
      </c>
      <c r="L11" s="9">
        <v>4</v>
      </c>
    </row>
    <row r="12" spans="1:12" x14ac:dyDescent="0.3">
      <c r="A12" s="9">
        <v>5</v>
      </c>
      <c r="B12" s="9" t="s">
        <v>202</v>
      </c>
      <c r="C12" s="20">
        <v>898787</v>
      </c>
      <c r="D12" s="20">
        <v>236984</v>
      </c>
      <c r="E12" s="20">
        <v>149624</v>
      </c>
      <c r="F12" s="20">
        <f t="shared" si="0"/>
        <v>1285395</v>
      </c>
      <c r="G12" s="20">
        <v>893793</v>
      </c>
      <c r="H12" s="20">
        <v>0</v>
      </c>
      <c r="I12" s="20">
        <v>0</v>
      </c>
      <c r="J12" s="20">
        <v>307182</v>
      </c>
      <c r="K12" s="20">
        <v>0</v>
      </c>
      <c r="L12" s="9">
        <v>5</v>
      </c>
    </row>
    <row r="13" spans="1:12" x14ac:dyDescent="0.3">
      <c r="A13" s="9">
        <v>6</v>
      </c>
      <c r="B13" s="9" t="s">
        <v>203</v>
      </c>
      <c r="C13" s="20">
        <v>5084563</v>
      </c>
      <c r="D13" s="20">
        <v>3037497</v>
      </c>
      <c r="E13" s="20">
        <v>778568</v>
      </c>
      <c r="F13" s="20">
        <f t="shared" si="0"/>
        <v>8900628</v>
      </c>
      <c r="G13" s="20">
        <v>3641327</v>
      </c>
      <c r="H13" s="20">
        <v>0</v>
      </c>
      <c r="I13" s="20">
        <v>0</v>
      </c>
      <c r="J13" s="20">
        <v>3981815</v>
      </c>
      <c r="K13" s="20">
        <v>1350</v>
      </c>
      <c r="L13" s="9">
        <v>6</v>
      </c>
    </row>
    <row r="14" spans="1:12" x14ac:dyDescent="0.3">
      <c r="A14" s="9">
        <v>7</v>
      </c>
      <c r="B14" s="9" t="s">
        <v>204</v>
      </c>
      <c r="C14" s="20">
        <v>1320968</v>
      </c>
      <c r="D14" s="20">
        <v>327161</v>
      </c>
      <c r="E14" s="20">
        <v>470178</v>
      </c>
      <c r="F14" s="20">
        <f t="shared" si="0"/>
        <v>2118307</v>
      </c>
      <c r="G14" s="20">
        <v>1068670</v>
      </c>
      <c r="H14" s="20">
        <v>0</v>
      </c>
      <c r="I14" s="20">
        <v>0</v>
      </c>
      <c r="J14" s="20">
        <v>728252</v>
      </c>
      <c r="K14" s="20">
        <v>474.28</v>
      </c>
      <c r="L14" s="9">
        <v>7</v>
      </c>
    </row>
    <row r="15" spans="1:12" x14ac:dyDescent="0.3">
      <c r="A15" s="9">
        <v>8</v>
      </c>
      <c r="B15" s="9" t="s">
        <v>205</v>
      </c>
      <c r="C15" s="20">
        <v>1314014</v>
      </c>
      <c r="D15" s="20">
        <v>301180</v>
      </c>
      <c r="E15" s="20">
        <v>128664</v>
      </c>
      <c r="F15" s="20">
        <f t="shared" si="0"/>
        <v>1743858</v>
      </c>
      <c r="G15" s="20">
        <v>1093384</v>
      </c>
      <c r="H15" s="20">
        <v>0</v>
      </c>
      <c r="I15" s="20">
        <v>0</v>
      </c>
      <c r="J15" s="20">
        <v>373999</v>
      </c>
      <c r="K15" s="20">
        <v>1033.56</v>
      </c>
      <c r="L15" s="9">
        <v>8</v>
      </c>
    </row>
    <row r="16" spans="1:12" x14ac:dyDescent="0.3">
      <c r="A16" s="9">
        <v>9</v>
      </c>
      <c r="B16" s="9" t="s">
        <v>206</v>
      </c>
      <c r="C16" s="20">
        <v>1614666</v>
      </c>
      <c r="D16" s="20">
        <v>559339</v>
      </c>
      <c r="E16" s="20">
        <v>525826</v>
      </c>
      <c r="F16" s="20">
        <f t="shared" si="0"/>
        <v>2699831</v>
      </c>
      <c r="G16" s="20">
        <v>1099969</v>
      </c>
      <c r="H16" s="20">
        <v>55936</v>
      </c>
      <c r="I16" s="20">
        <v>0</v>
      </c>
      <c r="J16" s="20">
        <v>650892</v>
      </c>
      <c r="K16" s="20">
        <v>746.8</v>
      </c>
      <c r="L16" s="9">
        <v>9</v>
      </c>
    </row>
    <row r="17" spans="1:12" x14ac:dyDescent="0.3">
      <c r="A17" s="9">
        <v>10</v>
      </c>
      <c r="B17" s="9" t="s">
        <v>207</v>
      </c>
      <c r="C17" s="20">
        <v>810621</v>
      </c>
      <c r="D17" s="20">
        <v>188900</v>
      </c>
      <c r="E17" s="20">
        <v>0</v>
      </c>
      <c r="F17" s="20">
        <f t="shared" si="0"/>
        <v>999521</v>
      </c>
      <c r="G17" s="20">
        <v>452888</v>
      </c>
      <c r="H17" s="20">
        <v>0</v>
      </c>
      <c r="I17" s="20">
        <v>0</v>
      </c>
      <c r="J17" s="20">
        <v>222486</v>
      </c>
      <c r="K17" s="20">
        <v>0</v>
      </c>
      <c r="L17" s="9">
        <v>10</v>
      </c>
    </row>
    <row r="18" spans="1:12" x14ac:dyDescent="0.3">
      <c r="A18" s="9">
        <v>11</v>
      </c>
      <c r="B18" s="9" t="s">
        <v>208</v>
      </c>
      <c r="C18" s="20">
        <v>4131577</v>
      </c>
      <c r="D18" s="20">
        <v>3203362</v>
      </c>
      <c r="E18" s="20">
        <v>618295</v>
      </c>
      <c r="F18" s="20">
        <f t="shared" si="0"/>
        <v>7953234</v>
      </c>
      <c r="G18" s="20">
        <v>4110272</v>
      </c>
      <c r="H18" s="20">
        <v>13163</v>
      </c>
      <c r="I18" s="20">
        <v>0</v>
      </c>
      <c r="J18" s="20">
        <v>4277373</v>
      </c>
      <c r="K18" s="20">
        <v>102602.46</v>
      </c>
      <c r="L18" s="9">
        <v>11</v>
      </c>
    </row>
    <row r="19" spans="1:12" x14ac:dyDescent="0.3">
      <c r="A19" s="9">
        <v>12</v>
      </c>
      <c r="B19" s="9" t="s">
        <v>209</v>
      </c>
      <c r="C19" s="20">
        <v>882642</v>
      </c>
      <c r="D19" s="20">
        <v>0</v>
      </c>
      <c r="E19" s="20">
        <v>105298</v>
      </c>
      <c r="F19" s="20">
        <f t="shared" si="0"/>
        <v>987940</v>
      </c>
      <c r="G19" s="20">
        <v>601623</v>
      </c>
      <c r="H19" s="20">
        <v>0</v>
      </c>
      <c r="I19" s="20">
        <v>0</v>
      </c>
      <c r="J19" s="20">
        <v>75</v>
      </c>
      <c r="K19" s="20">
        <v>0</v>
      </c>
      <c r="L19" s="9">
        <v>12</v>
      </c>
    </row>
    <row r="20" spans="1:12" x14ac:dyDescent="0.3">
      <c r="A20" s="9">
        <v>13</v>
      </c>
      <c r="B20" s="9" t="s">
        <v>210</v>
      </c>
      <c r="C20" s="20">
        <v>1192273</v>
      </c>
      <c r="D20" s="20">
        <v>185293</v>
      </c>
      <c r="E20" s="20">
        <v>419791</v>
      </c>
      <c r="F20" s="20">
        <f t="shared" si="0"/>
        <v>1797357</v>
      </c>
      <c r="G20" s="20">
        <v>719729</v>
      </c>
      <c r="H20" s="20">
        <v>0</v>
      </c>
      <c r="I20" s="20">
        <v>0</v>
      </c>
      <c r="J20" s="20">
        <v>2965</v>
      </c>
      <c r="K20" s="20">
        <v>0</v>
      </c>
      <c r="L20" s="9">
        <v>13</v>
      </c>
    </row>
    <row r="21" spans="1:12" x14ac:dyDescent="0.3">
      <c r="A21" s="9">
        <v>14</v>
      </c>
      <c r="B21" s="9" t="s">
        <v>131</v>
      </c>
      <c r="C21" s="20">
        <v>2087014</v>
      </c>
      <c r="D21" s="20">
        <v>416309</v>
      </c>
      <c r="E21" s="20">
        <v>567221</v>
      </c>
      <c r="F21" s="20">
        <f t="shared" si="0"/>
        <v>3070544</v>
      </c>
      <c r="G21" s="20">
        <v>1958408</v>
      </c>
      <c r="H21" s="20">
        <v>0</v>
      </c>
      <c r="I21" s="20">
        <v>0</v>
      </c>
      <c r="J21" s="20">
        <v>199333</v>
      </c>
      <c r="K21" s="20">
        <v>99.97</v>
      </c>
      <c r="L21" s="9">
        <v>14</v>
      </c>
    </row>
    <row r="22" spans="1:12" x14ac:dyDescent="0.3">
      <c r="A22" s="9">
        <v>15</v>
      </c>
      <c r="B22" s="9" t="s">
        <v>211</v>
      </c>
      <c r="C22" s="20">
        <v>418046</v>
      </c>
      <c r="D22" s="20">
        <v>0</v>
      </c>
      <c r="E22" s="20">
        <v>759741</v>
      </c>
      <c r="F22" s="20">
        <f t="shared" si="0"/>
        <v>1177787</v>
      </c>
      <c r="G22" s="20">
        <v>350204</v>
      </c>
      <c r="H22" s="20">
        <v>0</v>
      </c>
      <c r="I22" s="20">
        <v>118390</v>
      </c>
      <c r="J22" s="20">
        <v>0</v>
      </c>
      <c r="K22" s="20">
        <v>359.54</v>
      </c>
      <c r="L22" s="9">
        <v>15</v>
      </c>
    </row>
    <row r="23" spans="1:12" x14ac:dyDescent="0.3">
      <c r="A23" s="9">
        <v>16</v>
      </c>
      <c r="B23" s="9" t="s">
        <v>212</v>
      </c>
      <c r="C23" s="20">
        <v>2216142</v>
      </c>
      <c r="D23" s="20">
        <v>736930</v>
      </c>
      <c r="E23" s="20">
        <v>1315969</v>
      </c>
      <c r="F23" s="20">
        <f t="shared" si="0"/>
        <v>4269041</v>
      </c>
      <c r="G23" s="20">
        <v>1689487</v>
      </c>
      <c r="H23" s="20">
        <v>148421</v>
      </c>
      <c r="I23" s="20">
        <v>0</v>
      </c>
      <c r="J23" s="20">
        <v>426989</v>
      </c>
      <c r="K23" s="20">
        <v>398.63</v>
      </c>
      <c r="L23" s="9">
        <v>16</v>
      </c>
    </row>
    <row r="24" spans="1:12" x14ac:dyDescent="0.3">
      <c r="A24" s="9">
        <v>17</v>
      </c>
      <c r="B24" s="9" t="s">
        <v>213</v>
      </c>
      <c r="C24" s="20">
        <v>3900581</v>
      </c>
      <c r="D24" s="20">
        <v>957141</v>
      </c>
      <c r="E24" s="20">
        <v>311817</v>
      </c>
      <c r="F24" s="20">
        <f t="shared" si="0"/>
        <v>5169539</v>
      </c>
      <c r="G24" s="20">
        <v>2636817</v>
      </c>
      <c r="H24" s="20">
        <v>0</v>
      </c>
      <c r="I24" s="20">
        <v>0</v>
      </c>
      <c r="J24" s="20">
        <v>1125850</v>
      </c>
      <c r="K24" s="20">
        <v>0</v>
      </c>
      <c r="L24" s="9">
        <v>17</v>
      </c>
    </row>
    <row r="25" spans="1:12" x14ac:dyDescent="0.3">
      <c r="A25" s="9">
        <v>18</v>
      </c>
      <c r="B25" s="9" t="s">
        <v>214</v>
      </c>
      <c r="C25" s="20">
        <v>4969167</v>
      </c>
      <c r="D25" s="20">
        <v>2215361</v>
      </c>
      <c r="E25" s="20">
        <v>3731384</v>
      </c>
      <c r="F25" s="20">
        <f t="shared" si="0"/>
        <v>10915912</v>
      </c>
      <c r="G25" s="20">
        <v>1970781</v>
      </c>
      <c r="H25" s="20">
        <v>0</v>
      </c>
      <c r="I25" s="20">
        <v>0</v>
      </c>
      <c r="J25" s="20">
        <v>124726</v>
      </c>
      <c r="K25" s="20">
        <v>0</v>
      </c>
      <c r="L25" s="9">
        <v>18</v>
      </c>
    </row>
    <row r="26" spans="1:12" x14ac:dyDescent="0.3">
      <c r="A26" s="9">
        <v>19</v>
      </c>
      <c r="B26" s="9" t="s">
        <v>215</v>
      </c>
      <c r="C26" s="20">
        <v>10102135</v>
      </c>
      <c r="D26" s="20">
        <v>2879815</v>
      </c>
      <c r="E26" s="20">
        <v>1429777</v>
      </c>
      <c r="F26" s="20">
        <f t="shared" si="0"/>
        <v>14411727</v>
      </c>
      <c r="G26" s="20">
        <v>4110761</v>
      </c>
      <c r="H26" s="20">
        <v>0</v>
      </c>
      <c r="I26" s="20">
        <v>0</v>
      </c>
      <c r="J26" s="20">
        <v>0</v>
      </c>
      <c r="K26" s="20">
        <v>8957.76</v>
      </c>
      <c r="L26" s="9">
        <v>19</v>
      </c>
    </row>
    <row r="27" spans="1:12" x14ac:dyDescent="0.3">
      <c r="A27" s="9">
        <v>20</v>
      </c>
      <c r="B27" s="9" t="s">
        <v>216</v>
      </c>
      <c r="C27" s="20">
        <v>1533461</v>
      </c>
      <c r="D27" s="20">
        <v>272934</v>
      </c>
      <c r="E27" s="20">
        <v>570597</v>
      </c>
      <c r="F27" s="20">
        <f t="shared" si="0"/>
        <v>2376992</v>
      </c>
      <c r="G27" s="20">
        <v>1133124</v>
      </c>
      <c r="H27" s="20">
        <v>0</v>
      </c>
      <c r="I27" s="20">
        <v>0</v>
      </c>
      <c r="J27" s="20">
        <v>271013</v>
      </c>
      <c r="K27" s="20">
        <v>0</v>
      </c>
      <c r="L27" s="9">
        <v>20</v>
      </c>
    </row>
    <row r="28" spans="1:12" x14ac:dyDescent="0.3">
      <c r="A28" s="9">
        <v>21</v>
      </c>
      <c r="B28" s="9" t="s">
        <v>217</v>
      </c>
      <c r="C28" s="20">
        <v>2385715</v>
      </c>
      <c r="D28" s="20">
        <v>226060</v>
      </c>
      <c r="E28" s="20">
        <v>0</v>
      </c>
      <c r="F28" s="20">
        <f t="shared" si="0"/>
        <v>2611775</v>
      </c>
      <c r="G28" s="20">
        <v>1291447</v>
      </c>
      <c r="H28" s="20">
        <v>0</v>
      </c>
      <c r="I28" s="20">
        <v>0</v>
      </c>
      <c r="J28" s="20">
        <v>401879</v>
      </c>
      <c r="K28" s="20">
        <v>718.36</v>
      </c>
      <c r="L28" s="9">
        <v>21</v>
      </c>
    </row>
    <row r="29" spans="1:12" x14ac:dyDescent="0.3">
      <c r="A29" s="9">
        <v>22</v>
      </c>
      <c r="B29" s="9" t="s">
        <v>171</v>
      </c>
      <c r="C29" s="20">
        <v>1252002</v>
      </c>
      <c r="D29" s="20">
        <v>213026</v>
      </c>
      <c r="E29" s="20">
        <v>184361</v>
      </c>
      <c r="F29" s="20">
        <f t="shared" si="0"/>
        <v>1649389</v>
      </c>
      <c r="G29" s="20">
        <v>949158</v>
      </c>
      <c r="H29" s="20">
        <v>0</v>
      </c>
      <c r="I29" s="20">
        <v>0</v>
      </c>
      <c r="J29" s="20">
        <v>146362</v>
      </c>
      <c r="K29" s="20">
        <v>0</v>
      </c>
      <c r="L29" s="9">
        <v>22</v>
      </c>
    </row>
    <row r="30" spans="1:12" x14ac:dyDescent="0.3">
      <c r="A30" s="9">
        <v>23</v>
      </c>
      <c r="B30" s="9" t="s">
        <v>179</v>
      </c>
      <c r="C30" s="20">
        <v>2037998</v>
      </c>
      <c r="D30" s="20">
        <v>3981</v>
      </c>
      <c r="E30" s="20">
        <v>310083</v>
      </c>
      <c r="F30" s="20">
        <f t="shared" si="0"/>
        <v>2352062</v>
      </c>
      <c r="G30" s="20">
        <v>2032424</v>
      </c>
      <c r="H30" s="20">
        <v>0</v>
      </c>
      <c r="I30" s="20">
        <v>0</v>
      </c>
      <c r="J30" s="20">
        <v>101619</v>
      </c>
      <c r="K30" s="20">
        <v>0</v>
      </c>
      <c r="L30" s="9">
        <v>23</v>
      </c>
    </row>
    <row r="31" spans="1:12" x14ac:dyDescent="0.3">
      <c r="A31" s="9">
        <v>24</v>
      </c>
      <c r="B31" s="10" t="s">
        <v>218</v>
      </c>
      <c r="C31" s="20">
        <v>672158</v>
      </c>
      <c r="D31" s="20">
        <v>445685</v>
      </c>
      <c r="E31" s="20">
        <v>927785</v>
      </c>
      <c r="F31" s="20">
        <f t="shared" si="0"/>
        <v>2045628</v>
      </c>
      <c r="G31" s="20">
        <v>669292</v>
      </c>
      <c r="H31" s="20">
        <v>0</v>
      </c>
      <c r="I31" s="20">
        <v>0</v>
      </c>
      <c r="J31" s="20">
        <v>0</v>
      </c>
      <c r="K31" s="20">
        <v>0</v>
      </c>
      <c r="L31" s="9">
        <v>24</v>
      </c>
    </row>
    <row r="32" spans="1:12" x14ac:dyDescent="0.3">
      <c r="A32" s="9">
        <v>25</v>
      </c>
      <c r="B32" s="9" t="s">
        <v>219</v>
      </c>
      <c r="C32" s="20">
        <v>1476430</v>
      </c>
      <c r="D32" s="20">
        <v>407074</v>
      </c>
      <c r="E32" s="20">
        <v>0</v>
      </c>
      <c r="F32" s="20">
        <f t="shared" si="0"/>
        <v>1883504</v>
      </c>
      <c r="G32" s="20">
        <v>1195077</v>
      </c>
      <c r="H32" s="20">
        <v>0</v>
      </c>
      <c r="I32" s="20">
        <v>0</v>
      </c>
      <c r="J32" s="20">
        <v>411723</v>
      </c>
      <c r="K32" s="20">
        <v>1091.1199999999999</v>
      </c>
      <c r="L32" s="9">
        <v>25</v>
      </c>
    </row>
    <row r="33" spans="1:12" x14ac:dyDescent="0.3">
      <c r="A33" s="9">
        <v>26</v>
      </c>
      <c r="B33" s="9" t="s">
        <v>220</v>
      </c>
      <c r="C33" s="20">
        <v>1582389</v>
      </c>
      <c r="D33" s="20">
        <v>299805</v>
      </c>
      <c r="E33" s="20">
        <v>262390</v>
      </c>
      <c r="F33" s="20">
        <f t="shared" si="0"/>
        <v>2144584</v>
      </c>
      <c r="G33" s="20">
        <v>1410026</v>
      </c>
      <c r="H33" s="20">
        <v>0</v>
      </c>
      <c r="I33" s="20">
        <v>0</v>
      </c>
      <c r="J33" s="20">
        <v>94673</v>
      </c>
      <c r="K33" s="20">
        <v>0</v>
      </c>
      <c r="L33" s="9">
        <v>26</v>
      </c>
    </row>
    <row r="34" spans="1:12" x14ac:dyDescent="0.3">
      <c r="A34" s="9">
        <v>27</v>
      </c>
      <c r="B34" s="9" t="s">
        <v>221</v>
      </c>
      <c r="C34" s="20">
        <v>1746658</v>
      </c>
      <c r="D34" s="20">
        <v>0</v>
      </c>
      <c r="E34" s="20">
        <v>210492</v>
      </c>
      <c r="F34" s="20">
        <f t="shared" si="0"/>
        <v>1957150</v>
      </c>
      <c r="G34" s="20">
        <v>1250046</v>
      </c>
      <c r="H34" s="20">
        <v>254866</v>
      </c>
      <c r="I34" s="20">
        <v>0</v>
      </c>
      <c r="J34" s="20">
        <v>0</v>
      </c>
      <c r="K34" s="20">
        <v>42395.89</v>
      </c>
      <c r="L34" s="9">
        <v>27</v>
      </c>
    </row>
    <row r="35" spans="1:12" x14ac:dyDescent="0.3">
      <c r="A35" s="9">
        <v>28</v>
      </c>
      <c r="B35" s="9" t="s">
        <v>222</v>
      </c>
      <c r="C35" s="20">
        <v>3674521</v>
      </c>
      <c r="D35" s="20">
        <v>195534</v>
      </c>
      <c r="E35" s="20">
        <v>376161</v>
      </c>
      <c r="F35" s="20">
        <f t="shared" si="0"/>
        <v>4246216</v>
      </c>
      <c r="G35" s="20">
        <v>2728157</v>
      </c>
      <c r="H35" s="20">
        <v>0</v>
      </c>
      <c r="I35" s="20">
        <v>0</v>
      </c>
      <c r="J35" s="20">
        <v>10546</v>
      </c>
      <c r="K35" s="20">
        <v>6973.09</v>
      </c>
      <c r="L35" s="9">
        <v>28</v>
      </c>
    </row>
    <row r="36" spans="1:12" x14ac:dyDescent="0.3">
      <c r="A36" s="9">
        <v>29</v>
      </c>
      <c r="B36" s="9" t="s">
        <v>223</v>
      </c>
      <c r="C36" s="20">
        <v>1440962</v>
      </c>
      <c r="D36" s="20">
        <v>736359</v>
      </c>
      <c r="E36" s="20">
        <v>1950930</v>
      </c>
      <c r="F36" s="20">
        <f t="shared" si="0"/>
        <v>4128251</v>
      </c>
      <c r="G36" s="20">
        <v>1403627</v>
      </c>
      <c r="H36" s="20">
        <v>0</v>
      </c>
      <c r="I36" s="20">
        <v>0</v>
      </c>
      <c r="J36" s="20">
        <v>745800</v>
      </c>
      <c r="K36" s="20">
        <v>3727.38</v>
      </c>
      <c r="L36" s="9">
        <v>29</v>
      </c>
    </row>
    <row r="37" spans="1:12" x14ac:dyDescent="0.3">
      <c r="A37" s="9">
        <v>30</v>
      </c>
      <c r="B37" s="9" t="s">
        <v>224</v>
      </c>
      <c r="C37" s="20">
        <v>1917716</v>
      </c>
      <c r="D37" s="20">
        <v>313627</v>
      </c>
      <c r="E37" s="20">
        <v>0</v>
      </c>
      <c r="F37" s="20">
        <f t="shared" si="0"/>
        <v>2231343</v>
      </c>
      <c r="G37" s="20">
        <v>1196347</v>
      </c>
      <c r="H37" s="20">
        <v>0</v>
      </c>
      <c r="I37" s="20">
        <v>0</v>
      </c>
      <c r="J37" s="20">
        <v>300991</v>
      </c>
      <c r="K37" s="20">
        <v>0</v>
      </c>
      <c r="L37" s="9">
        <v>30</v>
      </c>
    </row>
    <row r="38" spans="1:12" x14ac:dyDescent="0.3">
      <c r="A38" s="9">
        <v>31</v>
      </c>
      <c r="B38" s="9" t="s">
        <v>192</v>
      </c>
      <c r="C38" s="20">
        <v>1228568</v>
      </c>
      <c r="D38" s="20">
        <v>349231</v>
      </c>
      <c r="E38" s="20">
        <v>90631</v>
      </c>
      <c r="F38" s="20">
        <f t="shared" si="0"/>
        <v>1668430</v>
      </c>
      <c r="G38" s="20">
        <v>1072246</v>
      </c>
      <c r="H38" s="20">
        <v>0</v>
      </c>
      <c r="I38" s="20">
        <v>0</v>
      </c>
      <c r="J38" s="20">
        <v>378536</v>
      </c>
      <c r="K38" s="20">
        <v>1510.73</v>
      </c>
      <c r="L38" s="9">
        <v>31</v>
      </c>
    </row>
    <row r="39" spans="1:12" x14ac:dyDescent="0.3">
      <c r="A39" s="9">
        <v>32</v>
      </c>
      <c r="B39" s="9" t="s">
        <v>225</v>
      </c>
      <c r="C39" s="20">
        <v>5852816</v>
      </c>
      <c r="D39" s="20">
        <v>1831371</v>
      </c>
      <c r="E39" s="20">
        <v>2641015</v>
      </c>
      <c r="F39" s="20">
        <f t="shared" si="0"/>
        <v>10325202</v>
      </c>
      <c r="G39" s="20">
        <v>3371432</v>
      </c>
      <c r="H39" s="20">
        <v>40364</v>
      </c>
      <c r="I39" s="20">
        <v>0</v>
      </c>
      <c r="J39" s="20">
        <v>0</v>
      </c>
      <c r="K39" s="20">
        <v>1508.79</v>
      </c>
      <c r="L39" s="9">
        <v>32</v>
      </c>
    </row>
    <row r="40" spans="1:12" x14ac:dyDescent="0.3">
      <c r="A40" s="9">
        <v>33</v>
      </c>
      <c r="B40" s="9" t="s">
        <v>226</v>
      </c>
      <c r="C40" s="20">
        <v>1051040</v>
      </c>
      <c r="D40" s="20">
        <v>1092524</v>
      </c>
      <c r="E40" s="20">
        <v>172133</v>
      </c>
      <c r="F40" s="20">
        <f t="shared" si="0"/>
        <v>2315697</v>
      </c>
      <c r="G40" s="20">
        <v>1217914</v>
      </c>
      <c r="H40" s="20">
        <v>0</v>
      </c>
      <c r="I40" s="20">
        <v>0</v>
      </c>
      <c r="J40" s="20">
        <v>283095</v>
      </c>
      <c r="K40" s="20">
        <v>0</v>
      </c>
      <c r="L40" s="9">
        <v>33</v>
      </c>
    </row>
    <row r="41" spans="1:12" x14ac:dyDescent="0.3">
      <c r="A41" s="9">
        <v>34</v>
      </c>
      <c r="B41" s="9" t="s">
        <v>227</v>
      </c>
      <c r="C41" s="20">
        <v>2432012</v>
      </c>
      <c r="D41" s="20">
        <v>618514</v>
      </c>
      <c r="E41" s="20">
        <v>1564047</v>
      </c>
      <c r="F41" s="20">
        <f t="shared" si="0"/>
        <v>4614573</v>
      </c>
      <c r="G41" s="20">
        <v>1515089</v>
      </c>
      <c r="H41" s="20">
        <v>0</v>
      </c>
      <c r="I41" s="20">
        <v>0</v>
      </c>
      <c r="J41" s="20">
        <v>0</v>
      </c>
      <c r="K41" s="20">
        <v>290</v>
      </c>
      <c r="L41" s="9">
        <v>34</v>
      </c>
    </row>
    <row r="42" spans="1:12" x14ac:dyDescent="0.3">
      <c r="A42" s="9">
        <v>35</v>
      </c>
      <c r="B42" s="9" t="s">
        <v>228</v>
      </c>
      <c r="C42" s="20">
        <v>525375</v>
      </c>
      <c r="D42" s="20">
        <v>137074</v>
      </c>
      <c r="E42" s="20">
        <v>343441</v>
      </c>
      <c r="F42" s="20">
        <f t="shared" si="0"/>
        <v>1005890</v>
      </c>
      <c r="G42" s="20">
        <v>0</v>
      </c>
      <c r="H42" s="20">
        <v>0</v>
      </c>
      <c r="I42" s="20">
        <v>0</v>
      </c>
      <c r="J42" s="20">
        <v>182699</v>
      </c>
      <c r="K42" s="20">
        <v>614.87</v>
      </c>
      <c r="L42" s="9">
        <v>35</v>
      </c>
    </row>
    <row r="43" spans="1:12" x14ac:dyDescent="0.3">
      <c r="A43" s="9">
        <v>36</v>
      </c>
      <c r="B43" s="9" t="s">
        <v>196</v>
      </c>
      <c r="C43" s="20">
        <v>672619</v>
      </c>
      <c r="D43" s="20">
        <v>425156</v>
      </c>
      <c r="E43" s="20">
        <v>90976</v>
      </c>
      <c r="F43" s="20">
        <f>(C43+D43+E43)</f>
        <v>1188751</v>
      </c>
      <c r="G43" s="20">
        <v>544226</v>
      </c>
      <c r="H43" s="20">
        <v>0</v>
      </c>
      <c r="I43" s="20">
        <v>0</v>
      </c>
      <c r="J43" s="20">
        <v>281669</v>
      </c>
      <c r="K43" s="20">
        <v>0</v>
      </c>
      <c r="L43" s="9">
        <v>36</v>
      </c>
    </row>
    <row r="44" spans="1:12" x14ac:dyDescent="0.3">
      <c r="A44" s="9">
        <v>37</v>
      </c>
      <c r="B44" s="9" t="s">
        <v>229</v>
      </c>
      <c r="C44" s="20">
        <v>1184959</v>
      </c>
      <c r="D44" s="20">
        <v>239926</v>
      </c>
      <c r="E44" s="20">
        <v>204700</v>
      </c>
      <c r="F44" s="20">
        <f>(C44+D44+E44)</f>
        <v>1629585</v>
      </c>
      <c r="G44" s="20">
        <v>806564</v>
      </c>
      <c r="H44" s="20">
        <v>0</v>
      </c>
      <c r="I44" s="20">
        <v>0</v>
      </c>
      <c r="J44" s="20">
        <v>186011</v>
      </c>
      <c r="K44" s="20">
        <v>0</v>
      </c>
      <c r="L44" s="9">
        <v>37</v>
      </c>
    </row>
    <row r="45" spans="1:12" x14ac:dyDescent="0.3">
      <c r="A45" s="9">
        <v>38</v>
      </c>
      <c r="B45" s="9" t="s">
        <v>230</v>
      </c>
      <c r="C45" s="21">
        <v>3399480</v>
      </c>
      <c r="D45" s="21">
        <v>253615</v>
      </c>
      <c r="E45" s="21">
        <v>2344990</v>
      </c>
      <c r="F45" s="21">
        <f t="shared" si="0"/>
        <v>5998085</v>
      </c>
      <c r="G45" s="21">
        <v>3331771</v>
      </c>
      <c r="H45" s="21">
        <v>686864</v>
      </c>
      <c r="I45" s="21">
        <v>75000</v>
      </c>
      <c r="J45" s="21">
        <v>19469</v>
      </c>
      <c r="K45" s="21">
        <v>0</v>
      </c>
      <c r="L45" s="9">
        <v>38</v>
      </c>
    </row>
    <row r="46" spans="1:12" x14ac:dyDescent="0.3">
      <c r="A46" s="101">
        <f>A45</f>
        <v>38</v>
      </c>
      <c r="B46" s="39" t="s">
        <v>107</v>
      </c>
      <c r="C46" s="22">
        <f t="shared" ref="C46:K46" si="1">SUM(C8:C45)</f>
        <v>84911071</v>
      </c>
      <c r="D46" s="22">
        <f t="shared" si="1"/>
        <v>25416200</v>
      </c>
      <c r="E46" s="22">
        <f t="shared" si="1"/>
        <v>25450376</v>
      </c>
      <c r="F46" s="22">
        <f t="shared" si="1"/>
        <v>135777647</v>
      </c>
      <c r="G46" s="22">
        <f t="shared" si="1"/>
        <v>59904814</v>
      </c>
      <c r="H46" s="22">
        <f t="shared" si="1"/>
        <v>1199614</v>
      </c>
      <c r="I46" s="22">
        <f t="shared" si="1"/>
        <v>193390</v>
      </c>
      <c r="J46" s="22">
        <f t="shared" si="1"/>
        <v>17960964</v>
      </c>
      <c r="K46" s="22">
        <f t="shared" si="1"/>
        <v>183998.2</v>
      </c>
      <c r="L46" s="101">
        <f>L45</f>
        <v>38</v>
      </c>
    </row>
  </sheetData>
  <printOptions gridLines="1"/>
  <pageMargins left="0.38" right="0.61" top="0.52" bottom="0.49" header="0.41" footer="0.5"/>
  <pageSetup paperSize="5" scale="91" fitToWidth="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3714F-17D4-431F-BBCC-284DCBB56E42}">
  <sheetPr transitionEvaluation="1" transitionEntry="1">
    <pageSetUpPr fitToPage="1"/>
  </sheetPr>
  <dimension ref="A1:N124"/>
  <sheetViews>
    <sheetView zoomScaleNormal="100" workbookViewId="0"/>
  </sheetViews>
  <sheetFormatPr defaultColWidth="11.5546875" defaultRowHeight="9.75" customHeight="1" x14ac:dyDescent="0.3"/>
  <cols>
    <col min="1" max="1" width="3.5546875" style="9" bestFit="1" customWidth="1"/>
    <col min="2" max="2" width="12.77734375" style="9" bestFit="1" customWidth="1"/>
    <col min="3" max="3" width="12" style="9" bestFit="1" customWidth="1"/>
    <col min="4" max="4" width="15.109375" style="9" customWidth="1"/>
    <col min="5" max="5" width="13.5546875" style="9" customWidth="1"/>
    <col min="6" max="6" width="15.6640625" style="9" customWidth="1"/>
    <col min="7" max="7" width="14.5546875" style="9" customWidth="1"/>
    <col min="8" max="8" width="12.77734375" style="9" customWidth="1"/>
    <col min="9" max="9" width="15.44140625" style="9" bestFit="1" customWidth="1"/>
    <col min="10" max="10" width="12.6640625" style="9" bestFit="1" customWidth="1"/>
    <col min="11" max="11" width="13.109375" style="9" bestFit="1" customWidth="1"/>
    <col min="12" max="13" width="12" style="9" bestFit="1" customWidth="1"/>
    <col min="14" max="14" width="3.5546875" style="9" bestFit="1" customWidth="1"/>
    <col min="15" max="256" width="11.5546875" style="9"/>
    <col min="257" max="257" width="3.21875" style="9" bestFit="1" customWidth="1"/>
    <col min="258" max="258" width="12.77734375" style="9" bestFit="1" customWidth="1"/>
    <col min="259" max="259" width="11" style="9" bestFit="1" customWidth="1"/>
    <col min="260" max="260" width="15.109375" style="9" customWidth="1"/>
    <col min="261" max="261" width="12.5546875" style="9" customWidth="1"/>
    <col min="262" max="262" width="15.6640625" style="9" customWidth="1"/>
    <col min="263" max="263" width="13.109375" style="9" customWidth="1"/>
    <col min="264" max="264" width="11.88671875" style="9" customWidth="1"/>
    <col min="265" max="265" width="15.33203125" style="9" bestFit="1" customWidth="1"/>
    <col min="266" max="266" width="12.5546875" style="9" bestFit="1" customWidth="1"/>
    <col min="267" max="267" width="11.88671875" style="9" bestFit="1" customWidth="1"/>
    <col min="268" max="269" width="11" style="9" bestFit="1" customWidth="1"/>
    <col min="270" max="270" width="3.21875" style="9" bestFit="1" customWidth="1"/>
    <col min="271" max="512" width="11.5546875" style="9"/>
    <col min="513" max="513" width="3.21875" style="9" bestFit="1" customWidth="1"/>
    <col min="514" max="514" width="12.77734375" style="9" bestFit="1" customWidth="1"/>
    <col min="515" max="515" width="11" style="9" bestFit="1" customWidth="1"/>
    <col min="516" max="516" width="15.109375" style="9" customWidth="1"/>
    <col min="517" max="517" width="12.5546875" style="9" customWidth="1"/>
    <col min="518" max="518" width="15.6640625" style="9" customWidth="1"/>
    <col min="519" max="519" width="13.109375" style="9" customWidth="1"/>
    <col min="520" max="520" width="11.88671875" style="9" customWidth="1"/>
    <col min="521" max="521" width="15.33203125" style="9" bestFit="1" customWidth="1"/>
    <col min="522" max="522" width="12.5546875" style="9" bestFit="1" customWidth="1"/>
    <col min="523" max="523" width="11.88671875" style="9" bestFit="1" customWidth="1"/>
    <col min="524" max="525" width="11" style="9" bestFit="1" customWidth="1"/>
    <col min="526" max="526" width="3.21875" style="9" bestFit="1" customWidth="1"/>
    <col min="527" max="768" width="11.5546875" style="9"/>
    <col min="769" max="769" width="3.21875" style="9" bestFit="1" customWidth="1"/>
    <col min="770" max="770" width="12.77734375" style="9" bestFit="1" customWidth="1"/>
    <col min="771" max="771" width="11" style="9" bestFit="1" customWidth="1"/>
    <col min="772" max="772" width="15.109375" style="9" customWidth="1"/>
    <col min="773" max="773" width="12.5546875" style="9" customWidth="1"/>
    <col min="774" max="774" width="15.6640625" style="9" customWidth="1"/>
    <col min="775" max="775" width="13.109375" style="9" customWidth="1"/>
    <col min="776" max="776" width="11.88671875" style="9" customWidth="1"/>
    <col min="777" max="777" width="15.33203125" style="9" bestFit="1" customWidth="1"/>
    <col min="778" max="778" width="12.5546875" style="9" bestFit="1" customWidth="1"/>
    <col min="779" max="779" width="11.88671875" style="9" bestFit="1" customWidth="1"/>
    <col min="780" max="781" width="11" style="9" bestFit="1" customWidth="1"/>
    <col min="782" max="782" width="3.21875" style="9" bestFit="1" customWidth="1"/>
    <col min="783" max="1024" width="11.5546875" style="9"/>
    <col min="1025" max="1025" width="3.21875" style="9" bestFit="1" customWidth="1"/>
    <col min="1026" max="1026" width="12.77734375" style="9" bestFit="1" customWidth="1"/>
    <col min="1027" max="1027" width="11" style="9" bestFit="1" customWidth="1"/>
    <col min="1028" max="1028" width="15.109375" style="9" customWidth="1"/>
    <col min="1029" max="1029" width="12.5546875" style="9" customWidth="1"/>
    <col min="1030" max="1030" width="15.6640625" style="9" customWidth="1"/>
    <col min="1031" max="1031" width="13.109375" style="9" customWidth="1"/>
    <col min="1032" max="1032" width="11.88671875" style="9" customWidth="1"/>
    <col min="1033" max="1033" width="15.33203125" style="9" bestFit="1" customWidth="1"/>
    <col min="1034" max="1034" width="12.5546875" style="9" bestFit="1" customWidth="1"/>
    <col min="1035" max="1035" width="11.88671875" style="9" bestFit="1" customWidth="1"/>
    <col min="1036" max="1037" width="11" style="9" bestFit="1" customWidth="1"/>
    <col min="1038" max="1038" width="3.21875" style="9" bestFit="1" customWidth="1"/>
    <col min="1039" max="1280" width="11.5546875" style="9"/>
    <col min="1281" max="1281" width="3.21875" style="9" bestFit="1" customWidth="1"/>
    <col min="1282" max="1282" width="12.77734375" style="9" bestFit="1" customWidth="1"/>
    <col min="1283" max="1283" width="11" style="9" bestFit="1" customWidth="1"/>
    <col min="1284" max="1284" width="15.109375" style="9" customWidth="1"/>
    <col min="1285" max="1285" width="12.5546875" style="9" customWidth="1"/>
    <col min="1286" max="1286" width="15.6640625" style="9" customWidth="1"/>
    <col min="1287" max="1287" width="13.109375" style="9" customWidth="1"/>
    <col min="1288" max="1288" width="11.88671875" style="9" customWidth="1"/>
    <col min="1289" max="1289" width="15.33203125" style="9" bestFit="1" customWidth="1"/>
    <col min="1290" max="1290" width="12.5546875" style="9" bestFit="1" customWidth="1"/>
    <col min="1291" max="1291" width="11.88671875" style="9" bestFit="1" customWidth="1"/>
    <col min="1292" max="1293" width="11" style="9" bestFit="1" customWidth="1"/>
    <col min="1294" max="1294" width="3.21875" style="9" bestFit="1" customWidth="1"/>
    <col min="1295" max="1536" width="11.5546875" style="9"/>
    <col min="1537" max="1537" width="3.21875" style="9" bestFit="1" customWidth="1"/>
    <col min="1538" max="1538" width="12.77734375" style="9" bestFit="1" customWidth="1"/>
    <col min="1539" max="1539" width="11" style="9" bestFit="1" customWidth="1"/>
    <col min="1540" max="1540" width="15.109375" style="9" customWidth="1"/>
    <col min="1541" max="1541" width="12.5546875" style="9" customWidth="1"/>
    <col min="1542" max="1542" width="15.6640625" style="9" customWidth="1"/>
    <col min="1543" max="1543" width="13.109375" style="9" customWidth="1"/>
    <col min="1544" max="1544" width="11.88671875" style="9" customWidth="1"/>
    <col min="1545" max="1545" width="15.33203125" style="9" bestFit="1" customWidth="1"/>
    <col min="1546" max="1546" width="12.5546875" style="9" bestFit="1" customWidth="1"/>
    <col min="1547" max="1547" width="11.88671875" style="9" bestFit="1" customWidth="1"/>
    <col min="1548" max="1549" width="11" style="9" bestFit="1" customWidth="1"/>
    <col min="1550" max="1550" width="3.21875" style="9" bestFit="1" customWidth="1"/>
    <col min="1551" max="1792" width="11.5546875" style="9"/>
    <col min="1793" max="1793" width="3.21875" style="9" bestFit="1" customWidth="1"/>
    <col min="1794" max="1794" width="12.77734375" style="9" bestFit="1" customWidth="1"/>
    <col min="1795" max="1795" width="11" style="9" bestFit="1" customWidth="1"/>
    <col min="1796" max="1796" width="15.109375" style="9" customWidth="1"/>
    <col min="1797" max="1797" width="12.5546875" style="9" customWidth="1"/>
    <col min="1798" max="1798" width="15.6640625" style="9" customWidth="1"/>
    <col min="1799" max="1799" width="13.109375" style="9" customWidth="1"/>
    <col min="1800" max="1800" width="11.88671875" style="9" customWidth="1"/>
    <col min="1801" max="1801" width="15.33203125" style="9" bestFit="1" customWidth="1"/>
    <col min="1802" max="1802" width="12.5546875" style="9" bestFit="1" customWidth="1"/>
    <col min="1803" max="1803" width="11.88671875" style="9" bestFit="1" customWidth="1"/>
    <col min="1804" max="1805" width="11" style="9" bestFit="1" customWidth="1"/>
    <col min="1806" max="1806" width="3.21875" style="9" bestFit="1" customWidth="1"/>
    <col min="1807" max="2048" width="11.5546875" style="9"/>
    <col min="2049" max="2049" width="3.21875" style="9" bestFit="1" customWidth="1"/>
    <col min="2050" max="2050" width="12.77734375" style="9" bestFit="1" customWidth="1"/>
    <col min="2051" max="2051" width="11" style="9" bestFit="1" customWidth="1"/>
    <col min="2052" max="2052" width="15.109375" style="9" customWidth="1"/>
    <col min="2053" max="2053" width="12.5546875" style="9" customWidth="1"/>
    <col min="2054" max="2054" width="15.6640625" style="9" customWidth="1"/>
    <col min="2055" max="2055" width="13.109375" style="9" customWidth="1"/>
    <col min="2056" max="2056" width="11.88671875" style="9" customWidth="1"/>
    <col min="2057" max="2057" width="15.33203125" style="9" bestFit="1" customWidth="1"/>
    <col min="2058" max="2058" width="12.5546875" style="9" bestFit="1" customWidth="1"/>
    <col min="2059" max="2059" width="11.88671875" style="9" bestFit="1" customWidth="1"/>
    <col min="2060" max="2061" width="11" style="9" bestFit="1" customWidth="1"/>
    <col min="2062" max="2062" width="3.21875" style="9" bestFit="1" customWidth="1"/>
    <col min="2063" max="2304" width="11.5546875" style="9"/>
    <col min="2305" max="2305" width="3.21875" style="9" bestFit="1" customWidth="1"/>
    <col min="2306" max="2306" width="12.77734375" style="9" bestFit="1" customWidth="1"/>
    <col min="2307" max="2307" width="11" style="9" bestFit="1" customWidth="1"/>
    <col min="2308" max="2308" width="15.109375" style="9" customWidth="1"/>
    <col min="2309" max="2309" width="12.5546875" style="9" customWidth="1"/>
    <col min="2310" max="2310" width="15.6640625" style="9" customWidth="1"/>
    <col min="2311" max="2311" width="13.109375" style="9" customWidth="1"/>
    <col min="2312" max="2312" width="11.88671875" style="9" customWidth="1"/>
    <col min="2313" max="2313" width="15.33203125" style="9" bestFit="1" customWidth="1"/>
    <col min="2314" max="2314" width="12.5546875" style="9" bestFit="1" customWidth="1"/>
    <col min="2315" max="2315" width="11.88671875" style="9" bestFit="1" customWidth="1"/>
    <col min="2316" max="2317" width="11" style="9" bestFit="1" customWidth="1"/>
    <col min="2318" max="2318" width="3.21875" style="9" bestFit="1" customWidth="1"/>
    <col min="2319" max="2560" width="11.5546875" style="9"/>
    <col min="2561" max="2561" width="3.21875" style="9" bestFit="1" customWidth="1"/>
    <col min="2562" max="2562" width="12.77734375" style="9" bestFit="1" customWidth="1"/>
    <col min="2563" max="2563" width="11" style="9" bestFit="1" customWidth="1"/>
    <col min="2564" max="2564" width="15.109375" style="9" customWidth="1"/>
    <col min="2565" max="2565" width="12.5546875" style="9" customWidth="1"/>
    <col min="2566" max="2566" width="15.6640625" style="9" customWidth="1"/>
    <col min="2567" max="2567" width="13.109375" style="9" customWidth="1"/>
    <col min="2568" max="2568" width="11.88671875" style="9" customWidth="1"/>
    <col min="2569" max="2569" width="15.33203125" style="9" bestFit="1" customWidth="1"/>
    <col min="2570" max="2570" width="12.5546875" style="9" bestFit="1" customWidth="1"/>
    <col min="2571" max="2571" width="11.88671875" style="9" bestFit="1" customWidth="1"/>
    <col min="2572" max="2573" width="11" style="9" bestFit="1" customWidth="1"/>
    <col min="2574" max="2574" width="3.21875" style="9" bestFit="1" customWidth="1"/>
    <col min="2575" max="2816" width="11.5546875" style="9"/>
    <col min="2817" max="2817" width="3.21875" style="9" bestFit="1" customWidth="1"/>
    <col min="2818" max="2818" width="12.77734375" style="9" bestFit="1" customWidth="1"/>
    <col min="2819" max="2819" width="11" style="9" bestFit="1" customWidth="1"/>
    <col min="2820" max="2820" width="15.109375" style="9" customWidth="1"/>
    <col min="2821" max="2821" width="12.5546875" style="9" customWidth="1"/>
    <col min="2822" max="2822" width="15.6640625" style="9" customWidth="1"/>
    <col min="2823" max="2823" width="13.109375" style="9" customWidth="1"/>
    <col min="2824" max="2824" width="11.88671875" style="9" customWidth="1"/>
    <col min="2825" max="2825" width="15.33203125" style="9" bestFit="1" customWidth="1"/>
    <col min="2826" max="2826" width="12.5546875" style="9" bestFit="1" customWidth="1"/>
    <col min="2827" max="2827" width="11.88671875" style="9" bestFit="1" customWidth="1"/>
    <col min="2828" max="2829" width="11" style="9" bestFit="1" customWidth="1"/>
    <col min="2830" max="2830" width="3.21875" style="9" bestFit="1" customWidth="1"/>
    <col min="2831" max="3072" width="11.5546875" style="9"/>
    <col min="3073" max="3073" width="3.21875" style="9" bestFit="1" customWidth="1"/>
    <col min="3074" max="3074" width="12.77734375" style="9" bestFit="1" customWidth="1"/>
    <col min="3075" max="3075" width="11" style="9" bestFit="1" customWidth="1"/>
    <col min="3076" max="3076" width="15.109375" style="9" customWidth="1"/>
    <col min="3077" max="3077" width="12.5546875" style="9" customWidth="1"/>
    <col min="3078" max="3078" width="15.6640625" style="9" customWidth="1"/>
    <col min="3079" max="3079" width="13.109375" style="9" customWidth="1"/>
    <col min="3080" max="3080" width="11.88671875" style="9" customWidth="1"/>
    <col min="3081" max="3081" width="15.33203125" style="9" bestFit="1" customWidth="1"/>
    <col min="3082" max="3082" width="12.5546875" style="9" bestFit="1" customWidth="1"/>
    <col min="3083" max="3083" width="11.88671875" style="9" bestFit="1" customWidth="1"/>
    <col min="3084" max="3085" width="11" style="9" bestFit="1" customWidth="1"/>
    <col min="3086" max="3086" width="3.21875" style="9" bestFit="1" customWidth="1"/>
    <col min="3087" max="3328" width="11.5546875" style="9"/>
    <col min="3329" max="3329" width="3.21875" style="9" bestFit="1" customWidth="1"/>
    <col min="3330" max="3330" width="12.77734375" style="9" bestFit="1" customWidth="1"/>
    <col min="3331" max="3331" width="11" style="9" bestFit="1" customWidth="1"/>
    <col min="3332" max="3332" width="15.109375" style="9" customWidth="1"/>
    <col min="3333" max="3333" width="12.5546875" style="9" customWidth="1"/>
    <col min="3334" max="3334" width="15.6640625" style="9" customWidth="1"/>
    <col min="3335" max="3335" width="13.109375" style="9" customWidth="1"/>
    <col min="3336" max="3336" width="11.88671875" style="9" customWidth="1"/>
    <col min="3337" max="3337" width="15.33203125" style="9" bestFit="1" customWidth="1"/>
    <col min="3338" max="3338" width="12.5546875" style="9" bestFit="1" customWidth="1"/>
    <col min="3339" max="3339" width="11.88671875" style="9" bestFit="1" customWidth="1"/>
    <col min="3340" max="3341" width="11" style="9" bestFit="1" customWidth="1"/>
    <col min="3342" max="3342" width="3.21875" style="9" bestFit="1" customWidth="1"/>
    <col min="3343" max="3584" width="11.5546875" style="9"/>
    <col min="3585" max="3585" width="3.21875" style="9" bestFit="1" customWidth="1"/>
    <col min="3586" max="3586" width="12.77734375" style="9" bestFit="1" customWidth="1"/>
    <col min="3587" max="3587" width="11" style="9" bestFit="1" customWidth="1"/>
    <col min="3588" max="3588" width="15.109375" style="9" customWidth="1"/>
    <col min="3589" max="3589" width="12.5546875" style="9" customWidth="1"/>
    <col min="3590" max="3590" width="15.6640625" style="9" customWidth="1"/>
    <col min="3591" max="3591" width="13.109375" style="9" customWidth="1"/>
    <col min="3592" max="3592" width="11.88671875" style="9" customWidth="1"/>
    <col min="3593" max="3593" width="15.33203125" style="9" bestFit="1" customWidth="1"/>
    <col min="3594" max="3594" width="12.5546875" style="9" bestFit="1" customWidth="1"/>
    <col min="3595" max="3595" width="11.88671875" style="9" bestFit="1" customWidth="1"/>
    <col min="3596" max="3597" width="11" style="9" bestFit="1" customWidth="1"/>
    <col min="3598" max="3598" width="3.21875" style="9" bestFit="1" customWidth="1"/>
    <col min="3599" max="3840" width="11.5546875" style="9"/>
    <col min="3841" max="3841" width="3.21875" style="9" bestFit="1" customWidth="1"/>
    <col min="3842" max="3842" width="12.77734375" style="9" bestFit="1" customWidth="1"/>
    <col min="3843" max="3843" width="11" style="9" bestFit="1" customWidth="1"/>
    <col min="3844" max="3844" width="15.109375" style="9" customWidth="1"/>
    <col min="3845" max="3845" width="12.5546875" style="9" customWidth="1"/>
    <col min="3846" max="3846" width="15.6640625" style="9" customWidth="1"/>
    <col min="3847" max="3847" width="13.109375" style="9" customWidth="1"/>
    <col min="3848" max="3848" width="11.88671875" style="9" customWidth="1"/>
    <col min="3849" max="3849" width="15.33203125" style="9" bestFit="1" customWidth="1"/>
    <col min="3850" max="3850" width="12.5546875" style="9" bestFit="1" customWidth="1"/>
    <col min="3851" max="3851" width="11.88671875" style="9" bestFit="1" customWidth="1"/>
    <col min="3852" max="3853" width="11" style="9" bestFit="1" customWidth="1"/>
    <col min="3854" max="3854" width="3.21875" style="9" bestFit="1" customWidth="1"/>
    <col min="3855" max="4096" width="11.5546875" style="9"/>
    <col min="4097" max="4097" width="3.21875" style="9" bestFit="1" customWidth="1"/>
    <col min="4098" max="4098" width="12.77734375" style="9" bestFit="1" customWidth="1"/>
    <col min="4099" max="4099" width="11" style="9" bestFit="1" customWidth="1"/>
    <col min="4100" max="4100" width="15.109375" style="9" customWidth="1"/>
    <col min="4101" max="4101" width="12.5546875" style="9" customWidth="1"/>
    <col min="4102" max="4102" width="15.6640625" style="9" customWidth="1"/>
    <col min="4103" max="4103" width="13.109375" style="9" customWidth="1"/>
    <col min="4104" max="4104" width="11.88671875" style="9" customWidth="1"/>
    <col min="4105" max="4105" width="15.33203125" style="9" bestFit="1" customWidth="1"/>
    <col min="4106" max="4106" width="12.5546875" style="9" bestFit="1" customWidth="1"/>
    <col min="4107" max="4107" width="11.88671875" style="9" bestFit="1" customWidth="1"/>
    <col min="4108" max="4109" width="11" style="9" bestFit="1" customWidth="1"/>
    <col min="4110" max="4110" width="3.21875" style="9" bestFit="1" customWidth="1"/>
    <col min="4111" max="4352" width="11.5546875" style="9"/>
    <col min="4353" max="4353" width="3.21875" style="9" bestFit="1" customWidth="1"/>
    <col min="4354" max="4354" width="12.77734375" style="9" bestFit="1" customWidth="1"/>
    <col min="4355" max="4355" width="11" style="9" bestFit="1" customWidth="1"/>
    <col min="4356" max="4356" width="15.109375" style="9" customWidth="1"/>
    <col min="4357" max="4357" width="12.5546875" style="9" customWidth="1"/>
    <col min="4358" max="4358" width="15.6640625" style="9" customWidth="1"/>
    <col min="4359" max="4359" width="13.109375" style="9" customWidth="1"/>
    <col min="4360" max="4360" width="11.88671875" style="9" customWidth="1"/>
    <col min="4361" max="4361" width="15.33203125" style="9" bestFit="1" customWidth="1"/>
    <col min="4362" max="4362" width="12.5546875" style="9" bestFit="1" customWidth="1"/>
    <col min="4363" max="4363" width="11.88671875" style="9" bestFit="1" customWidth="1"/>
    <col min="4364" max="4365" width="11" style="9" bestFit="1" customWidth="1"/>
    <col min="4366" max="4366" width="3.21875" style="9" bestFit="1" customWidth="1"/>
    <col min="4367" max="4608" width="11.5546875" style="9"/>
    <col min="4609" max="4609" width="3.21875" style="9" bestFit="1" customWidth="1"/>
    <col min="4610" max="4610" width="12.77734375" style="9" bestFit="1" customWidth="1"/>
    <col min="4611" max="4611" width="11" style="9" bestFit="1" customWidth="1"/>
    <col min="4612" max="4612" width="15.109375" style="9" customWidth="1"/>
    <col min="4613" max="4613" width="12.5546875" style="9" customWidth="1"/>
    <col min="4614" max="4614" width="15.6640625" style="9" customWidth="1"/>
    <col min="4615" max="4615" width="13.109375" style="9" customWidth="1"/>
    <col min="4616" max="4616" width="11.88671875" style="9" customWidth="1"/>
    <col min="4617" max="4617" width="15.33203125" style="9" bestFit="1" customWidth="1"/>
    <col min="4618" max="4618" width="12.5546875" style="9" bestFit="1" customWidth="1"/>
    <col min="4619" max="4619" width="11.88671875" style="9" bestFit="1" customWidth="1"/>
    <col min="4620" max="4621" width="11" style="9" bestFit="1" customWidth="1"/>
    <col min="4622" max="4622" width="3.21875" style="9" bestFit="1" customWidth="1"/>
    <col min="4623" max="4864" width="11.5546875" style="9"/>
    <col min="4865" max="4865" width="3.21875" style="9" bestFit="1" customWidth="1"/>
    <col min="4866" max="4866" width="12.77734375" style="9" bestFit="1" customWidth="1"/>
    <col min="4867" max="4867" width="11" style="9" bestFit="1" customWidth="1"/>
    <col min="4868" max="4868" width="15.109375" style="9" customWidth="1"/>
    <col min="4869" max="4869" width="12.5546875" style="9" customWidth="1"/>
    <col min="4870" max="4870" width="15.6640625" style="9" customWidth="1"/>
    <col min="4871" max="4871" width="13.109375" style="9" customWidth="1"/>
    <col min="4872" max="4872" width="11.88671875" style="9" customWidth="1"/>
    <col min="4873" max="4873" width="15.33203125" style="9" bestFit="1" customWidth="1"/>
    <col min="4874" max="4874" width="12.5546875" style="9" bestFit="1" customWidth="1"/>
    <col min="4875" max="4875" width="11.88671875" style="9" bestFit="1" customWidth="1"/>
    <col min="4876" max="4877" width="11" style="9" bestFit="1" customWidth="1"/>
    <col min="4878" max="4878" width="3.21875" style="9" bestFit="1" customWidth="1"/>
    <col min="4879" max="5120" width="11.5546875" style="9"/>
    <col min="5121" max="5121" width="3.21875" style="9" bestFit="1" customWidth="1"/>
    <col min="5122" max="5122" width="12.77734375" style="9" bestFit="1" customWidth="1"/>
    <col min="5123" max="5123" width="11" style="9" bestFit="1" customWidth="1"/>
    <col min="5124" max="5124" width="15.109375" style="9" customWidth="1"/>
    <col min="5125" max="5125" width="12.5546875" style="9" customWidth="1"/>
    <col min="5126" max="5126" width="15.6640625" style="9" customWidth="1"/>
    <col min="5127" max="5127" width="13.109375" style="9" customWidth="1"/>
    <col min="5128" max="5128" width="11.88671875" style="9" customWidth="1"/>
    <col min="5129" max="5129" width="15.33203125" style="9" bestFit="1" customWidth="1"/>
    <col min="5130" max="5130" width="12.5546875" style="9" bestFit="1" customWidth="1"/>
    <col min="5131" max="5131" width="11.88671875" style="9" bestFit="1" customWidth="1"/>
    <col min="5132" max="5133" width="11" style="9" bestFit="1" customWidth="1"/>
    <col min="5134" max="5134" width="3.21875" style="9" bestFit="1" customWidth="1"/>
    <col min="5135" max="5376" width="11.5546875" style="9"/>
    <col min="5377" max="5377" width="3.21875" style="9" bestFit="1" customWidth="1"/>
    <col min="5378" max="5378" width="12.77734375" style="9" bestFit="1" customWidth="1"/>
    <col min="5379" max="5379" width="11" style="9" bestFit="1" customWidth="1"/>
    <col min="5380" max="5380" width="15.109375" style="9" customWidth="1"/>
    <col min="5381" max="5381" width="12.5546875" style="9" customWidth="1"/>
    <col min="5382" max="5382" width="15.6640625" style="9" customWidth="1"/>
    <col min="5383" max="5383" width="13.109375" style="9" customWidth="1"/>
    <col min="5384" max="5384" width="11.88671875" style="9" customWidth="1"/>
    <col min="5385" max="5385" width="15.33203125" style="9" bestFit="1" customWidth="1"/>
    <col min="5386" max="5386" width="12.5546875" style="9" bestFit="1" customWidth="1"/>
    <col min="5387" max="5387" width="11.88671875" style="9" bestFit="1" customWidth="1"/>
    <col min="5388" max="5389" width="11" style="9" bestFit="1" customWidth="1"/>
    <col min="5390" max="5390" width="3.21875" style="9" bestFit="1" customWidth="1"/>
    <col min="5391" max="5632" width="11.5546875" style="9"/>
    <col min="5633" max="5633" width="3.21875" style="9" bestFit="1" customWidth="1"/>
    <col min="5634" max="5634" width="12.77734375" style="9" bestFit="1" customWidth="1"/>
    <col min="5635" max="5635" width="11" style="9" bestFit="1" customWidth="1"/>
    <col min="5636" max="5636" width="15.109375" style="9" customWidth="1"/>
    <col min="5637" max="5637" width="12.5546875" style="9" customWidth="1"/>
    <col min="5638" max="5638" width="15.6640625" style="9" customWidth="1"/>
    <col min="5639" max="5639" width="13.109375" style="9" customWidth="1"/>
    <col min="5640" max="5640" width="11.88671875" style="9" customWidth="1"/>
    <col min="5641" max="5641" width="15.33203125" style="9" bestFit="1" customWidth="1"/>
    <col min="5642" max="5642" width="12.5546875" style="9" bestFit="1" customWidth="1"/>
    <col min="5643" max="5643" width="11.88671875" style="9" bestFit="1" customWidth="1"/>
    <col min="5644" max="5645" width="11" style="9" bestFit="1" customWidth="1"/>
    <col min="5646" max="5646" width="3.21875" style="9" bestFit="1" customWidth="1"/>
    <col min="5647" max="5888" width="11.5546875" style="9"/>
    <col min="5889" max="5889" width="3.21875" style="9" bestFit="1" customWidth="1"/>
    <col min="5890" max="5890" width="12.77734375" style="9" bestFit="1" customWidth="1"/>
    <col min="5891" max="5891" width="11" style="9" bestFit="1" customWidth="1"/>
    <col min="5892" max="5892" width="15.109375" style="9" customWidth="1"/>
    <col min="5893" max="5893" width="12.5546875" style="9" customWidth="1"/>
    <col min="5894" max="5894" width="15.6640625" style="9" customWidth="1"/>
    <col min="5895" max="5895" width="13.109375" style="9" customWidth="1"/>
    <col min="5896" max="5896" width="11.88671875" style="9" customWidth="1"/>
    <col min="5897" max="5897" width="15.33203125" style="9" bestFit="1" customWidth="1"/>
    <col min="5898" max="5898" width="12.5546875" style="9" bestFit="1" customWidth="1"/>
    <col min="5899" max="5899" width="11.88671875" style="9" bestFit="1" customWidth="1"/>
    <col min="5900" max="5901" width="11" style="9" bestFit="1" customWidth="1"/>
    <col min="5902" max="5902" width="3.21875" style="9" bestFit="1" customWidth="1"/>
    <col min="5903" max="6144" width="11.5546875" style="9"/>
    <col min="6145" max="6145" width="3.21875" style="9" bestFit="1" customWidth="1"/>
    <col min="6146" max="6146" width="12.77734375" style="9" bestFit="1" customWidth="1"/>
    <col min="6147" max="6147" width="11" style="9" bestFit="1" customWidth="1"/>
    <col min="6148" max="6148" width="15.109375" style="9" customWidth="1"/>
    <col min="6149" max="6149" width="12.5546875" style="9" customWidth="1"/>
    <col min="6150" max="6150" width="15.6640625" style="9" customWidth="1"/>
    <col min="6151" max="6151" width="13.109375" style="9" customWidth="1"/>
    <col min="6152" max="6152" width="11.88671875" style="9" customWidth="1"/>
    <col min="6153" max="6153" width="15.33203125" style="9" bestFit="1" customWidth="1"/>
    <col min="6154" max="6154" width="12.5546875" style="9" bestFit="1" customWidth="1"/>
    <col min="6155" max="6155" width="11.88671875" style="9" bestFit="1" customWidth="1"/>
    <col min="6156" max="6157" width="11" style="9" bestFit="1" customWidth="1"/>
    <col min="6158" max="6158" width="3.21875" style="9" bestFit="1" customWidth="1"/>
    <col min="6159" max="6400" width="11.5546875" style="9"/>
    <col min="6401" max="6401" width="3.21875" style="9" bestFit="1" customWidth="1"/>
    <col min="6402" max="6402" width="12.77734375" style="9" bestFit="1" customWidth="1"/>
    <col min="6403" max="6403" width="11" style="9" bestFit="1" customWidth="1"/>
    <col min="6404" max="6404" width="15.109375" style="9" customWidth="1"/>
    <col min="6405" max="6405" width="12.5546875" style="9" customWidth="1"/>
    <col min="6406" max="6406" width="15.6640625" style="9" customWidth="1"/>
    <col min="6407" max="6407" width="13.109375" style="9" customWidth="1"/>
    <col min="6408" max="6408" width="11.88671875" style="9" customWidth="1"/>
    <col min="6409" max="6409" width="15.33203125" style="9" bestFit="1" customWidth="1"/>
    <col min="6410" max="6410" width="12.5546875" style="9" bestFit="1" customWidth="1"/>
    <col min="6411" max="6411" width="11.88671875" style="9" bestFit="1" customWidth="1"/>
    <col min="6412" max="6413" width="11" style="9" bestFit="1" customWidth="1"/>
    <col min="6414" max="6414" width="3.21875" style="9" bestFit="1" customWidth="1"/>
    <col min="6415" max="6656" width="11.5546875" style="9"/>
    <col min="6657" max="6657" width="3.21875" style="9" bestFit="1" customWidth="1"/>
    <col min="6658" max="6658" width="12.77734375" style="9" bestFit="1" customWidth="1"/>
    <col min="6659" max="6659" width="11" style="9" bestFit="1" customWidth="1"/>
    <col min="6660" max="6660" width="15.109375" style="9" customWidth="1"/>
    <col min="6661" max="6661" width="12.5546875" style="9" customWidth="1"/>
    <col min="6662" max="6662" width="15.6640625" style="9" customWidth="1"/>
    <col min="6663" max="6663" width="13.109375" style="9" customWidth="1"/>
    <col min="6664" max="6664" width="11.88671875" style="9" customWidth="1"/>
    <col min="6665" max="6665" width="15.33203125" style="9" bestFit="1" customWidth="1"/>
    <col min="6666" max="6666" width="12.5546875" style="9" bestFit="1" customWidth="1"/>
    <col min="6667" max="6667" width="11.88671875" style="9" bestFit="1" customWidth="1"/>
    <col min="6668" max="6669" width="11" style="9" bestFit="1" customWidth="1"/>
    <col min="6670" max="6670" width="3.21875" style="9" bestFit="1" customWidth="1"/>
    <col min="6671" max="6912" width="11.5546875" style="9"/>
    <col min="6913" max="6913" width="3.21875" style="9" bestFit="1" customWidth="1"/>
    <col min="6914" max="6914" width="12.77734375" style="9" bestFit="1" customWidth="1"/>
    <col min="6915" max="6915" width="11" style="9" bestFit="1" customWidth="1"/>
    <col min="6916" max="6916" width="15.109375" style="9" customWidth="1"/>
    <col min="6917" max="6917" width="12.5546875" style="9" customWidth="1"/>
    <col min="6918" max="6918" width="15.6640625" style="9" customWidth="1"/>
    <col min="6919" max="6919" width="13.109375" style="9" customWidth="1"/>
    <col min="6920" max="6920" width="11.88671875" style="9" customWidth="1"/>
    <col min="6921" max="6921" width="15.33203125" style="9" bestFit="1" customWidth="1"/>
    <col min="6922" max="6922" width="12.5546875" style="9" bestFit="1" customWidth="1"/>
    <col min="6923" max="6923" width="11.88671875" style="9" bestFit="1" customWidth="1"/>
    <col min="6924" max="6925" width="11" style="9" bestFit="1" customWidth="1"/>
    <col min="6926" max="6926" width="3.21875" style="9" bestFit="1" customWidth="1"/>
    <col min="6927" max="7168" width="11.5546875" style="9"/>
    <col min="7169" max="7169" width="3.21875" style="9" bestFit="1" customWidth="1"/>
    <col min="7170" max="7170" width="12.77734375" style="9" bestFit="1" customWidth="1"/>
    <col min="7171" max="7171" width="11" style="9" bestFit="1" customWidth="1"/>
    <col min="7172" max="7172" width="15.109375" style="9" customWidth="1"/>
    <col min="7173" max="7173" width="12.5546875" style="9" customWidth="1"/>
    <col min="7174" max="7174" width="15.6640625" style="9" customWidth="1"/>
    <col min="7175" max="7175" width="13.109375" style="9" customWidth="1"/>
    <col min="7176" max="7176" width="11.88671875" style="9" customWidth="1"/>
    <col min="7177" max="7177" width="15.33203125" style="9" bestFit="1" customWidth="1"/>
    <col min="7178" max="7178" width="12.5546875" style="9" bestFit="1" customWidth="1"/>
    <col min="7179" max="7179" width="11.88671875" style="9" bestFit="1" customWidth="1"/>
    <col min="7180" max="7181" width="11" style="9" bestFit="1" customWidth="1"/>
    <col min="7182" max="7182" width="3.21875" style="9" bestFit="1" customWidth="1"/>
    <col min="7183" max="7424" width="11.5546875" style="9"/>
    <col min="7425" max="7425" width="3.21875" style="9" bestFit="1" customWidth="1"/>
    <col min="7426" max="7426" width="12.77734375" style="9" bestFit="1" customWidth="1"/>
    <col min="7427" max="7427" width="11" style="9" bestFit="1" customWidth="1"/>
    <col min="7428" max="7428" width="15.109375" style="9" customWidth="1"/>
    <col min="7429" max="7429" width="12.5546875" style="9" customWidth="1"/>
    <col min="7430" max="7430" width="15.6640625" style="9" customWidth="1"/>
    <col min="7431" max="7431" width="13.109375" style="9" customWidth="1"/>
    <col min="7432" max="7432" width="11.88671875" style="9" customWidth="1"/>
    <col min="7433" max="7433" width="15.33203125" style="9" bestFit="1" customWidth="1"/>
    <col min="7434" max="7434" width="12.5546875" style="9" bestFit="1" customWidth="1"/>
    <col min="7435" max="7435" width="11.88671875" style="9" bestFit="1" customWidth="1"/>
    <col min="7436" max="7437" width="11" style="9" bestFit="1" customWidth="1"/>
    <col min="7438" max="7438" width="3.21875" style="9" bestFit="1" customWidth="1"/>
    <col min="7439" max="7680" width="11.5546875" style="9"/>
    <col min="7681" max="7681" width="3.21875" style="9" bestFit="1" customWidth="1"/>
    <col min="7682" max="7682" width="12.77734375" style="9" bestFit="1" customWidth="1"/>
    <col min="7683" max="7683" width="11" style="9" bestFit="1" customWidth="1"/>
    <col min="7684" max="7684" width="15.109375" style="9" customWidth="1"/>
    <col min="7685" max="7685" width="12.5546875" style="9" customWidth="1"/>
    <col min="7686" max="7686" width="15.6640625" style="9" customWidth="1"/>
    <col min="7687" max="7687" width="13.109375" style="9" customWidth="1"/>
    <col min="7688" max="7688" width="11.88671875" style="9" customWidth="1"/>
    <col min="7689" max="7689" width="15.33203125" style="9" bestFit="1" customWidth="1"/>
    <col min="7690" max="7690" width="12.5546875" style="9" bestFit="1" customWidth="1"/>
    <col min="7691" max="7691" width="11.88671875" style="9" bestFit="1" customWidth="1"/>
    <col min="7692" max="7693" width="11" style="9" bestFit="1" customWidth="1"/>
    <col min="7694" max="7694" width="3.21875" style="9" bestFit="1" customWidth="1"/>
    <col min="7695" max="7936" width="11.5546875" style="9"/>
    <col min="7937" max="7937" width="3.21875" style="9" bestFit="1" customWidth="1"/>
    <col min="7938" max="7938" width="12.77734375" style="9" bestFit="1" customWidth="1"/>
    <col min="7939" max="7939" width="11" style="9" bestFit="1" customWidth="1"/>
    <col min="7940" max="7940" width="15.109375" style="9" customWidth="1"/>
    <col min="7941" max="7941" width="12.5546875" style="9" customWidth="1"/>
    <col min="7942" max="7942" width="15.6640625" style="9" customWidth="1"/>
    <col min="7943" max="7943" width="13.109375" style="9" customWidth="1"/>
    <col min="7944" max="7944" width="11.88671875" style="9" customWidth="1"/>
    <col min="7945" max="7945" width="15.33203125" style="9" bestFit="1" customWidth="1"/>
    <col min="7946" max="7946" width="12.5546875" style="9" bestFit="1" customWidth="1"/>
    <col min="7947" max="7947" width="11.88671875" style="9" bestFit="1" customWidth="1"/>
    <col min="7948" max="7949" width="11" style="9" bestFit="1" customWidth="1"/>
    <col min="7950" max="7950" width="3.21875" style="9" bestFit="1" customWidth="1"/>
    <col min="7951" max="8192" width="11.5546875" style="9"/>
    <col min="8193" max="8193" width="3.21875" style="9" bestFit="1" customWidth="1"/>
    <col min="8194" max="8194" width="12.77734375" style="9" bestFit="1" customWidth="1"/>
    <col min="8195" max="8195" width="11" style="9" bestFit="1" customWidth="1"/>
    <col min="8196" max="8196" width="15.109375" style="9" customWidth="1"/>
    <col min="8197" max="8197" width="12.5546875" style="9" customWidth="1"/>
    <col min="8198" max="8198" width="15.6640625" style="9" customWidth="1"/>
    <col min="8199" max="8199" width="13.109375" style="9" customWidth="1"/>
    <col min="8200" max="8200" width="11.88671875" style="9" customWidth="1"/>
    <col min="8201" max="8201" width="15.33203125" style="9" bestFit="1" customWidth="1"/>
    <col min="8202" max="8202" width="12.5546875" style="9" bestFit="1" customWidth="1"/>
    <col min="8203" max="8203" width="11.88671875" style="9" bestFit="1" customWidth="1"/>
    <col min="8204" max="8205" width="11" style="9" bestFit="1" customWidth="1"/>
    <col min="8206" max="8206" width="3.21875" style="9" bestFit="1" customWidth="1"/>
    <col min="8207" max="8448" width="11.5546875" style="9"/>
    <col min="8449" max="8449" width="3.21875" style="9" bestFit="1" customWidth="1"/>
    <col min="8450" max="8450" width="12.77734375" style="9" bestFit="1" customWidth="1"/>
    <col min="8451" max="8451" width="11" style="9" bestFit="1" customWidth="1"/>
    <col min="8452" max="8452" width="15.109375" style="9" customWidth="1"/>
    <col min="8453" max="8453" width="12.5546875" style="9" customWidth="1"/>
    <col min="8454" max="8454" width="15.6640625" style="9" customWidth="1"/>
    <col min="8455" max="8455" width="13.109375" style="9" customWidth="1"/>
    <col min="8456" max="8456" width="11.88671875" style="9" customWidth="1"/>
    <col min="8457" max="8457" width="15.33203125" style="9" bestFit="1" customWidth="1"/>
    <col min="8458" max="8458" width="12.5546875" style="9" bestFit="1" customWidth="1"/>
    <col min="8459" max="8459" width="11.88671875" style="9" bestFit="1" customWidth="1"/>
    <col min="8460" max="8461" width="11" style="9" bestFit="1" customWidth="1"/>
    <col min="8462" max="8462" width="3.21875" style="9" bestFit="1" customWidth="1"/>
    <col min="8463" max="8704" width="11.5546875" style="9"/>
    <col min="8705" max="8705" width="3.21875" style="9" bestFit="1" customWidth="1"/>
    <col min="8706" max="8706" width="12.77734375" style="9" bestFit="1" customWidth="1"/>
    <col min="8707" max="8707" width="11" style="9" bestFit="1" customWidth="1"/>
    <col min="8708" max="8708" width="15.109375" style="9" customWidth="1"/>
    <col min="8709" max="8709" width="12.5546875" style="9" customWidth="1"/>
    <col min="8710" max="8710" width="15.6640625" style="9" customWidth="1"/>
    <col min="8711" max="8711" width="13.109375" style="9" customWidth="1"/>
    <col min="8712" max="8712" width="11.88671875" style="9" customWidth="1"/>
    <col min="8713" max="8713" width="15.33203125" style="9" bestFit="1" customWidth="1"/>
    <col min="8714" max="8714" width="12.5546875" style="9" bestFit="1" customWidth="1"/>
    <col min="8715" max="8715" width="11.88671875" style="9" bestFit="1" customWidth="1"/>
    <col min="8716" max="8717" width="11" style="9" bestFit="1" customWidth="1"/>
    <col min="8718" max="8718" width="3.21875" style="9" bestFit="1" customWidth="1"/>
    <col min="8719" max="8960" width="11.5546875" style="9"/>
    <col min="8961" max="8961" width="3.21875" style="9" bestFit="1" customWidth="1"/>
    <col min="8962" max="8962" width="12.77734375" style="9" bestFit="1" customWidth="1"/>
    <col min="8963" max="8963" width="11" style="9" bestFit="1" customWidth="1"/>
    <col min="8964" max="8964" width="15.109375" style="9" customWidth="1"/>
    <col min="8965" max="8965" width="12.5546875" style="9" customWidth="1"/>
    <col min="8966" max="8966" width="15.6640625" style="9" customWidth="1"/>
    <col min="8967" max="8967" width="13.109375" style="9" customWidth="1"/>
    <col min="8968" max="8968" width="11.88671875" style="9" customWidth="1"/>
    <col min="8969" max="8969" width="15.33203125" style="9" bestFit="1" customWidth="1"/>
    <col min="8970" max="8970" width="12.5546875" style="9" bestFit="1" customWidth="1"/>
    <col min="8971" max="8971" width="11.88671875" style="9" bestFit="1" customWidth="1"/>
    <col min="8972" max="8973" width="11" style="9" bestFit="1" customWidth="1"/>
    <col min="8974" max="8974" width="3.21875" style="9" bestFit="1" customWidth="1"/>
    <col min="8975" max="9216" width="11.5546875" style="9"/>
    <col min="9217" max="9217" width="3.21875" style="9" bestFit="1" customWidth="1"/>
    <col min="9218" max="9218" width="12.77734375" style="9" bestFit="1" customWidth="1"/>
    <col min="9219" max="9219" width="11" style="9" bestFit="1" customWidth="1"/>
    <col min="9220" max="9220" width="15.109375" style="9" customWidth="1"/>
    <col min="9221" max="9221" width="12.5546875" style="9" customWidth="1"/>
    <col min="9222" max="9222" width="15.6640625" style="9" customWidth="1"/>
    <col min="9223" max="9223" width="13.109375" style="9" customWidth="1"/>
    <col min="9224" max="9224" width="11.88671875" style="9" customWidth="1"/>
    <col min="9225" max="9225" width="15.33203125" style="9" bestFit="1" customWidth="1"/>
    <col min="9226" max="9226" width="12.5546875" style="9" bestFit="1" customWidth="1"/>
    <col min="9227" max="9227" width="11.88671875" style="9" bestFit="1" customWidth="1"/>
    <col min="9228" max="9229" width="11" style="9" bestFit="1" customWidth="1"/>
    <col min="9230" max="9230" width="3.21875" style="9" bestFit="1" customWidth="1"/>
    <col min="9231" max="9472" width="11.5546875" style="9"/>
    <col min="9473" max="9473" width="3.21875" style="9" bestFit="1" customWidth="1"/>
    <col min="9474" max="9474" width="12.77734375" style="9" bestFit="1" customWidth="1"/>
    <col min="9475" max="9475" width="11" style="9" bestFit="1" customWidth="1"/>
    <col min="9476" max="9476" width="15.109375" style="9" customWidth="1"/>
    <col min="9477" max="9477" width="12.5546875" style="9" customWidth="1"/>
    <col min="9478" max="9478" width="15.6640625" style="9" customWidth="1"/>
    <col min="9479" max="9479" width="13.109375" style="9" customWidth="1"/>
    <col min="9480" max="9480" width="11.88671875" style="9" customWidth="1"/>
    <col min="9481" max="9481" width="15.33203125" style="9" bestFit="1" customWidth="1"/>
    <col min="9482" max="9482" width="12.5546875" style="9" bestFit="1" customWidth="1"/>
    <col min="9483" max="9483" width="11.88671875" style="9" bestFit="1" customWidth="1"/>
    <col min="9484" max="9485" width="11" style="9" bestFit="1" customWidth="1"/>
    <col min="9486" max="9486" width="3.21875" style="9" bestFit="1" customWidth="1"/>
    <col min="9487" max="9728" width="11.5546875" style="9"/>
    <col min="9729" max="9729" width="3.21875" style="9" bestFit="1" customWidth="1"/>
    <col min="9730" max="9730" width="12.77734375" style="9" bestFit="1" customWidth="1"/>
    <col min="9731" max="9731" width="11" style="9" bestFit="1" customWidth="1"/>
    <col min="9732" max="9732" width="15.109375" style="9" customWidth="1"/>
    <col min="9733" max="9733" width="12.5546875" style="9" customWidth="1"/>
    <col min="9734" max="9734" width="15.6640625" style="9" customWidth="1"/>
    <col min="9735" max="9735" width="13.109375" style="9" customWidth="1"/>
    <col min="9736" max="9736" width="11.88671875" style="9" customWidth="1"/>
    <col min="9737" max="9737" width="15.33203125" style="9" bestFit="1" customWidth="1"/>
    <col min="9738" max="9738" width="12.5546875" style="9" bestFit="1" customWidth="1"/>
    <col min="9739" max="9739" width="11.88671875" style="9" bestFit="1" customWidth="1"/>
    <col min="9740" max="9741" width="11" style="9" bestFit="1" customWidth="1"/>
    <col min="9742" max="9742" width="3.21875" style="9" bestFit="1" customWidth="1"/>
    <col min="9743" max="9984" width="11.5546875" style="9"/>
    <col min="9985" max="9985" width="3.21875" style="9" bestFit="1" customWidth="1"/>
    <col min="9986" max="9986" width="12.77734375" style="9" bestFit="1" customWidth="1"/>
    <col min="9987" max="9987" width="11" style="9" bestFit="1" customWidth="1"/>
    <col min="9988" max="9988" width="15.109375" style="9" customWidth="1"/>
    <col min="9989" max="9989" width="12.5546875" style="9" customWidth="1"/>
    <col min="9990" max="9990" width="15.6640625" style="9" customWidth="1"/>
    <col min="9991" max="9991" width="13.109375" style="9" customWidth="1"/>
    <col min="9992" max="9992" width="11.88671875" style="9" customWidth="1"/>
    <col min="9993" max="9993" width="15.33203125" style="9" bestFit="1" customWidth="1"/>
    <col min="9994" max="9994" width="12.5546875" style="9" bestFit="1" customWidth="1"/>
    <col min="9995" max="9995" width="11.88671875" style="9" bestFit="1" customWidth="1"/>
    <col min="9996" max="9997" width="11" style="9" bestFit="1" customWidth="1"/>
    <col min="9998" max="9998" width="3.21875" style="9" bestFit="1" customWidth="1"/>
    <col min="9999" max="10240" width="11.5546875" style="9"/>
    <col min="10241" max="10241" width="3.21875" style="9" bestFit="1" customWidth="1"/>
    <col min="10242" max="10242" width="12.77734375" style="9" bestFit="1" customWidth="1"/>
    <col min="10243" max="10243" width="11" style="9" bestFit="1" customWidth="1"/>
    <col min="10244" max="10244" width="15.109375" style="9" customWidth="1"/>
    <col min="10245" max="10245" width="12.5546875" style="9" customWidth="1"/>
    <col min="10246" max="10246" width="15.6640625" style="9" customWidth="1"/>
    <col min="10247" max="10247" width="13.109375" style="9" customWidth="1"/>
    <col min="10248" max="10248" width="11.88671875" style="9" customWidth="1"/>
    <col min="10249" max="10249" width="15.33203125" style="9" bestFit="1" customWidth="1"/>
    <col min="10250" max="10250" width="12.5546875" style="9" bestFit="1" customWidth="1"/>
    <col min="10251" max="10251" width="11.88671875" style="9" bestFit="1" customWidth="1"/>
    <col min="10252" max="10253" width="11" style="9" bestFit="1" customWidth="1"/>
    <col min="10254" max="10254" width="3.21875" style="9" bestFit="1" customWidth="1"/>
    <col min="10255" max="10496" width="11.5546875" style="9"/>
    <col min="10497" max="10497" width="3.21875" style="9" bestFit="1" customWidth="1"/>
    <col min="10498" max="10498" width="12.77734375" style="9" bestFit="1" customWidth="1"/>
    <col min="10499" max="10499" width="11" style="9" bestFit="1" customWidth="1"/>
    <col min="10500" max="10500" width="15.109375" style="9" customWidth="1"/>
    <col min="10501" max="10501" width="12.5546875" style="9" customWidth="1"/>
    <col min="10502" max="10502" width="15.6640625" style="9" customWidth="1"/>
    <col min="10503" max="10503" width="13.109375" style="9" customWidth="1"/>
    <col min="10504" max="10504" width="11.88671875" style="9" customWidth="1"/>
    <col min="10505" max="10505" width="15.33203125" style="9" bestFit="1" customWidth="1"/>
    <col min="10506" max="10506" width="12.5546875" style="9" bestFit="1" customWidth="1"/>
    <col min="10507" max="10507" width="11.88671875" style="9" bestFit="1" customWidth="1"/>
    <col min="10508" max="10509" width="11" style="9" bestFit="1" customWidth="1"/>
    <col min="10510" max="10510" width="3.21875" style="9" bestFit="1" customWidth="1"/>
    <col min="10511" max="10752" width="11.5546875" style="9"/>
    <col min="10753" max="10753" width="3.21875" style="9" bestFit="1" customWidth="1"/>
    <col min="10754" max="10754" width="12.77734375" style="9" bestFit="1" customWidth="1"/>
    <col min="10755" max="10755" width="11" style="9" bestFit="1" customWidth="1"/>
    <col min="10756" max="10756" width="15.109375" style="9" customWidth="1"/>
    <col min="10757" max="10757" width="12.5546875" style="9" customWidth="1"/>
    <col min="10758" max="10758" width="15.6640625" style="9" customWidth="1"/>
    <col min="10759" max="10759" width="13.109375" style="9" customWidth="1"/>
    <col min="10760" max="10760" width="11.88671875" style="9" customWidth="1"/>
    <col min="10761" max="10761" width="15.33203125" style="9" bestFit="1" customWidth="1"/>
    <col min="10762" max="10762" width="12.5546875" style="9" bestFit="1" customWidth="1"/>
    <col min="10763" max="10763" width="11.88671875" style="9" bestFit="1" customWidth="1"/>
    <col min="10764" max="10765" width="11" style="9" bestFit="1" customWidth="1"/>
    <col min="10766" max="10766" width="3.21875" style="9" bestFit="1" customWidth="1"/>
    <col min="10767" max="11008" width="11.5546875" style="9"/>
    <col min="11009" max="11009" width="3.21875" style="9" bestFit="1" customWidth="1"/>
    <col min="11010" max="11010" width="12.77734375" style="9" bestFit="1" customWidth="1"/>
    <col min="11011" max="11011" width="11" style="9" bestFit="1" customWidth="1"/>
    <col min="11012" max="11012" width="15.109375" style="9" customWidth="1"/>
    <col min="11013" max="11013" width="12.5546875" style="9" customWidth="1"/>
    <col min="11014" max="11014" width="15.6640625" style="9" customWidth="1"/>
    <col min="11015" max="11015" width="13.109375" style="9" customWidth="1"/>
    <col min="11016" max="11016" width="11.88671875" style="9" customWidth="1"/>
    <col min="11017" max="11017" width="15.33203125" style="9" bestFit="1" customWidth="1"/>
    <col min="11018" max="11018" width="12.5546875" style="9" bestFit="1" customWidth="1"/>
    <col min="11019" max="11019" width="11.88671875" style="9" bestFit="1" customWidth="1"/>
    <col min="11020" max="11021" width="11" style="9" bestFit="1" customWidth="1"/>
    <col min="11022" max="11022" width="3.21875" style="9" bestFit="1" customWidth="1"/>
    <col min="11023" max="11264" width="11.5546875" style="9"/>
    <col min="11265" max="11265" width="3.21875" style="9" bestFit="1" customWidth="1"/>
    <col min="11266" max="11266" width="12.77734375" style="9" bestFit="1" customWidth="1"/>
    <col min="11267" max="11267" width="11" style="9" bestFit="1" customWidth="1"/>
    <col min="11268" max="11268" width="15.109375" style="9" customWidth="1"/>
    <col min="11269" max="11269" width="12.5546875" style="9" customWidth="1"/>
    <col min="11270" max="11270" width="15.6640625" style="9" customWidth="1"/>
    <col min="11271" max="11271" width="13.109375" style="9" customWidth="1"/>
    <col min="11272" max="11272" width="11.88671875" style="9" customWidth="1"/>
    <col min="11273" max="11273" width="15.33203125" style="9" bestFit="1" customWidth="1"/>
    <col min="11274" max="11274" width="12.5546875" style="9" bestFit="1" customWidth="1"/>
    <col min="11275" max="11275" width="11.88671875" style="9" bestFit="1" customWidth="1"/>
    <col min="11276" max="11277" width="11" style="9" bestFit="1" customWidth="1"/>
    <col min="11278" max="11278" width="3.21875" style="9" bestFit="1" customWidth="1"/>
    <col min="11279" max="11520" width="11.5546875" style="9"/>
    <col min="11521" max="11521" width="3.21875" style="9" bestFit="1" customWidth="1"/>
    <col min="11522" max="11522" width="12.77734375" style="9" bestFit="1" customWidth="1"/>
    <col min="11523" max="11523" width="11" style="9" bestFit="1" customWidth="1"/>
    <col min="11524" max="11524" width="15.109375" style="9" customWidth="1"/>
    <col min="11525" max="11525" width="12.5546875" style="9" customWidth="1"/>
    <col min="11526" max="11526" width="15.6640625" style="9" customWidth="1"/>
    <col min="11527" max="11527" width="13.109375" style="9" customWidth="1"/>
    <col min="11528" max="11528" width="11.88671875" style="9" customWidth="1"/>
    <col min="11529" max="11529" width="15.33203125" style="9" bestFit="1" customWidth="1"/>
    <col min="11530" max="11530" width="12.5546875" style="9" bestFit="1" customWidth="1"/>
    <col min="11531" max="11531" width="11.88671875" style="9" bestFit="1" customWidth="1"/>
    <col min="11532" max="11533" width="11" style="9" bestFit="1" customWidth="1"/>
    <col min="11534" max="11534" width="3.21875" style="9" bestFit="1" customWidth="1"/>
    <col min="11535" max="11776" width="11.5546875" style="9"/>
    <col min="11777" max="11777" width="3.21875" style="9" bestFit="1" customWidth="1"/>
    <col min="11778" max="11778" width="12.77734375" style="9" bestFit="1" customWidth="1"/>
    <col min="11779" max="11779" width="11" style="9" bestFit="1" customWidth="1"/>
    <col min="11780" max="11780" width="15.109375" style="9" customWidth="1"/>
    <col min="11781" max="11781" width="12.5546875" style="9" customWidth="1"/>
    <col min="11782" max="11782" width="15.6640625" style="9" customWidth="1"/>
    <col min="11783" max="11783" width="13.109375" style="9" customWidth="1"/>
    <col min="11784" max="11784" width="11.88671875" style="9" customWidth="1"/>
    <col min="11785" max="11785" width="15.33203125" style="9" bestFit="1" customWidth="1"/>
    <col min="11786" max="11786" width="12.5546875" style="9" bestFit="1" customWidth="1"/>
    <col min="11787" max="11787" width="11.88671875" style="9" bestFit="1" customWidth="1"/>
    <col min="11788" max="11789" width="11" style="9" bestFit="1" customWidth="1"/>
    <col min="11790" max="11790" width="3.21875" style="9" bestFit="1" customWidth="1"/>
    <col min="11791" max="12032" width="11.5546875" style="9"/>
    <col min="12033" max="12033" width="3.21875" style="9" bestFit="1" customWidth="1"/>
    <col min="12034" max="12034" width="12.77734375" style="9" bestFit="1" customWidth="1"/>
    <col min="12035" max="12035" width="11" style="9" bestFit="1" customWidth="1"/>
    <col min="12036" max="12036" width="15.109375" style="9" customWidth="1"/>
    <col min="12037" max="12037" width="12.5546875" style="9" customWidth="1"/>
    <col min="12038" max="12038" width="15.6640625" style="9" customWidth="1"/>
    <col min="12039" max="12039" width="13.109375" style="9" customWidth="1"/>
    <col min="12040" max="12040" width="11.88671875" style="9" customWidth="1"/>
    <col min="12041" max="12041" width="15.33203125" style="9" bestFit="1" customWidth="1"/>
    <col min="12042" max="12042" width="12.5546875" style="9" bestFit="1" customWidth="1"/>
    <col min="12043" max="12043" width="11.88671875" style="9" bestFit="1" customWidth="1"/>
    <col min="12044" max="12045" width="11" style="9" bestFit="1" customWidth="1"/>
    <col min="12046" max="12046" width="3.21875" style="9" bestFit="1" customWidth="1"/>
    <col min="12047" max="12288" width="11.5546875" style="9"/>
    <col min="12289" max="12289" width="3.21875" style="9" bestFit="1" customWidth="1"/>
    <col min="12290" max="12290" width="12.77734375" style="9" bestFit="1" customWidth="1"/>
    <col min="12291" max="12291" width="11" style="9" bestFit="1" customWidth="1"/>
    <col min="12292" max="12292" width="15.109375" style="9" customWidth="1"/>
    <col min="12293" max="12293" width="12.5546875" style="9" customWidth="1"/>
    <col min="12294" max="12294" width="15.6640625" style="9" customWidth="1"/>
    <col min="12295" max="12295" width="13.109375" style="9" customWidth="1"/>
    <col min="12296" max="12296" width="11.88671875" style="9" customWidth="1"/>
    <col min="12297" max="12297" width="15.33203125" style="9" bestFit="1" customWidth="1"/>
    <col min="12298" max="12298" width="12.5546875" style="9" bestFit="1" customWidth="1"/>
    <col min="12299" max="12299" width="11.88671875" style="9" bestFit="1" customWidth="1"/>
    <col min="12300" max="12301" width="11" style="9" bestFit="1" customWidth="1"/>
    <col min="12302" max="12302" width="3.21875" style="9" bestFit="1" customWidth="1"/>
    <col min="12303" max="12544" width="11.5546875" style="9"/>
    <col min="12545" max="12545" width="3.21875" style="9" bestFit="1" customWidth="1"/>
    <col min="12546" max="12546" width="12.77734375" style="9" bestFit="1" customWidth="1"/>
    <col min="12547" max="12547" width="11" style="9" bestFit="1" customWidth="1"/>
    <col min="12548" max="12548" width="15.109375" style="9" customWidth="1"/>
    <col min="12549" max="12549" width="12.5546875" style="9" customWidth="1"/>
    <col min="12550" max="12550" width="15.6640625" style="9" customWidth="1"/>
    <col min="12551" max="12551" width="13.109375" style="9" customWidth="1"/>
    <col min="12552" max="12552" width="11.88671875" style="9" customWidth="1"/>
    <col min="12553" max="12553" width="15.33203125" style="9" bestFit="1" customWidth="1"/>
    <col min="12554" max="12554" width="12.5546875" style="9" bestFit="1" customWidth="1"/>
    <col min="12555" max="12555" width="11.88671875" style="9" bestFit="1" customWidth="1"/>
    <col min="12556" max="12557" width="11" style="9" bestFit="1" customWidth="1"/>
    <col min="12558" max="12558" width="3.21875" style="9" bestFit="1" customWidth="1"/>
    <col min="12559" max="12800" width="11.5546875" style="9"/>
    <col min="12801" max="12801" width="3.21875" style="9" bestFit="1" customWidth="1"/>
    <col min="12802" max="12802" width="12.77734375" style="9" bestFit="1" customWidth="1"/>
    <col min="12803" max="12803" width="11" style="9" bestFit="1" customWidth="1"/>
    <col min="12804" max="12804" width="15.109375" style="9" customWidth="1"/>
    <col min="12805" max="12805" width="12.5546875" style="9" customWidth="1"/>
    <col min="12806" max="12806" width="15.6640625" style="9" customWidth="1"/>
    <col min="12807" max="12807" width="13.109375" style="9" customWidth="1"/>
    <col min="12808" max="12808" width="11.88671875" style="9" customWidth="1"/>
    <col min="12809" max="12809" width="15.33203125" style="9" bestFit="1" customWidth="1"/>
    <col min="12810" max="12810" width="12.5546875" style="9" bestFit="1" customWidth="1"/>
    <col min="12811" max="12811" width="11.88671875" style="9" bestFit="1" customWidth="1"/>
    <col min="12812" max="12813" width="11" style="9" bestFit="1" customWidth="1"/>
    <col min="12814" max="12814" width="3.21875" style="9" bestFit="1" customWidth="1"/>
    <col min="12815" max="13056" width="11.5546875" style="9"/>
    <col min="13057" max="13057" width="3.21875" style="9" bestFit="1" customWidth="1"/>
    <col min="13058" max="13058" width="12.77734375" style="9" bestFit="1" customWidth="1"/>
    <col min="13059" max="13059" width="11" style="9" bestFit="1" customWidth="1"/>
    <col min="13060" max="13060" width="15.109375" style="9" customWidth="1"/>
    <col min="13061" max="13061" width="12.5546875" style="9" customWidth="1"/>
    <col min="13062" max="13062" width="15.6640625" style="9" customWidth="1"/>
    <col min="13063" max="13063" width="13.109375" style="9" customWidth="1"/>
    <col min="13064" max="13064" width="11.88671875" style="9" customWidth="1"/>
    <col min="13065" max="13065" width="15.33203125" style="9" bestFit="1" customWidth="1"/>
    <col min="13066" max="13066" width="12.5546875" style="9" bestFit="1" customWidth="1"/>
    <col min="13067" max="13067" width="11.88671875" style="9" bestFit="1" customWidth="1"/>
    <col min="13068" max="13069" width="11" style="9" bestFit="1" customWidth="1"/>
    <col min="13070" max="13070" width="3.21875" style="9" bestFit="1" customWidth="1"/>
    <col min="13071" max="13312" width="11.5546875" style="9"/>
    <col min="13313" max="13313" width="3.21875" style="9" bestFit="1" customWidth="1"/>
    <col min="13314" max="13314" width="12.77734375" style="9" bestFit="1" customWidth="1"/>
    <col min="13315" max="13315" width="11" style="9" bestFit="1" customWidth="1"/>
    <col min="13316" max="13316" width="15.109375" style="9" customWidth="1"/>
    <col min="13317" max="13317" width="12.5546875" style="9" customWidth="1"/>
    <col min="13318" max="13318" width="15.6640625" style="9" customWidth="1"/>
    <col min="13319" max="13319" width="13.109375" style="9" customWidth="1"/>
    <col min="13320" max="13320" width="11.88671875" style="9" customWidth="1"/>
    <col min="13321" max="13321" width="15.33203125" style="9" bestFit="1" customWidth="1"/>
    <col min="13322" max="13322" width="12.5546875" style="9" bestFit="1" customWidth="1"/>
    <col min="13323" max="13323" width="11.88671875" style="9" bestFit="1" customWidth="1"/>
    <col min="13324" max="13325" width="11" style="9" bestFit="1" customWidth="1"/>
    <col min="13326" max="13326" width="3.21875" style="9" bestFit="1" customWidth="1"/>
    <col min="13327" max="13568" width="11.5546875" style="9"/>
    <col min="13569" max="13569" width="3.21875" style="9" bestFit="1" customWidth="1"/>
    <col min="13570" max="13570" width="12.77734375" style="9" bestFit="1" customWidth="1"/>
    <col min="13571" max="13571" width="11" style="9" bestFit="1" customWidth="1"/>
    <col min="13572" max="13572" width="15.109375" style="9" customWidth="1"/>
    <col min="13573" max="13573" width="12.5546875" style="9" customWidth="1"/>
    <col min="13574" max="13574" width="15.6640625" style="9" customWidth="1"/>
    <col min="13575" max="13575" width="13.109375" style="9" customWidth="1"/>
    <col min="13576" max="13576" width="11.88671875" style="9" customWidth="1"/>
    <col min="13577" max="13577" width="15.33203125" style="9" bestFit="1" customWidth="1"/>
    <col min="13578" max="13578" width="12.5546875" style="9" bestFit="1" customWidth="1"/>
    <col min="13579" max="13579" width="11.88671875" style="9" bestFit="1" customWidth="1"/>
    <col min="13580" max="13581" width="11" style="9" bestFit="1" customWidth="1"/>
    <col min="13582" max="13582" width="3.21875" style="9" bestFit="1" customWidth="1"/>
    <col min="13583" max="13824" width="11.5546875" style="9"/>
    <col min="13825" max="13825" width="3.21875" style="9" bestFit="1" customWidth="1"/>
    <col min="13826" max="13826" width="12.77734375" style="9" bestFit="1" customWidth="1"/>
    <col min="13827" max="13827" width="11" style="9" bestFit="1" customWidth="1"/>
    <col min="13828" max="13828" width="15.109375" style="9" customWidth="1"/>
    <col min="13829" max="13829" width="12.5546875" style="9" customWidth="1"/>
    <col min="13830" max="13830" width="15.6640625" style="9" customWidth="1"/>
    <col min="13831" max="13831" width="13.109375" style="9" customWidth="1"/>
    <col min="13832" max="13832" width="11.88671875" style="9" customWidth="1"/>
    <col min="13833" max="13833" width="15.33203125" style="9" bestFit="1" customWidth="1"/>
    <col min="13834" max="13834" width="12.5546875" style="9" bestFit="1" customWidth="1"/>
    <col min="13835" max="13835" width="11.88671875" style="9" bestFit="1" customWidth="1"/>
    <col min="13836" max="13837" width="11" style="9" bestFit="1" customWidth="1"/>
    <col min="13838" max="13838" width="3.21875" style="9" bestFit="1" customWidth="1"/>
    <col min="13839" max="14080" width="11.5546875" style="9"/>
    <col min="14081" max="14081" width="3.21875" style="9" bestFit="1" customWidth="1"/>
    <col min="14082" max="14082" width="12.77734375" style="9" bestFit="1" customWidth="1"/>
    <col min="14083" max="14083" width="11" style="9" bestFit="1" customWidth="1"/>
    <col min="14084" max="14084" width="15.109375" style="9" customWidth="1"/>
    <col min="14085" max="14085" width="12.5546875" style="9" customWidth="1"/>
    <col min="14086" max="14086" width="15.6640625" style="9" customWidth="1"/>
    <col min="14087" max="14087" width="13.109375" style="9" customWidth="1"/>
    <col min="14088" max="14088" width="11.88671875" style="9" customWidth="1"/>
    <col min="14089" max="14089" width="15.33203125" style="9" bestFit="1" customWidth="1"/>
    <col min="14090" max="14090" width="12.5546875" style="9" bestFit="1" customWidth="1"/>
    <col min="14091" max="14091" width="11.88671875" style="9" bestFit="1" customWidth="1"/>
    <col min="14092" max="14093" width="11" style="9" bestFit="1" customWidth="1"/>
    <col min="14094" max="14094" width="3.21875" style="9" bestFit="1" customWidth="1"/>
    <col min="14095" max="14336" width="11.5546875" style="9"/>
    <col min="14337" max="14337" width="3.21875" style="9" bestFit="1" customWidth="1"/>
    <col min="14338" max="14338" width="12.77734375" style="9" bestFit="1" customWidth="1"/>
    <col min="14339" max="14339" width="11" style="9" bestFit="1" customWidth="1"/>
    <col min="14340" max="14340" width="15.109375" style="9" customWidth="1"/>
    <col min="14341" max="14341" width="12.5546875" style="9" customWidth="1"/>
    <col min="14342" max="14342" width="15.6640625" style="9" customWidth="1"/>
    <col min="14343" max="14343" width="13.109375" style="9" customWidth="1"/>
    <col min="14344" max="14344" width="11.88671875" style="9" customWidth="1"/>
    <col min="14345" max="14345" width="15.33203125" style="9" bestFit="1" customWidth="1"/>
    <col min="14346" max="14346" width="12.5546875" style="9" bestFit="1" customWidth="1"/>
    <col min="14347" max="14347" width="11.88671875" style="9" bestFit="1" customWidth="1"/>
    <col min="14348" max="14349" width="11" style="9" bestFit="1" customWidth="1"/>
    <col min="14350" max="14350" width="3.21875" style="9" bestFit="1" customWidth="1"/>
    <col min="14351" max="14592" width="11.5546875" style="9"/>
    <col min="14593" max="14593" width="3.21875" style="9" bestFit="1" customWidth="1"/>
    <col min="14594" max="14594" width="12.77734375" style="9" bestFit="1" customWidth="1"/>
    <col min="14595" max="14595" width="11" style="9" bestFit="1" customWidth="1"/>
    <col min="14596" max="14596" width="15.109375" style="9" customWidth="1"/>
    <col min="14597" max="14597" width="12.5546875" style="9" customWidth="1"/>
    <col min="14598" max="14598" width="15.6640625" style="9" customWidth="1"/>
    <col min="14599" max="14599" width="13.109375" style="9" customWidth="1"/>
    <col min="14600" max="14600" width="11.88671875" style="9" customWidth="1"/>
    <col min="14601" max="14601" width="15.33203125" style="9" bestFit="1" customWidth="1"/>
    <col min="14602" max="14602" width="12.5546875" style="9" bestFit="1" customWidth="1"/>
    <col min="14603" max="14603" width="11.88671875" style="9" bestFit="1" customWidth="1"/>
    <col min="14604" max="14605" width="11" style="9" bestFit="1" customWidth="1"/>
    <col min="14606" max="14606" width="3.21875" style="9" bestFit="1" customWidth="1"/>
    <col min="14607" max="14848" width="11.5546875" style="9"/>
    <col min="14849" max="14849" width="3.21875" style="9" bestFit="1" customWidth="1"/>
    <col min="14850" max="14850" width="12.77734375" style="9" bestFit="1" customWidth="1"/>
    <col min="14851" max="14851" width="11" style="9" bestFit="1" customWidth="1"/>
    <col min="14852" max="14852" width="15.109375" style="9" customWidth="1"/>
    <col min="14853" max="14853" width="12.5546875" style="9" customWidth="1"/>
    <col min="14854" max="14854" width="15.6640625" style="9" customWidth="1"/>
    <col min="14855" max="14855" width="13.109375" style="9" customWidth="1"/>
    <col min="14856" max="14856" width="11.88671875" style="9" customWidth="1"/>
    <col min="14857" max="14857" width="15.33203125" style="9" bestFit="1" customWidth="1"/>
    <col min="14858" max="14858" width="12.5546875" style="9" bestFit="1" customWidth="1"/>
    <col min="14859" max="14859" width="11.88671875" style="9" bestFit="1" customWidth="1"/>
    <col min="14860" max="14861" width="11" style="9" bestFit="1" customWidth="1"/>
    <col min="14862" max="14862" width="3.21875" style="9" bestFit="1" customWidth="1"/>
    <col min="14863" max="15104" width="11.5546875" style="9"/>
    <col min="15105" max="15105" width="3.21875" style="9" bestFit="1" customWidth="1"/>
    <col min="15106" max="15106" width="12.77734375" style="9" bestFit="1" customWidth="1"/>
    <col min="15107" max="15107" width="11" style="9" bestFit="1" customWidth="1"/>
    <col min="15108" max="15108" width="15.109375" style="9" customWidth="1"/>
    <col min="15109" max="15109" width="12.5546875" style="9" customWidth="1"/>
    <col min="15110" max="15110" width="15.6640625" style="9" customWidth="1"/>
    <col min="15111" max="15111" width="13.109375" style="9" customWidth="1"/>
    <col min="15112" max="15112" width="11.88671875" style="9" customWidth="1"/>
    <col min="15113" max="15113" width="15.33203125" style="9" bestFit="1" customWidth="1"/>
    <col min="15114" max="15114" width="12.5546875" style="9" bestFit="1" customWidth="1"/>
    <col min="15115" max="15115" width="11.88671875" style="9" bestFit="1" customWidth="1"/>
    <col min="15116" max="15117" width="11" style="9" bestFit="1" customWidth="1"/>
    <col min="15118" max="15118" width="3.21875" style="9" bestFit="1" customWidth="1"/>
    <col min="15119" max="15360" width="11.5546875" style="9"/>
    <col min="15361" max="15361" width="3.21875" style="9" bestFit="1" customWidth="1"/>
    <col min="15362" max="15362" width="12.77734375" style="9" bestFit="1" customWidth="1"/>
    <col min="15363" max="15363" width="11" style="9" bestFit="1" customWidth="1"/>
    <col min="15364" max="15364" width="15.109375" style="9" customWidth="1"/>
    <col min="15365" max="15365" width="12.5546875" style="9" customWidth="1"/>
    <col min="15366" max="15366" width="15.6640625" style="9" customWidth="1"/>
    <col min="15367" max="15367" width="13.109375" style="9" customWidth="1"/>
    <col min="15368" max="15368" width="11.88671875" style="9" customWidth="1"/>
    <col min="15369" max="15369" width="15.33203125" style="9" bestFit="1" customWidth="1"/>
    <col min="15370" max="15370" width="12.5546875" style="9" bestFit="1" customWidth="1"/>
    <col min="15371" max="15371" width="11.88671875" style="9" bestFit="1" customWidth="1"/>
    <col min="15372" max="15373" width="11" style="9" bestFit="1" customWidth="1"/>
    <col min="15374" max="15374" width="3.21875" style="9" bestFit="1" customWidth="1"/>
    <col min="15375" max="15616" width="11.5546875" style="9"/>
    <col min="15617" max="15617" width="3.21875" style="9" bestFit="1" customWidth="1"/>
    <col min="15618" max="15618" width="12.77734375" style="9" bestFit="1" customWidth="1"/>
    <col min="15619" max="15619" width="11" style="9" bestFit="1" customWidth="1"/>
    <col min="15620" max="15620" width="15.109375" style="9" customWidth="1"/>
    <col min="15621" max="15621" width="12.5546875" style="9" customWidth="1"/>
    <col min="15622" max="15622" width="15.6640625" style="9" customWidth="1"/>
    <col min="15623" max="15623" width="13.109375" style="9" customWidth="1"/>
    <col min="15624" max="15624" width="11.88671875" style="9" customWidth="1"/>
    <col min="15625" max="15625" width="15.33203125" style="9" bestFit="1" customWidth="1"/>
    <col min="15626" max="15626" width="12.5546875" style="9" bestFit="1" customWidth="1"/>
    <col min="15627" max="15627" width="11.88671875" style="9" bestFit="1" customWidth="1"/>
    <col min="15628" max="15629" width="11" style="9" bestFit="1" customWidth="1"/>
    <col min="15630" max="15630" width="3.21875" style="9" bestFit="1" customWidth="1"/>
    <col min="15631" max="15872" width="11.5546875" style="9"/>
    <col min="15873" max="15873" width="3.21875" style="9" bestFit="1" customWidth="1"/>
    <col min="15874" max="15874" width="12.77734375" style="9" bestFit="1" customWidth="1"/>
    <col min="15875" max="15875" width="11" style="9" bestFit="1" customWidth="1"/>
    <col min="15876" max="15876" width="15.109375" style="9" customWidth="1"/>
    <col min="15877" max="15877" width="12.5546875" style="9" customWidth="1"/>
    <col min="15878" max="15878" width="15.6640625" style="9" customWidth="1"/>
    <col min="15879" max="15879" width="13.109375" style="9" customWidth="1"/>
    <col min="15880" max="15880" width="11.88671875" style="9" customWidth="1"/>
    <col min="15881" max="15881" width="15.33203125" style="9" bestFit="1" customWidth="1"/>
    <col min="15882" max="15882" width="12.5546875" style="9" bestFit="1" customWidth="1"/>
    <col min="15883" max="15883" width="11.88671875" style="9" bestFit="1" customWidth="1"/>
    <col min="15884" max="15885" width="11" style="9" bestFit="1" customWidth="1"/>
    <col min="15886" max="15886" width="3.21875" style="9" bestFit="1" customWidth="1"/>
    <col min="15887" max="16128" width="11.5546875" style="9"/>
    <col min="16129" max="16129" width="3.21875" style="9" bestFit="1" customWidth="1"/>
    <col min="16130" max="16130" width="12.77734375" style="9" bestFit="1" customWidth="1"/>
    <col min="16131" max="16131" width="11" style="9" bestFit="1" customWidth="1"/>
    <col min="16132" max="16132" width="15.109375" style="9" customWidth="1"/>
    <col min="16133" max="16133" width="12.5546875" style="9" customWidth="1"/>
    <col min="16134" max="16134" width="15.6640625" style="9" customWidth="1"/>
    <col min="16135" max="16135" width="13.109375" style="9" customWidth="1"/>
    <col min="16136" max="16136" width="11.88671875" style="9" customWidth="1"/>
    <col min="16137" max="16137" width="15.33203125" style="9" bestFit="1" customWidth="1"/>
    <col min="16138" max="16138" width="12.5546875" style="9" bestFit="1" customWidth="1"/>
    <col min="16139" max="16139" width="11.88671875" style="9" bestFit="1" customWidth="1"/>
    <col min="16140" max="16141" width="11" style="9" bestFit="1" customWidth="1"/>
    <col min="16142" max="16142" width="3.21875" style="9" bestFit="1" customWidth="1"/>
    <col min="16143" max="16384" width="11.5546875" style="9"/>
  </cols>
  <sheetData>
    <row r="1" spans="1:14" ht="12.75" customHeight="1" x14ac:dyDescent="0.3">
      <c r="A1" s="9" t="s">
        <v>45</v>
      </c>
      <c r="G1" s="104"/>
      <c r="H1" s="105"/>
      <c r="N1" s="104"/>
    </row>
    <row r="2" spans="1:14" ht="12.75" customHeight="1" x14ac:dyDescent="0.3">
      <c r="A2" s="95" t="s">
        <v>325</v>
      </c>
      <c r="G2" s="104"/>
      <c r="H2" s="105"/>
      <c r="N2" s="104"/>
    </row>
    <row r="3" spans="1:14" ht="12.75" customHeight="1" x14ac:dyDescent="0.3">
      <c r="A3" s="96" t="s">
        <v>47</v>
      </c>
      <c r="D3" s="115"/>
      <c r="G3" s="104"/>
      <c r="H3" s="10"/>
    </row>
    <row r="4" spans="1:14" ht="10.5" customHeight="1" x14ac:dyDescent="0.3">
      <c r="A4" s="96"/>
      <c r="D4" s="115"/>
      <c r="G4" s="104"/>
      <c r="H4" s="10"/>
    </row>
    <row r="5" spans="1:14" ht="12" customHeight="1" x14ac:dyDescent="0.3">
      <c r="F5" s="39"/>
      <c r="L5" s="113" t="s">
        <v>252</v>
      </c>
      <c r="M5" s="98"/>
    </row>
    <row r="6" spans="1:14" ht="29.4" customHeight="1" x14ac:dyDescent="0.3">
      <c r="F6" s="111" t="s">
        <v>252</v>
      </c>
      <c r="H6" s="98" t="s">
        <v>292</v>
      </c>
      <c r="I6" s="98"/>
      <c r="J6" s="98"/>
      <c r="K6" s="98"/>
      <c r="L6" s="146" t="s">
        <v>254</v>
      </c>
      <c r="M6" s="146"/>
    </row>
    <row r="7" spans="1:14" s="27" customFormat="1" ht="41.4" x14ac:dyDescent="0.3">
      <c r="A7" s="108" t="s">
        <v>54</v>
      </c>
      <c r="B7" s="108" t="s">
        <v>56</v>
      </c>
      <c r="C7" s="107" t="s">
        <v>326</v>
      </c>
      <c r="D7" s="117" t="s">
        <v>327</v>
      </c>
      <c r="E7" s="117" t="s">
        <v>328</v>
      </c>
      <c r="F7" s="117" t="s">
        <v>329</v>
      </c>
      <c r="G7" s="108" t="s">
        <v>107</v>
      </c>
      <c r="H7" s="107" t="s">
        <v>303</v>
      </c>
      <c r="I7" s="107" t="s">
        <v>58</v>
      </c>
      <c r="J7" s="107" t="s">
        <v>59</v>
      </c>
      <c r="K7" s="107" t="s">
        <v>304</v>
      </c>
      <c r="L7" s="108" t="s">
        <v>263</v>
      </c>
      <c r="M7" s="108" t="s">
        <v>264</v>
      </c>
      <c r="N7" s="108" t="s">
        <v>54</v>
      </c>
    </row>
    <row r="8" spans="1:14" ht="13.8" x14ac:dyDescent="0.3">
      <c r="A8" s="9">
        <v>1</v>
      </c>
      <c r="B8" s="9" t="s">
        <v>68</v>
      </c>
      <c r="C8" s="19">
        <v>10776490</v>
      </c>
      <c r="D8" s="19">
        <v>40957259</v>
      </c>
      <c r="E8" s="19">
        <v>51911101</v>
      </c>
      <c r="F8" s="19">
        <v>3170748</v>
      </c>
      <c r="G8" s="19">
        <f t="shared" ref="G8:G46" si="0">(C8+D8+E8)</f>
        <v>103644850</v>
      </c>
      <c r="H8" s="19">
        <v>16621804</v>
      </c>
      <c r="I8" s="19">
        <v>13942867</v>
      </c>
      <c r="J8" s="19">
        <v>2930186</v>
      </c>
      <c r="K8" s="19">
        <v>5069905</v>
      </c>
      <c r="L8" s="19">
        <v>4709972.0650899997</v>
      </c>
      <c r="M8" s="19">
        <v>661697.94490999996</v>
      </c>
      <c r="N8" s="9">
        <v>1</v>
      </c>
    </row>
    <row r="9" spans="1:14" ht="13.8" x14ac:dyDescent="0.3">
      <c r="A9" s="9">
        <v>2</v>
      </c>
      <c r="B9" s="9" t="s">
        <v>69</v>
      </c>
      <c r="C9" s="20">
        <v>396920</v>
      </c>
      <c r="D9" s="20">
        <v>8536018</v>
      </c>
      <c r="E9" s="20">
        <v>7283718</v>
      </c>
      <c r="F9" s="20">
        <v>89853</v>
      </c>
      <c r="G9" s="20">
        <f t="shared" si="0"/>
        <v>16216656</v>
      </c>
      <c r="H9" s="20">
        <v>4343806</v>
      </c>
      <c r="I9" s="20">
        <v>3771959</v>
      </c>
      <c r="J9" s="20">
        <v>0</v>
      </c>
      <c r="K9" s="20">
        <v>6108983</v>
      </c>
      <c r="L9" s="20">
        <v>831103.62494000001</v>
      </c>
      <c r="M9" s="20">
        <v>580477.39506000001</v>
      </c>
      <c r="N9" s="9">
        <v>2</v>
      </c>
    </row>
    <row r="10" spans="1:14" ht="13.8" x14ac:dyDescent="0.3">
      <c r="A10" s="9">
        <v>3</v>
      </c>
      <c r="B10" s="9" t="s">
        <v>70</v>
      </c>
      <c r="C10" s="20">
        <v>41096</v>
      </c>
      <c r="D10" s="20">
        <v>1449423</v>
      </c>
      <c r="E10" s="20">
        <v>4394310</v>
      </c>
      <c r="F10" s="20">
        <v>75676</v>
      </c>
      <c r="G10" s="20">
        <f t="shared" si="0"/>
        <v>5884829</v>
      </c>
      <c r="H10" s="20">
        <v>3552759</v>
      </c>
      <c r="I10" s="20">
        <v>629581</v>
      </c>
      <c r="J10" s="20">
        <v>0</v>
      </c>
      <c r="K10" s="20">
        <v>702954</v>
      </c>
      <c r="L10" s="20">
        <v>179045.9137</v>
      </c>
      <c r="M10" s="20">
        <v>169902.54629999999</v>
      </c>
      <c r="N10" s="9">
        <v>3</v>
      </c>
    </row>
    <row r="11" spans="1:14" ht="13.8" x14ac:dyDescent="0.3">
      <c r="A11" s="9">
        <v>4</v>
      </c>
      <c r="B11" s="9" t="s">
        <v>71</v>
      </c>
      <c r="C11" s="20">
        <v>1187769</v>
      </c>
      <c r="D11" s="20">
        <v>20029338</v>
      </c>
      <c r="E11" s="20">
        <v>32119040</v>
      </c>
      <c r="F11" s="20">
        <v>190773</v>
      </c>
      <c r="G11" s="20">
        <f t="shared" si="0"/>
        <v>53336147</v>
      </c>
      <c r="H11" s="20">
        <v>10663654</v>
      </c>
      <c r="I11" s="20">
        <v>15148629</v>
      </c>
      <c r="J11" s="20">
        <v>531634</v>
      </c>
      <c r="K11" s="20">
        <v>17878758</v>
      </c>
      <c r="L11" s="20">
        <v>1324966.4128979999</v>
      </c>
      <c r="M11" s="20">
        <v>546220.03710199997</v>
      </c>
      <c r="N11" s="9">
        <v>4</v>
      </c>
    </row>
    <row r="12" spans="1:14" ht="13.8" x14ac:dyDescent="0.3">
      <c r="A12" s="9">
        <v>5</v>
      </c>
      <c r="B12" s="9" t="s">
        <v>72</v>
      </c>
      <c r="C12" s="20">
        <v>6280349</v>
      </c>
      <c r="D12" s="20">
        <v>23942031</v>
      </c>
      <c r="E12" s="20">
        <v>26413442</v>
      </c>
      <c r="F12" s="20">
        <v>2260412</v>
      </c>
      <c r="G12" s="20">
        <f t="shared" si="0"/>
        <v>56635822</v>
      </c>
      <c r="H12" s="20">
        <v>15725151</v>
      </c>
      <c r="I12" s="20">
        <v>11232430</v>
      </c>
      <c r="J12" s="20">
        <v>0</v>
      </c>
      <c r="K12" s="20">
        <v>7549567</v>
      </c>
      <c r="L12" s="20">
        <v>3133327.6597480001</v>
      </c>
      <c r="M12" s="20">
        <v>1824945.920252</v>
      </c>
      <c r="N12" s="9">
        <v>5</v>
      </c>
    </row>
    <row r="13" spans="1:14" ht="13.8" x14ac:dyDescent="0.3">
      <c r="A13" s="9">
        <v>6</v>
      </c>
      <c r="B13" s="9" t="s">
        <v>73</v>
      </c>
      <c r="C13" s="20">
        <v>239169</v>
      </c>
      <c r="D13" s="20">
        <v>1384877</v>
      </c>
      <c r="E13" s="20">
        <v>2666895</v>
      </c>
      <c r="F13" s="20">
        <v>189276</v>
      </c>
      <c r="G13" s="20">
        <f t="shared" si="0"/>
        <v>4290941</v>
      </c>
      <c r="H13" s="20">
        <v>994165</v>
      </c>
      <c r="I13" s="20">
        <v>771181</v>
      </c>
      <c r="J13" s="20">
        <v>0</v>
      </c>
      <c r="K13" s="20">
        <v>472442</v>
      </c>
      <c r="L13" s="20">
        <v>400400.75452000002</v>
      </c>
      <c r="M13" s="20">
        <v>219358.23548000003</v>
      </c>
      <c r="N13" s="9">
        <v>6</v>
      </c>
    </row>
    <row r="14" spans="1:14" ht="13.8" x14ac:dyDescent="0.3">
      <c r="A14" s="9">
        <v>7</v>
      </c>
      <c r="B14" s="9" t="s">
        <v>74</v>
      </c>
      <c r="C14" s="20">
        <v>95705</v>
      </c>
      <c r="D14" s="20">
        <v>2011367</v>
      </c>
      <c r="E14" s="20">
        <v>1773584</v>
      </c>
      <c r="F14" s="20">
        <v>25597</v>
      </c>
      <c r="G14" s="20">
        <f t="shared" si="0"/>
        <v>3880656</v>
      </c>
      <c r="H14" s="20">
        <v>1670379</v>
      </c>
      <c r="I14" s="20">
        <v>157504</v>
      </c>
      <c r="J14" s="20">
        <v>0</v>
      </c>
      <c r="K14" s="20">
        <v>1400887</v>
      </c>
      <c r="L14" s="20">
        <v>263053.74654199998</v>
      </c>
      <c r="M14" s="20">
        <v>199030.03345799999</v>
      </c>
      <c r="N14" s="9">
        <v>7</v>
      </c>
    </row>
    <row r="15" spans="1:14" ht="13.8" x14ac:dyDescent="0.3">
      <c r="A15" s="9">
        <v>8</v>
      </c>
      <c r="B15" s="9" t="s">
        <v>75</v>
      </c>
      <c r="C15" s="20">
        <v>601970</v>
      </c>
      <c r="D15" s="20">
        <v>9592599</v>
      </c>
      <c r="E15" s="20">
        <v>14065159</v>
      </c>
      <c r="F15" s="20">
        <v>106684</v>
      </c>
      <c r="G15" s="20">
        <f t="shared" si="0"/>
        <v>24259728</v>
      </c>
      <c r="H15" s="20">
        <v>12401918</v>
      </c>
      <c r="I15" s="20">
        <v>2842605</v>
      </c>
      <c r="J15" s="20">
        <v>44200</v>
      </c>
      <c r="K15" s="20">
        <v>5397484</v>
      </c>
      <c r="L15" s="20">
        <v>1325373.3159140002</v>
      </c>
      <c r="M15" s="20">
        <v>1893035.3340860002</v>
      </c>
      <c r="N15" s="9">
        <v>8</v>
      </c>
    </row>
    <row r="16" spans="1:14" ht="13.8" x14ac:dyDescent="0.3">
      <c r="A16" s="9">
        <v>9</v>
      </c>
      <c r="B16" s="9" t="s">
        <v>76</v>
      </c>
      <c r="C16" s="20">
        <v>76363</v>
      </c>
      <c r="D16" s="20">
        <v>807577</v>
      </c>
      <c r="E16" s="20">
        <v>1397432</v>
      </c>
      <c r="F16" s="20">
        <v>0</v>
      </c>
      <c r="G16" s="20">
        <f t="shared" si="0"/>
        <v>2281372</v>
      </c>
      <c r="H16" s="20">
        <v>710864</v>
      </c>
      <c r="I16" s="20">
        <v>803037</v>
      </c>
      <c r="J16" s="20">
        <v>0</v>
      </c>
      <c r="K16" s="20">
        <v>259140</v>
      </c>
      <c r="L16" s="20">
        <v>240779.63680000001</v>
      </c>
      <c r="M16" s="20">
        <v>301496.99319999997</v>
      </c>
      <c r="N16" s="9">
        <v>9</v>
      </c>
    </row>
    <row r="17" spans="1:14" ht="13.8" x14ac:dyDescent="0.3">
      <c r="A17" s="9">
        <v>10</v>
      </c>
      <c r="B17" s="9" t="s">
        <v>77</v>
      </c>
      <c r="C17" s="20">
        <v>1400262</v>
      </c>
      <c r="D17" s="20">
        <v>2135815</v>
      </c>
      <c r="E17" s="20">
        <v>3373988</v>
      </c>
      <c r="F17" s="20">
        <v>1013127</v>
      </c>
      <c r="G17" s="20">
        <f t="shared" si="0"/>
        <v>6910065</v>
      </c>
      <c r="H17" s="20">
        <v>160626</v>
      </c>
      <c r="I17" s="20">
        <v>53972</v>
      </c>
      <c r="J17" s="20">
        <v>1729</v>
      </c>
      <c r="K17" s="20">
        <v>205174</v>
      </c>
      <c r="L17" s="20">
        <v>22137.9313</v>
      </c>
      <c r="M17" s="20">
        <v>22057.288700000001</v>
      </c>
      <c r="N17" s="9">
        <v>10</v>
      </c>
    </row>
    <row r="18" spans="1:14" ht="13.8" x14ac:dyDescent="0.3">
      <c r="A18" s="9">
        <v>11</v>
      </c>
      <c r="B18" s="9" t="s">
        <v>78</v>
      </c>
      <c r="C18" s="20">
        <v>281381</v>
      </c>
      <c r="D18" s="20">
        <v>1030009</v>
      </c>
      <c r="E18" s="20">
        <v>1828841</v>
      </c>
      <c r="F18" s="20">
        <v>272719</v>
      </c>
      <c r="G18" s="20">
        <f t="shared" si="0"/>
        <v>3140231</v>
      </c>
      <c r="H18" s="20">
        <v>73671</v>
      </c>
      <c r="I18" s="20">
        <v>48478</v>
      </c>
      <c r="J18" s="20">
        <v>793</v>
      </c>
      <c r="K18" s="20">
        <v>99412</v>
      </c>
      <c r="L18" s="20">
        <v>16438.042600000001</v>
      </c>
      <c r="M18" s="20">
        <v>11240.897399999998</v>
      </c>
      <c r="N18" s="9">
        <v>11</v>
      </c>
    </row>
    <row r="19" spans="1:14" ht="13.8" x14ac:dyDescent="0.3">
      <c r="A19" s="9">
        <v>12</v>
      </c>
      <c r="B19" s="9" t="s">
        <v>79</v>
      </c>
      <c r="C19" s="20">
        <v>110000</v>
      </c>
      <c r="D19" s="20">
        <v>2216792</v>
      </c>
      <c r="E19" s="20">
        <v>2365037</v>
      </c>
      <c r="F19" s="20">
        <v>53846</v>
      </c>
      <c r="G19" s="20">
        <f t="shared" si="0"/>
        <v>4691829</v>
      </c>
      <c r="H19" s="20">
        <v>1450314</v>
      </c>
      <c r="I19" s="20">
        <v>1120307</v>
      </c>
      <c r="J19" s="20">
        <v>0</v>
      </c>
      <c r="K19" s="20">
        <v>1100652</v>
      </c>
      <c r="L19" s="20">
        <v>432499.76881099999</v>
      </c>
      <c r="M19" s="20">
        <v>353100.68118900002</v>
      </c>
      <c r="N19" s="9">
        <v>12</v>
      </c>
    </row>
    <row r="20" spans="1:14" ht="13.8" x14ac:dyDescent="0.3">
      <c r="A20" s="9">
        <v>13</v>
      </c>
      <c r="B20" s="9" t="s">
        <v>80</v>
      </c>
      <c r="C20" s="20">
        <v>307033</v>
      </c>
      <c r="D20" s="20">
        <v>10261055</v>
      </c>
      <c r="E20" s="20">
        <v>8179644</v>
      </c>
      <c r="F20" s="20">
        <v>258010</v>
      </c>
      <c r="G20" s="20">
        <f t="shared" si="0"/>
        <v>18747732</v>
      </c>
      <c r="H20" s="20">
        <v>6172163</v>
      </c>
      <c r="I20" s="20">
        <v>3476081</v>
      </c>
      <c r="J20" s="20">
        <v>0</v>
      </c>
      <c r="K20" s="20">
        <v>6320915</v>
      </c>
      <c r="L20" s="20">
        <v>982736.32547000016</v>
      </c>
      <c r="M20" s="20">
        <v>483932.22453000006</v>
      </c>
      <c r="N20" s="9">
        <v>13</v>
      </c>
    </row>
    <row r="21" spans="1:14" ht="13.8" x14ac:dyDescent="0.3">
      <c r="A21" s="9">
        <v>14</v>
      </c>
      <c r="B21" s="9" t="s">
        <v>81</v>
      </c>
      <c r="C21" s="20">
        <v>106002</v>
      </c>
      <c r="D21" s="20">
        <v>3432006</v>
      </c>
      <c r="E21" s="20">
        <v>2126658</v>
      </c>
      <c r="F21" s="20">
        <v>29251</v>
      </c>
      <c r="G21" s="20">
        <f t="shared" si="0"/>
        <v>5664666</v>
      </c>
      <c r="H21" s="20">
        <v>1706264</v>
      </c>
      <c r="I21" s="20">
        <v>920488</v>
      </c>
      <c r="J21" s="20">
        <v>0</v>
      </c>
      <c r="K21" s="20">
        <v>2647106</v>
      </c>
      <c r="L21" s="20">
        <v>386548.23093999998</v>
      </c>
      <c r="M21" s="20">
        <v>328581.87905999995</v>
      </c>
      <c r="N21" s="9">
        <v>14</v>
      </c>
    </row>
    <row r="22" spans="1:14" ht="13.8" x14ac:dyDescent="0.3">
      <c r="A22" s="9">
        <v>15</v>
      </c>
      <c r="B22" s="9" t="s">
        <v>82</v>
      </c>
      <c r="C22" s="20">
        <v>2768247</v>
      </c>
      <c r="D22" s="20">
        <v>31676574</v>
      </c>
      <c r="E22" s="20">
        <v>35879983</v>
      </c>
      <c r="F22" s="20">
        <v>3258814</v>
      </c>
      <c r="G22" s="20">
        <f t="shared" si="0"/>
        <v>70324804</v>
      </c>
      <c r="H22" s="20">
        <v>22039119</v>
      </c>
      <c r="I22" s="20">
        <v>12824735</v>
      </c>
      <c r="J22" s="20">
        <v>701837</v>
      </c>
      <c r="K22" s="20">
        <v>18108080</v>
      </c>
      <c r="L22" s="20">
        <v>3302124.356007</v>
      </c>
      <c r="M22" s="20">
        <v>2500607.393993</v>
      </c>
      <c r="N22" s="9">
        <v>15</v>
      </c>
    </row>
    <row r="23" spans="1:14" ht="13.8" x14ac:dyDescent="0.3">
      <c r="A23" s="9">
        <v>16</v>
      </c>
      <c r="B23" s="9" t="s">
        <v>83</v>
      </c>
      <c r="C23" s="20">
        <v>687162</v>
      </c>
      <c r="D23" s="20">
        <v>6100772</v>
      </c>
      <c r="E23" s="20">
        <v>10884083</v>
      </c>
      <c r="F23" s="20">
        <v>118587</v>
      </c>
      <c r="G23" s="20">
        <f t="shared" si="0"/>
        <v>17672017</v>
      </c>
      <c r="H23" s="20">
        <v>6932449</v>
      </c>
      <c r="I23" s="20">
        <v>3332327</v>
      </c>
      <c r="J23" s="20">
        <v>0</v>
      </c>
      <c r="K23" s="20">
        <v>2667685</v>
      </c>
      <c r="L23" s="20">
        <v>730431.02370999998</v>
      </c>
      <c r="M23" s="20">
        <v>460072.49628999998</v>
      </c>
      <c r="N23" s="9">
        <v>16</v>
      </c>
    </row>
    <row r="24" spans="1:14" ht="13.8" x14ac:dyDescent="0.3">
      <c r="A24" s="9">
        <v>17</v>
      </c>
      <c r="B24" s="9" t="s">
        <v>85</v>
      </c>
      <c r="C24" s="20">
        <v>239359</v>
      </c>
      <c r="D24" s="20">
        <v>2324398</v>
      </c>
      <c r="E24" s="20">
        <v>5791710</v>
      </c>
      <c r="F24" s="20">
        <v>635233</v>
      </c>
      <c r="G24" s="20">
        <f t="shared" si="0"/>
        <v>8355467</v>
      </c>
      <c r="H24" s="20">
        <v>6143903</v>
      </c>
      <c r="I24" s="20">
        <v>226978</v>
      </c>
      <c r="J24" s="20">
        <v>0</v>
      </c>
      <c r="K24" s="20">
        <v>791127</v>
      </c>
      <c r="L24" s="20">
        <v>794336.85509900004</v>
      </c>
      <c r="M24" s="20">
        <v>763301.44490100001</v>
      </c>
      <c r="N24" s="9">
        <v>17</v>
      </c>
    </row>
    <row r="25" spans="1:14" ht="13.8" x14ac:dyDescent="0.3">
      <c r="A25" s="9">
        <v>18</v>
      </c>
      <c r="B25" s="9" t="s">
        <v>86</v>
      </c>
      <c r="C25" s="20">
        <v>57114</v>
      </c>
      <c r="D25" s="20">
        <v>1512883</v>
      </c>
      <c r="E25" s="20">
        <v>1439859</v>
      </c>
      <c r="F25" s="20">
        <v>46888</v>
      </c>
      <c r="G25" s="20">
        <f t="shared" si="0"/>
        <v>3009856</v>
      </c>
      <c r="H25" s="20">
        <v>1338644</v>
      </c>
      <c r="I25" s="20">
        <v>243261</v>
      </c>
      <c r="J25" s="20">
        <v>0</v>
      </c>
      <c r="K25" s="20">
        <v>766409</v>
      </c>
      <c r="L25" s="20">
        <v>186669.88250000001</v>
      </c>
      <c r="M25" s="20">
        <v>69636.357499999998</v>
      </c>
      <c r="N25" s="9">
        <v>18</v>
      </c>
    </row>
    <row r="26" spans="1:14" ht="13.8" x14ac:dyDescent="0.3">
      <c r="A26" s="9">
        <v>19</v>
      </c>
      <c r="B26" s="9" t="s">
        <v>87</v>
      </c>
      <c r="C26" s="20">
        <v>762618</v>
      </c>
      <c r="D26" s="20">
        <v>24905120</v>
      </c>
      <c r="E26" s="20">
        <v>29064550</v>
      </c>
      <c r="F26" s="20">
        <v>637012</v>
      </c>
      <c r="G26" s="20">
        <f t="shared" si="0"/>
        <v>54732288</v>
      </c>
      <c r="H26" s="20">
        <v>15682687</v>
      </c>
      <c r="I26" s="20">
        <v>11572099</v>
      </c>
      <c r="J26" s="20">
        <v>0</v>
      </c>
      <c r="K26" s="20">
        <v>22067613</v>
      </c>
      <c r="L26" s="20">
        <v>1516260.7367500002</v>
      </c>
      <c r="M26" s="20">
        <v>1928196.7632499998</v>
      </c>
      <c r="N26" s="9">
        <v>19</v>
      </c>
    </row>
    <row r="27" spans="1:14" ht="13.8" x14ac:dyDescent="0.3">
      <c r="A27" s="9">
        <v>20</v>
      </c>
      <c r="B27" s="9" t="s">
        <v>88</v>
      </c>
      <c r="C27" s="20">
        <v>546562</v>
      </c>
      <c r="D27" s="20">
        <v>3607069</v>
      </c>
      <c r="E27" s="20">
        <v>7043146</v>
      </c>
      <c r="F27" s="20">
        <v>1139129</v>
      </c>
      <c r="G27" s="20">
        <f t="shared" si="0"/>
        <v>11196777</v>
      </c>
      <c r="H27" s="20">
        <v>3264242</v>
      </c>
      <c r="I27" s="20">
        <v>2284985</v>
      </c>
      <c r="J27" s="20">
        <v>23324</v>
      </c>
      <c r="K27" s="20">
        <v>119295</v>
      </c>
      <c r="L27" s="20">
        <v>408319.67942000006</v>
      </c>
      <c r="M27" s="20">
        <v>178890.33058000001</v>
      </c>
      <c r="N27" s="9">
        <v>20</v>
      </c>
    </row>
    <row r="28" spans="1:14" ht="13.8" x14ac:dyDescent="0.3">
      <c r="A28" s="9">
        <v>21</v>
      </c>
      <c r="B28" s="9" t="s">
        <v>89</v>
      </c>
      <c r="C28" s="20">
        <v>27022</v>
      </c>
      <c r="D28" s="20">
        <v>1398469</v>
      </c>
      <c r="E28" s="20">
        <v>2942566</v>
      </c>
      <c r="F28" s="20">
        <v>319327</v>
      </c>
      <c r="G28" s="20">
        <f t="shared" si="0"/>
        <v>4368057</v>
      </c>
      <c r="H28" s="20">
        <v>1421607</v>
      </c>
      <c r="I28" s="20">
        <v>773731</v>
      </c>
      <c r="J28" s="20">
        <v>9040</v>
      </c>
      <c r="K28" s="20">
        <v>32303</v>
      </c>
      <c r="L28" s="20">
        <v>132537.9993</v>
      </c>
      <c r="M28" s="20">
        <v>49209.780699999996</v>
      </c>
      <c r="N28" s="9">
        <v>21</v>
      </c>
    </row>
    <row r="29" spans="1:14" ht="13.8" x14ac:dyDescent="0.3">
      <c r="A29" s="9">
        <v>22</v>
      </c>
      <c r="B29" s="9" t="s">
        <v>90</v>
      </c>
      <c r="C29" s="20">
        <v>189530</v>
      </c>
      <c r="D29" s="20">
        <v>5074614</v>
      </c>
      <c r="E29" s="20">
        <v>2787461</v>
      </c>
      <c r="F29" s="20">
        <v>69737</v>
      </c>
      <c r="G29" s="20">
        <f t="shared" si="0"/>
        <v>8051605</v>
      </c>
      <c r="H29" s="20">
        <v>2445860</v>
      </c>
      <c r="I29" s="20">
        <v>1692008</v>
      </c>
      <c r="J29" s="20">
        <v>26859</v>
      </c>
      <c r="K29" s="20">
        <v>3083948</v>
      </c>
      <c r="L29" s="20">
        <v>481453.15161600005</v>
      </c>
      <c r="M29" s="20">
        <v>645482.73838400003</v>
      </c>
      <c r="N29" s="9">
        <v>22</v>
      </c>
    </row>
    <row r="30" spans="1:14" ht="13.8" x14ac:dyDescent="0.3">
      <c r="A30" s="9">
        <v>23</v>
      </c>
      <c r="B30" s="9" t="s">
        <v>91</v>
      </c>
      <c r="C30" s="20">
        <v>2232919</v>
      </c>
      <c r="D30" s="20">
        <v>26602417</v>
      </c>
      <c r="E30" s="20">
        <v>51368386</v>
      </c>
      <c r="F30" s="20">
        <v>1573678</v>
      </c>
      <c r="G30" s="20">
        <f t="shared" si="0"/>
        <v>80203722</v>
      </c>
      <c r="H30" s="20">
        <v>22788044</v>
      </c>
      <c r="I30" s="20">
        <v>20000423</v>
      </c>
      <c r="J30" s="20">
        <v>626123</v>
      </c>
      <c r="K30" s="20">
        <v>15154496</v>
      </c>
      <c r="L30" s="20">
        <v>5506800.0294120004</v>
      </c>
      <c r="M30" s="20">
        <v>3924815.7705879998</v>
      </c>
      <c r="N30" s="9">
        <v>23</v>
      </c>
    </row>
    <row r="31" spans="1:14" ht="13.8" x14ac:dyDescent="0.3">
      <c r="A31" s="9">
        <v>24</v>
      </c>
      <c r="B31" s="9" t="s">
        <v>92</v>
      </c>
      <c r="C31" s="20">
        <v>9718686</v>
      </c>
      <c r="D31" s="20">
        <v>23537326</v>
      </c>
      <c r="E31" s="20">
        <v>51016887</v>
      </c>
      <c r="F31" s="20">
        <v>4325296</v>
      </c>
      <c r="G31" s="20">
        <f t="shared" si="0"/>
        <v>84272899</v>
      </c>
      <c r="H31" s="20">
        <v>32068035</v>
      </c>
      <c r="I31" s="20">
        <v>22567086</v>
      </c>
      <c r="J31" s="20">
        <v>10483448</v>
      </c>
      <c r="K31" s="20">
        <v>6069918</v>
      </c>
      <c r="L31" s="20">
        <v>6318841.539388001</v>
      </c>
      <c r="M31" s="20">
        <v>3585199.0606119996</v>
      </c>
      <c r="N31" s="9">
        <v>24</v>
      </c>
    </row>
    <row r="32" spans="1:14" ht="13.8" x14ac:dyDescent="0.3">
      <c r="A32" s="9">
        <v>25</v>
      </c>
      <c r="B32" s="9" t="s">
        <v>93</v>
      </c>
      <c r="C32" s="20">
        <v>43396</v>
      </c>
      <c r="D32" s="20">
        <v>404366</v>
      </c>
      <c r="E32" s="20">
        <v>1215356</v>
      </c>
      <c r="F32" s="20">
        <v>24524</v>
      </c>
      <c r="G32" s="20">
        <f t="shared" si="0"/>
        <v>1663118</v>
      </c>
      <c r="H32" s="20">
        <v>566578</v>
      </c>
      <c r="I32" s="20">
        <v>620188</v>
      </c>
      <c r="J32" s="20">
        <v>0</v>
      </c>
      <c r="K32" s="20">
        <v>160570</v>
      </c>
      <c r="L32" s="20">
        <v>130325.09482</v>
      </c>
      <c r="M32" s="20">
        <v>230758.31518000001</v>
      </c>
      <c r="N32" s="9">
        <v>25</v>
      </c>
    </row>
    <row r="33" spans="1:14" ht="13.8" x14ac:dyDescent="0.3">
      <c r="A33" s="9">
        <v>26</v>
      </c>
      <c r="B33" s="9" t="s">
        <v>94</v>
      </c>
      <c r="C33" s="20">
        <v>737666</v>
      </c>
      <c r="D33" s="20">
        <v>4039890</v>
      </c>
      <c r="E33" s="20">
        <v>14823918</v>
      </c>
      <c r="F33" s="20">
        <v>204580</v>
      </c>
      <c r="G33" s="20">
        <f t="shared" si="0"/>
        <v>19601474</v>
      </c>
      <c r="H33" s="20">
        <v>7821460</v>
      </c>
      <c r="I33" s="20">
        <v>5815571</v>
      </c>
      <c r="J33" s="20">
        <v>0</v>
      </c>
      <c r="K33" s="20">
        <v>1373699</v>
      </c>
      <c r="L33" s="20">
        <v>1564024.2288639999</v>
      </c>
      <c r="M33" s="20">
        <v>1323074.8011360001</v>
      </c>
      <c r="N33" s="9">
        <v>26</v>
      </c>
    </row>
    <row r="34" spans="1:14" ht="13.8" x14ac:dyDescent="0.3">
      <c r="A34" s="9">
        <v>27</v>
      </c>
      <c r="B34" s="9" t="s">
        <v>95</v>
      </c>
      <c r="C34" s="20">
        <v>314630</v>
      </c>
      <c r="D34" s="20">
        <v>1240461</v>
      </c>
      <c r="E34" s="20">
        <v>943948</v>
      </c>
      <c r="F34" s="20">
        <v>200185</v>
      </c>
      <c r="G34" s="20">
        <f t="shared" si="0"/>
        <v>2499039</v>
      </c>
      <c r="H34" s="20">
        <v>766923</v>
      </c>
      <c r="I34" s="20">
        <v>54733</v>
      </c>
      <c r="J34" s="20">
        <v>0</v>
      </c>
      <c r="K34" s="20">
        <v>360198</v>
      </c>
      <c r="L34" s="20">
        <v>93924.997499999998</v>
      </c>
      <c r="M34" s="20">
        <v>34296.162500000006</v>
      </c>
      <c r="N34" s="9">
        <v>27</v>
      </c>
    </row>
    <row r="35" spans="1:14" ht="13.8" x14ac:dyDescent="0.3">
      <c r="A35" s="9">
        <v>28</v>
      </c>
      <c r="B35" s="9" t="s">
        <v>96</v>
      </c>
      <c r="C35" s="20">
        <v>1344465</v>
      </c>
      <c r="D35" s="20">
        <v>9494894</v>
      </c>
      <c r="E35" s="20">
        <v>21067159</v>
      </c>
      <c r="F35" s="20">
        <v>2254501</v>
      </c>
      <c r="G35" s="20">
        <f t="shared" si="0"/>
        <v>31906518</v>
      </c>
      <c r="H35" s="20">
        <v>14314551</v>
      </c>
      <c r="I35" s="20">
        <v>11511642</v>
      </c>
      <c r="J35" s="20">
        <v>46954</v>
      </c>
      <c r="K35" s="20">
        <v>355759</v>
      </c>
      <c r="L35" s="20">
        <v>2833217.655146</v>
      </c>
      <c r="M35" s="20">
        <v>1921855.864854</v>
      </c>
      <c r="N35" s="9">
        <v>28</v>
      </c>
    </row>
    <row r="36" spans="1:14" ht="13.8" x14ac:dyDescent="0.3">
      <c r="A36" s="9">
        <v>29</v>
      </c>
      <c r="B36" s="9" t="s">
        <v>97</v>
      </c>
      <c r="C36" s="20">
        <v>178885</v>
      </c>
      <c r="D36" s="20">
        <v>8204604</v>
      </c>
      <c r="E36" s="20">
        <v>2648250</v>
      </c>
      <c r="F36" s="20">
        <v>55392</v>
      </c>
      <c r="G36" s="20">
        <f t="shared" si="0"/>
        <v>11031739</v>
      </c>
      <c r="H36" s="20">
        <v>3336501</v>
      </c>
      <c r="I36" s="20">
        <v>1387973</v>
      </c>
      <c r="J36" s="20">
        <v>0</v>
      </c>
      <c r="K36" s="20">
        <v>5996301</v>
      </c>
      <c r="L36" s="20">
        <v>360055.14841999998</v>
      </c>
      <c r="M36" s="20">
        <v>270820.53158000001</v>
      </c>
      <c r="N36" s="9">
        <v>29</v>
      </c>
    </row>
    <row r="37" spans="1:14" ht="13.8" x14ac:dyDescent="0.3">
      <c r="A37" s="9">
        <v>30</v>
      </c>
      <c r="B37" s="9" t="s">
        <v>98</v>
      </c>
      <c r="C37" s="20">
        <v>3781490</v>
      </c>
      <c r="D37" s="20">
        <v>47667984</v>
      </c>
      <c r="E37" s="20">
        <v>71354788</v>
      </c>
      <c r="F37" s="20">
        <v>2760411</v>
      </c>
      <c r="G37" s="20">
        <f t="shared" si="0"/>
        <v>122804262</v>
      </c>
      <c r="H37" s="20">
        <v>30586910</v>
      </c>
      <c r="I37" s="20">
        <v>30971014</v>
      </c>
      <c r="J37" s="20">
        <v>742092</v>
      </c>
      <c r="K37" s="20">
        <v>14331570</v>
      </c>
      <c r="L37" s="20">
        <v>6919215.5789999999</v>
      </c>
      <c r="M37" s="20">
        <v>4763682.1509999996</v>
      </c>
      <c r="N37" s="9">
        <v>30</v>
      </c>
    </row>
    <row r="38" spans="1:14" ht="13.8" x14ac:dyDescent="0.3">
      <c r="A38" s="9">
        <v>31</v>
      </c>
      <c r="B38" s="9" t="s">
        <v>99</v>
      </c>
      <c r="C38" s="20">
        <v>1731410</v>
      </c>
      <c r="D38" s="20">
        <v>15242792</v>
      </c>
      <c r="E38" s="20">
        <v>43139679</v>
      </c>
      <c r="F38" s="20">
        <v>404813</v>
      </c>
      <c r="G38" s="20">
        <f t="shared" si="0"/>
        <v>60113881</v>
      </c>
      <c r="H38" s="20">
        <v>23264485</v>
      </c>
      <c r="I38" s="20">
        <v>17688809</v>
      </c>
      <c r="J38" s="20">
        <v>493403</v>
      </c>
      <c r="K38" s="20">
        <v>8356360</v>
      </c>
      <c r="L38" s="20">
        <v>3582942.902913</v>
      </c>
      <c r="M38" s="20">
        <v>2514881.0370869995</v>
      </c>
      <c r="N38" s="9">
        <v>31</v>
      </c>
    </row>
    <row r="39" spans="1:14" ht="13.8" x14ac:dyDescent="0.3">
      <c r="A39" s="9">
        <v>32</v>
      </c>
      <c r="B39" s="9" t="s">
        <v>100</v>
      </c>
      <c r="C39" s="20">
        <v>334547</v>
      </c>
      <c r="D39" s="20">
        <v>4015681</v>
      </c>
      <c r="E39" s="20">
        <v>2872387</v>
      </c>
      <c r="F39" s="20">
        <v>210599</v>
      </c>
      <c r="G39" s="20">
        <f t="shared" si="0"/>
        <v>7222615</v>
      </c>
      <c r="H39" s="20">
        <v>2830811</v>
      </c>
      <c r="I39" s="20">
        <v>502107</v>
      </c>
      <c r="J39" s="20">
        <v>0</v>
      </c>
      <c r="K39" s="20">
        <v>1897895</v>
      </c>
      <c r="L39" s="20">
        <v>244906.91999999998</v>
      </c>
      <c r="M39" s="20">
        <v>0</v>
      </c>
      <c r="N39" s="9">
        <v>32</v>
      </c>
    </row>
    <row r="40" spans="1:14" ht="13.8" x14ac:dyDescent="0.3">
      <c r="A40" s="9">
        <v>33</v>
      </c>
      <c r="B40" s="9" t="s">
        <v>101</v>
      </c>
      <c r="C40" s="20">
        <v>269721</v>
      </c>
      <c r="D40" s="20">
        <v>6929393</v>
      </c>
      <c r="E40" s="20">
        <v>6545970</v>
      </c>
      <c r="F40" s="20">
        <v>191388</v>
      </c>
      <c r="G40" s="20">
        <f t="shared" si="0"/>
        <v>13745084</v>
      </c>
      <c r="H40" s="20">
        <v>5692907</v>
      </c>
      <c r="I40" s="20">
        <v>1404506</v>
      </c>
      <c r="J40" s="20">
        <v>0</v>
      </c>
      <c r="K40" s="20">
        <v>4180755</v>
      </c>
      <c r="L40" s="20">
        <v>631378.16668300005</v>
      </c>
      <c r="M40" s="20">
        <v>474203.17331700004</v>
      </c>
      <c r="N40" s="9">
        <v>33</v>
      </c>
    </row>
    <row r="41" spans="1:14" ht="13.8" x14ac:dyDescent="0.3">
      <c r="A41" s="9">
        <v>34</v>
      </c>
      <c r="B41" s="9" t="s">
        <v>102</v>
      </c>
      <c r="C41" s="20">
        <v>1625186</v>
      </c>
      <c r="D41" s="20">
        <v>17564071</v>
      </c>
      <c r="E41" s="20">
        <v>15931654</v>
      </c>
      <c r="F41" s="20">
        <v>3917841</v>
      </c>
      <c r="G41" s="20">
        <f t="shared" si="0"/>
        <v>35120911</v>
      </c>
      <c r="H41" s="20">
        <v>7726875</v>
      </c>
      <c r="I41" s="20">
        <v>5441835</v>
      </c>
      <c r="J41" s="20">
        <v>0</v>
      </c>
      <c r="K41" s="20">
        <v>8793194</v>
      </c>
      <c r="L41" s="20">
        <v>1680637.53314</v>
      </c>
      <c r="M41" s="20">
        <v>1324326.96686</v>
      </c>
      <c r="N41" s="9">
        <v>34</v>
      </c>
    </row>
    <row r="42" spans="1:14" ht="13.8" x14ac:dyDescent="0.3">
      <c r="A42" s="9">
        <v>35</v>
      </c>
      <c r="B42" s="9" t="s">
        <v>103</v>
      </c>
      <c r="C42" s="20">
        <v>5247068</v>
      </c>
      <c r="D42" s="20">
        <v>73382008</v>
      </c>
      <c r="E42" s="20">
        <v>60465759</v>
      </c>
      <c r="F42" s="20">
        <v>15850077</v>
      </c>
      <c r="G42" s="20">
        <f t="shared" si="0"/>
        <v>139094835</v>
      </c>
      <c r="H42" s="20">
        <v>33999171</v>
      </c>
      <c r="I42" s="20">
        <v>27088538</v>
      </c>
      <c r="J42" s="20">
        <v>7801</v>
      </c>
      <c r="K42" s="20">
        <v>25755690</v>
      </c>
      <c r="L42" s="20">
        <v>3709087.4680459998</v>
      </c>
      <c r="M42" s="20">
        <v>1852256.041954</v>
      </c>
      <c r="N42" s="9">
        <v>35</v>
      </c>
    </row>
    <row r="43" spans="1:14" ht="13.8" x14ac:dyDescent="0.3">
      <c r="A43" s="9">
        <v>36</v>
      </c>
      <c r="B43" s="9" t="s">
        <v>104</v>
      </c>
      <c r="C43" s="20">
        <v>203656</v>
      </c>
      <c r="D43" s="20">
        <v>6585240</v>
      </c>
      <c r="E43" s="20">
        <v>6339759</v>
      </c>
      <c r="F43" s="20">
        <v>166248</v>
      </c>
      <c r="G43" s="20">
        <f t="shared" si="0"/>
        <v>13128655</v>
      </c>
      <c r="H43" s="20">
        <v>4446280</v>
      </c>
      <c r="I43" s="20">
        <v>1198064</v>
      </c>
      <c r="J43" s="20">
        <v>128688</v>
      </c>
      <c r="K43" s="20">
        <v>3973115</v>
      </c>
      <c r="L43" s="20">
        <v>496727.09766700002</v>
      </c>
      <c r="M43" s="20">
        <v>464920.31233299995</v>
      </c>
      <c r="N43" s="9">
        <v>36</v>
      </c>
    </row>
    <row r="44" spans="1:14" ht="13.8" x14ac:dyDescent="0.3">
      <c r="A44" s="9">
        <v>37</v>
      </c>
      <c r="B44" s="9" t="s">
        <v>105</v>
      </c>
      <c r="C44" s="20">
        <v>193266</v>
      </c>
      <c r="D44" s="20">
        <v>1584003</v>
      </c>
      <c r="E44" s="20">
        <v>2416796</v>
      </c>
      <c r="F44" s="20">
        <v>0</v>
      </c>
      <c r="G44" s="20">
        <f t="shared" si="0"/>
        <v>4194065</v>
      </c>
      <c r="H44" s="20">
        <v>1107872</v>
      </c>
      <c r="I44" s="20">
        <v>813444</v>
      </c>
      <c r="J44" s="20">
        <v>0</v>
      </c>
      <c r="K44" s="20">
        <v>483291</v>
      </c>
      <c r="L44" s="20">
        <v>190687.1379</v>
      </c>
      <c r="M44" s="20">
        <v>58123.182099999991</v>
      </c>
      <c r="N44" s="9">
        <v>37</v>
      </c>
    </row>
    <row r="45" spans="1:14" ht="13.8" x14ac:dyDescent="0.3">
      <c r="A45" s="101">
        <v>38</v>
      </c>
      <c r="B45" s="9" t="s">
        <v>106</v>
      </c>
      <c r="C45" s="21">
        <v>316829</v>
      </c>
      <c r="D45" s="21">
        <v>2928227</v>
      </c>
      <c r="E45" s="21">
        <v>9941738</v>
      </c>
      <c r="F45" s="21">
        <v>233905</v>
      </c>
      <c r="G45" s="21">
        <f t="shared" si="0"/>
        <v>13186794</v>
      </c>
      <c r="H45" s="21">
        <v>5022856</v>
      </c>
      <c r="I45" s="21">
        <v>3111021</v>
      </c>
      <c r="J45" s="21">
        <v>0</v>
      </c>
      <c r="K45" s="21">
        <v>1101538</v>
      </c>
      <c r="L45" s="21">
        <v>496731.65963200002</v>
      </c>
      <c r="M45" s="21">
        <v>277937.83036800002</v>
      </c>
      <c r="N45" s="101">
        <v>38</v>
      </c>
    </row>
    <row r="46" spans="1:14" ht="13.8" x14ac:dyDescent="0.3">
      <c r="A46" s="101">
        <f>A45</f>
        <v>38</v>
      </c>
      <c r="B46" s="39" t="s">
        <v>107</v>
      </c>
      <c r="C46" s="22">
        <f>SUM(C8:C45)</f>
        <v>55451943</v>
      </c>
      <c r="D46" s="22">
        <f>SUM(D8:D45)</f>
        <v>453809422</v>
      </c>
      <c r="E46" s="22">
        <f>SUM(E8:E45)</f>
        <v>617824641</v>
      </c>
      <c r="F46" s="22">
        <f>SUM(F8:F45)</f>
        <v>46334137</v>
      </c>
      <c r="G46" s="22">
        <f t="shared" si="0"/>
        <v>1127086006</v>
      </c>
      <c r="H46" s="22">
        <f t="shared" ref="H46:M46" si="1">SUM(H8:H45)</f>
        <v>331856308</v>
      </c>
      <c r="I46" s="22">
        <f t="shared" si="1"/>
        <v>238046197</v>
      </c>
      <c r="J46" s="22">
        <f t="shared" si="1"/>
        <v>16798111</v>
      </c>
      <c r="K46" s="22">
        <f t="shared" si="1"/>
        <v>201194188</v>
      </c>
      <c r="L46" s="29">
        <f t="shared" si="1"/>
        <v>56560020.272206001</v>
      </c>
      <c r="M46" s="29">
        <f t="shared" si="1"/>
        <v>37211625.917794012</v>
      </c>
      <c r="N46" s="101">
        <f>N45</f>
        <v>38</v>
      </c>
    </row>
    <row r="49" s="9" customFormat="1" ht="10.5" customHeight="1" x14ac:dyDescent="0.3"/>
    <row r="50" s="9" customFormat="1" ht="10.5" customHeight="1" x14ac:dyDescent="0.3"/>
    <row r="51" s="9" customFormat="1" ht="10.5" customHeight="1" x14ac:dyDescent="0.3"/>
    <row r="52" s="9" customFormat="1" ht="10.5" customHeight="1" x14ac:dyDescent="0.3"/>
    <row r="53" s="9" customFormat="1" ht="14.25" customHeight="1" x14ac:dyDescent="0.3"/>
    <row r="54" s="9" customFormat="1" ht="10.5" customHeight="1" x14ac:dyDescent="0.3"/>
    <row r="55" s="9" customFormat="1" ht="10.5" customHeight="1" x14ac:dyDescent="0.3"/>
    <row r="56" s="9" customFormat="1" ht="10.5" customHeight="1" x14ac:dyDescent="0.3"/>
    <row r="57" s="9" customFormat="1" ht="10.5" customHeight="1" x14ac:dyDescent="0.3"/>
    <row r="58" s="9" customFormat="1" ht="10.5" customHeight="1" x14ac:dyDescent="0.3"/>
    <row r="59" s="9" customFormat="1" ht="10.5" customHeight="1" x14ac:dyDescent="0.3"/>
    <row r="60" s="9" customFormat="1" ht="10.5" customHeight="1" x14ac:dyDescent="0.3"/>
    <row r="61" s="9" customFormat="1" ht="10.5" customHeight="1" x14ac:dyDescent="0.3"/>
    <row r="62" s="9" customFormat="1" ht="10.5" customHeight="1" x14ac:dyDescent="0.3"/>
    <row r="106" s="9" customFormat="1" ht="10.5" customHeight="1" x14ac:dyDescent="0.3"/>
    <row r="108" s="9" customFormat="1" ht="11.25" customHeight="1" x14ac:dyDescent="0.3"/>
    <row r="124" s="9" customFormat="1" ht="10.5" customHeight="1" x14ac:dyDescent="0.3"/>
  </sheetData>
  <mergeCells count="1">
    <mergeCell ref="L6:M6"/>
  </mergeCells>
  <printOptions gridLines="1" gridLinesSet="0"/>
  <pageMargins left="0.5" right="0.25" top="0.5" bottom="0.3" header="0" footer="0"/>
  <pageSetup paperSize="5" scale="89" fitToWidth="0" pageOrder="overThenDown"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82FD5-0105-45F9-8AC5-19BCDDA629AC}">
  <dimension ref="A1:N103"/>
  <sheetViews>
    <sheetView workbookViewId="0"/>
  </sheetViews>
  <sheetFormatPr defaultColWidth="7.21875" defaultRowHeight="13.8" x14ac:dyDescent="0.3"/>
  <cols>
    <col min="1" max="1" width="4.21875" style="9" bestFit="1" customWidth="1"/>
    <col min="2" max="2" width="12.77734375" style="9" bestFit="1" customWidth="1"/>
    <col min="3" max="3" width="13.109375" style="9" bestFit="1" customWidth="1"/>
    <col min="4" max="4" width="13.77734375" style="9" customWidth="1"/>
    <col min="5" max="5" width="14.77734375" style="9" customWidth="1"/>
    <col min="6" max="6" width="15.77734375" style="9" customWidth="1"/>
    <col min="7" max="7" width="14.5546875" style="9" bestFit="1" customWidth="1"/>
    <col min="8" max="8" width="13.33203125" style="9" customWidth="1"/>
    <col min="9" max="9" width="15.44140625" style="9" bestFit="1" customWidth="1"/>
    <col min="10" max="10" width="12.6640625" style="9" bestFit="1" customWidth="1"/>
    <col min="11" max="11" width="13.109375" style="9" customWidth="1"/>
    <col min="12" max="12" width="12" style="9" bestFit="1" customWidth="1"/>
    <col min="13" max="13" width="12.21875" style="9" customWidth="1"/>
    <col min="14" max="14" width="4.5546875" style="9" bestFit="1" customWidth="1"/>
    <col min="15" max="256" width="7.21875" style="9"/>
    <col min="257" max="257" width="4.109375" style="9" bestFit="1" customWidth="1"/>
    <col min="258" max="258" width="12.77734375" style="9" bestFit="1" customWidth="1"/>
    <col min="259" max="259" width="11.88671875" style="9" bestFit="1" customWidth="1"/>
    <col min="260" max="260" width="13.77734375" style="9" customWidth="1"/>
    <col min="261" max="261" width="13" style="9" customWidth="1"/>
    <col min="262" max="262" width="15.77734375" style="9" customWidth="1"/>
    <col min="263" max="263" width="13.21875" style="9" bestFit="1" customWidth="1"/>
    <col min="264" max="264" width="11.6640625" style="9" customWidth="1"/>
    <col min="265" max="265" width="15.33203125" style="9" bestFit="1" customWidth="1"/>
    <col min="266" max="266" width="12.5546875" style="9" bestFit="1" customWidth="1"/>
    <col min="267" max="267" width="11.6640625" style="9" customWidth="1"/>
    <col min="268" max="268" width="11" style="9" bestFit="1" customWidth="1"/>
    <col min="269" max="269" width="10.88671875" style="9" customWidth="1"/>
    <col min="270" max="270" width="3.21875" style="9" bestFit="1" customWidth="1"/>
    <col min="271" max="512" width="7.21875" style="9"/>
    <col min="513" max="513" width="4.109375" style="9" bestFit="1" customWidth="1"/>
    <col min="514" max="514" width="12.77734375" style="9" bestFit="1" customWidth="1"/>
    <col min="515" max="515" width="11.88671875" style="9" bestFit="1" customWidth="1"/>
    <col min="516" max="516" width="13.77734375" style="9" customWidth="1"/>
    <col min="517" max="517" width="13" style="9" customWidth="1"/>
    <col min="518" max="518" width="15.77734375" style="9" customWidth="1"/>
    <col min="519" max="519" width="13.21875" style="9" bestFit="1" customWidth="1"/>
    <col min="520" max="520" width="11.6640625" style="9" customWidth="1"/>
    <col min="521" max="521" width="15.33203125" style="9" bestFit="1" customWidth="1"/>
    <col min="522" max="522" width="12.5546875" style="9" bestFit="1" customWidth="1"/>
    <col min="523" max="523" width="11.6640625" style="9" customWidth="1"/>
    <col min="524" max="524" width="11" style="9" bestFit="1" customWidth="1"/>
    <col min="525" max="525" width="10.88671875" style="9" customWidth="1"/>
    <col min="526" max="526" width="3.21875" style="9" bestFit="1" customWidth="1"/>
    <col min="527" max="768" width="7.21875" style="9"/>
    <col min="769" max="769" width="4.109375" style="9" bestFit="1" customWidth="1"/>
    <col min="770" max="770" width="12.77734375" style="9" bestFit="1" customWidth="1"/>
    <col min="771" max="771" width="11.88671875" style="9" bestFit="1" customWidth="1"/>
    <col min="772" max="772" width="13.77734375" style="9" customWidth="1"/>
    <col min="773" max="773" width="13" style="9" customWidth="1"/>
    <col min="774" max="774" width="15.77734375" style="9" customWidth="1"/>
    <col min="775" max="775" width="13.21875" style="9" bestFit="1" customWidth="1"/>
    <col min="776" max="776" width="11.6640625" style="9" customWidth="1"/>
    <col min="777" max="777" width="15.33203125" style="9" bestFit="1" customWidth="1"/>
    <col min="778" max="778" width="12.5546875" style="9" bestFit="1" customWidth="1"/>
    <col min="779" max="779" width="11.6640625" style="9" customWidth="1"/>
    <col min="780" max="780" width="11" style="9" bestFit="1" customWidth="1"/>
    <col min="781" max="781" width="10.88671875" style="9" customWidth="1"/>
    <col min="782" max="782" width="3.21875" style="9" bestFit="1" customWidth="1"/>
    <col min="783" max="1024" width="7.21875" style="9"/>
    <col min="1025" max="1025" width="4.109375" style="9" bestFit="1" customWidth="1"/>
    <col min="1026" max="1026" width="12.77734375" style="9" bestFit="1" customWidth="1"/>
    <col min="1027" max="1027" width="11.88671875" style="9" bestFit="1" customWidth="1"/>
    <col min="1028" max="1028" width="13.77734375" style="9" customWidth="1"/>
    <col min="1029" max="1029" width="13" style="9" customWidth="1"/>
    <col min="1030" max="1030" width="15.77734375" style="9" customWidth="1"/>
    <col min="1031" max="1031" width="13.21875" style="9" bestFit="1" customWidth="1"/>
    <col min="1032" max="1032" width="11.6640625" style="9" customWidth="1"/>
    <col min="1033" max="1033" width="15.33203125" style="9" bestFit="1" customWidth="1"/>
    <col min="1034" max="1034" width="12.5546875" style="9" bestFit="1" customWidth="1"/>
    <col min="1035" max="1035" width="11.6640625" style="9" customWidth="1"/>
    <col min="1036" max="1036" width="11" style="9" bestFit="1" customWidth="1"/>
    <col min="1037" max="1037" width="10.88671875" style="9" customWidth="1"/>
    <col min="1038" max="1038" width="3.21875" style="9" bestFit="1" customWidth="1"/>
    <col min="1039" max="1280" width="7.21875" style="9"/>
    <col min="1281" max="1281" width="4.109375" style="9" bestFit="1" customWidth="1"/>
    <col min="1282" max="1282" width="12.77734375" style="9" bestFit="1" customWidth="1"/>
    <col min="1283" max="1283" width="11.88671875" style="9" bestFit="1" customWidth="1"/>
    <col min="1284" max="1284" width="13.77734375" style="9" customWidth="1"/>
    <col min="1285" max="1285" width="13" style="9" customWidth="1"/>
    <col min="1286" max="1286" width="15.77734375" style="9" customWidth="1"/>
    <col min="1287" max="1287" width="13.21875" style="9" bestFit="1" customWidth="1"/>
    <col min="1288" max="1288" width="11.6640625" style="9" customWidth="1"/>
    <col min="1289" max="1289" width="15.33203125" style="9" bestFit="1" customWidth="1"/>
    <col min="1290" max="1290" width="12.5546875" style="9" bestFit="1" customWidth="1"/>
    <col min="1291" max="1291" width="11.6640625" style="9" customWidth="1"/>
    <col min="1292" max="1292" width="11" style="9" bestFit="1" customWidth="1"/>
    <col min="1293" max="1293" width="10.88671875" style="9" customWidth="1"/>
    <col min="1294" max="1294" width="3.21875" style="9" bestFit="1" customWidth="1"/>
    <col min="1295" max="1536" width="7.21875" style="9"/>
    <col min="1537" max="1537" width="4.109375" style="9" bestFit="1" customWidth="1"/>
    <col min="1538" max="1538" width="12.77734375" style="9" bestFit="1" customWidth="1"/>
    <col min="1539" max="1539" width="11.88671875" style="9" bestFit="1" customWidth="1"/>
    <col min="1540" max="1540" width="13.77734375" style="9" customWidth="1"/>
    <col min="1541" max="1541" width="13" style="9" customWidth="1"/>
    <col min="1542" max="1542" width="15.77734375" style="9" customWidth="1"/>
    <col min="1543" max="1543" width="13.21875" style="9" bestFit="1" customWidth="1"/>
    <col min="1544" max="1544" width="11.6640625" style="9" customWidth="1"/>
    <col min="1545" max="1545" width="15.33203125" style="9" bestFit="1" customWidth="1"/>
    <col min="1546" max="1546" width="12.5546875" style="9" bestFit="1" customWidth="1"/>
    <col min="1547" max="1547" width="11.6640625" style="9" customWidth="1"/>
    <col min="1548" max="1548" width="11" style="9" bestFit="1" customWidth="1"/>
    <col min="1549" max="1549" width="10.88671875" style="9" customWidth="1"/>
    <col min="1550" max="1550" width="3.21875" style="9" bestFit="1" customWidth="1"/>
    <col min="1551" max="1792" width="7.21875" style="9"/>
    <col min="1793" max="1793" width="4.109375" style="9" bestFit="1" customWidth="1"/>
    <col min="1794" max="1794" width="12.77734375" style="9" bestFit="1" customWidth="1"/>
    <col min="1795" max="1795" width="11.88671875" style="9" bestFit="1" customWidth="1"/>
    <col min="1796" max="1796" width="13.77734375" style="9" customWidth="1"/>
    <col min="1797" max="1797" width="13" style="9" customWidth="1"/>
    <col min="1798" max="1798" width="15.77734375" style="9" customWidth="1"/>
    <col min="1799" max="1799" width="13.21875" style="9" bestFit="1" customWidth="1"/>
    <col min="1800" max="1800" width="11.6640625" style="9" customWidth="1"/>
    <col min="1801" max="1801" width="15.33203125" style="9" bestFit="1" customWidth="1"/>
    <col min="1802" max="1802" width="12.5546875" style="9" bestFit="1" customWidth="1"/>
    <col min="1803" max="1803" width="11.6640625" style="9" customWidth="1"/>
    <col min="1804" max="1804" width="11" style="9" bestFit="1" customWidth="1"/>
    <col min="1805" max="1805" width="10.88671875" style="9" customWidth="1"/>
    <col min="1806" max="1806" width="3.21875" style="9" bestFit="1" customWidth="1"/>
    <col min="1807" max="2048" width="7.21875" style="9"/>
    <col min="2049" max="2049" width="4.109375" style="9" bestFit="1" customWidth="1"/>
    <col min="2050" max="2050" width="12.77734375" style="9" bestFit="1" customWidth="1"/>
    <col min="2051" max="2051" width="11.88671875" style="9" bestFit="1" customWidth="1"/>
    <col min="2052" max="2052" width="13.77734375" style="9" customWidth="1"/>
    <col min="2053" max="2053" width="13" style="9" customWidth="1"/>
    <col min="2054" max="2054" width="15.77734375" style="9" customWidth="1"/>
    <col min="2055" max="2055" width="13.21875" style="9" bestFit="1" customWidth="1"/>
    <col min="2056" max="2056" width="11.6640625" style="9" customWidth="1"/>
    <col min="2057" max="2057" width="15.33203125" style="9" bestFit="1" customWidth="1"/>
    <col min="2058" max="2058" width="12.5546875" style="9" bestFit="1" customWidth="1"/>
    <col min="2059" max="2059" width="11.6640625" style="9" customWidth="1"/>
    <col min="2060" max="2060" width="11" style="9" bestFit="1" customWidth="1"/>
    <col min="2061" max="2061" width="10.88671875" style="9" customWidth="1"/>
    <col min="2062" max="2062" width="3.21875" style="9" bestFit="1" customWidth="1"/>
    <col min="2063" max="2304" width="7.21875" style="9"/>
    <col min="2305" max="2305" width="4.109375" style="9" bestFit="1" customWidth="1"/>
    <col min="2306" max="2306" width="12.77734375" style="9" bestFit="1" customWidth="1"/>
    <col min="2307" max="2307" width="11.88671875" style="9" bestFit="1" customWidth="1"/>
    <col min="2308" max="2308" width="13.77734375" style="9" customWidth="1"/>
    <col min="2309" max="2309" width="13" style="9" customWidth="1"/>
    <col min="2310" max="2310" width="15.77734375" style="9" customWidth="1"/>
    <col min="2311" max="2311" width="13.21875" style="9" bestFit="1" customWidth="1"/>
    <col min="2312" max="2312" width="11.6640625" style="9" customWidth="1"/>
    <col min="2313" max="2313" width="15.33203125" style="9" bestFit="1" customWidth="1"/>
    <col min="2314" max="2314" width="12.5546875" style="9" bestFit="1" customWidth="1"/>
    <col min="2315" max="2315" width="11.6640625" style="9" customWidth="1"/>
    <col min="2316" max="2316" width="11" style="9" bestFit="1" customWidth="1"/>
    <col min="2317" max="2317" width="10.88671875" style="9" customWidth="1"/>
    <col min="2318" max="2318" width="3.21875" style="9" bestFit="1" customWidth="1"/>
    <col min="2319" max="2560" width="7.21875" style="9"/>
    <col min="2561" max="2561" width="4.109375" style="9" bestFit="1" customWidth="1"/>
    <col min="2562" max="2562" width="12.77734375" style="9" bestFit="1" customWidth="1"/>
    <col min="2563" max="2563" width="11.88671875" style="9" bestFit="1" customWidth="1"/>
    <col min="2564" max="2564" width="13.77734375" style="9" customWidth="1"/>
    <col min="2565" max="2565" width="13" style="9" customWidth="1"/>
    <col min="2566" max="2566" width="15.77734375" style="9" customWidth="1"/>
    <col min="2567" max="2567" width="13.21875" style="9" bestFit="1" customWidth="1"/>
    <col min="2568" max="2568" width="11.6640625" style="9" customWidth="1"/>
    <col min="2569" max="2569" width="15.33203125" style="9" bestFit="1" customWidth="1"/>
    <col min="2570" max="2570" width="12.5546875" style="9" bestFit="1" customWidth="1"/>
    <col min="2571" max="2571" width="11.6640625" style="9" customWidth="1"/>
    <col min="2572" max="2572" width="11" style="9" bestFit="1" customWidth="1"/>
    <col min="2573" max="2573" width="10.88671875" style="9" customWidth="1"/>
    <col min="2574" max="2574" width="3.21875" style="9" bestFit="1" customWidth="1"/>
    <col min="2575" max="2816" width="7.21875" style="9"/>
    <col min="2817" max="2817" width="4.109375" style="9" bestFit="1" customWidth="1"/>
    <col min="2818" max="2818" width="12.77734375" style="9" bestFit="1" customWidth="1"/>
    <col min="2819" max="2819" width="11.88671875" style="9" bestFit="1" customWidth="1"/>
    <col min="2820" max="2820" width="13.77734375" style="9" customWidth="1"/>
    <col min="2821" max="2821" width="13" style="9" customWidth="1"/>
    <col min="2822" max="2822" width="15.77734375" style="9" customWidth="1"/>
    <col min="2823" max="2823" width="13.21875" style="9" bestFit="1" customWidth="1"/>
    <col min="2824" max="2824" width="11.6640625" style="9" customWidth="1"/>
    <col min="2825" max="2825" width="15.33203125" style="9" bestFit="1" customWidth="1"/>
    <col min="2826" max="2826" width="12.5546875" style="9" bestFit="1" customWidth="1"/>
    <col min="2827" max="2827" width="11.6640625" style="9" customWidth="1"/>
    <col min="2828" max="2828" width="11" style="9" bestFit="1" customWidth="1"/>
    <col min="2829" max="2829" width="10.88671875" style="9" customWidth="1"/>
    <col min="2830" max="2830" width="3.21875" style="9" bestFit="1" customWidth="1"/>
    <col min="2831" max="3072" width="7.21875" style="9"/>
    <col min="3073" max="3073" width="4.109375" style="9" bestFit="1" customWidth="1"/>
    <col min="3074" max="3074" width="12.77734375" style="9" bestFit="1" customWidth="1"/>
    <col min="3075" max="3075" width="11.88671875" style="9" bestFit="1" customWidth="1"/>
    <col min="3076" max="3076" width="13.77734375" style="9" customWidth="1"/>
    <col min="3077" max="3077" width="13" style="9" customWidth="1"/>
    <col min="3078" max="3078" width="15.77734375" style="9" customWidth="1"/>
    <col min="3079" max="3079" width="13.21875" style="9" bestFit="1" customWidth="1"/>
    <col min="3080" max="3080" width="11.6640625" style="9" customWidth="1"/>
    <col min="3081" max="3081" width="15.33203125" style="9" bestFit="1" customWidth="1"/>
    <col min="3082" max="3082" width="12.5546875" style="9" bestFit="1" customWidth="1"/>
    <col min="3083" max="3083" width="11.6640625" style="9" customWidth="1"/>
    <col min="3084" max="3084" width="11" style="9" bestFit="1" customWidth="1"/>
    <col min="3085" max="3085" width="10.88671875" style="9" customWidth="1"/>
    <col min="3086" max="3086" width="3.21875" style="9" bestFit="1" customWidth="1"/>
    <col min="3087" max="3328" width="7.21875" style="9"/>
    <col min="3329" max="3329" width="4.109375" style="9" bestFit="1" customWidth="1"/>
    <col min="3330" max="3330" width="12.77734375" style="9" bestFit="1" customWidth="1"/>
    <col min="3331" max="3331" width="11.88671875" style="9" bestFit="1" customWidth="1"/>
    <col min="3332" max="3332" width="13.77734375" style="9" customWidth="1"/>
    <col min="3333" max="3333" width="13" style="9" customWidth="1"/>
    <col min="3334" max="3334" width="15.77734375" style="9" customWidth="1"/>
    <col min="3335" max="3335" width="13.21875" style="9" bestFit="1" customWidth="1"/>
    <col min="3336" max="3336" width="11.6640625" style="9" customWidth="1"/>
    <col min="3337" max="3337" width="15.33203125" style="9" bestFit="1" customWidth="1"/>
    <col min="3338" max="3338" width="12.5546875" style="9" bestFit="1" customWidth="1"/>
    <col min="3339" max="3339" width="11.6640625" style="9" customWidth="1"/>
    <col min="3340" max="3340" width="11" style="9" bestFit="1" customWidth="1"/>
    <col min="3341" max="3341" width="10.88671875" style="9" customWidth="1"/>
    <col min="3342" max="3342" width="3.21875" style="9" bestFit="1" customWidth="1"/>
    <col min="3343" max="3584" width="7.21875" style="9"/>
    <col min="3585" max="3585" width="4.109375" style="9" bestFit="1" customWidth="1"/>
    <col min="3586" max="3586" width="12.77734375" style="9" bestFit="1" customWidth="1"/>
    <col min="3587" max="3587" width="11.88671875" style="9" bestFit="1" customWidth="1"/>
    <col min="3588" max="3588" width="13.77734375" style="9" customWidth="1"/>
    <col min="3589" max="3589" width="13" style="9" customWidth="1"/>
    <col min="3590" max="3590" width="15.77734375" style="9" customWidth="1"/>
    <col min="3591" max="3591" width="13.21875" style="9" bestFit="1" customWidth="1"/>
    <col min="3592" max="3592" width="11.6640625" style="9" customWidth="1"/>
    <col min="3593" max="3593" width="15.33203125" style="9" bestFit="1" customWidth="1"/>
    <col min="3594" max="3594" width="12.5546875" style="9" bestFit="1" customWidth="1"/>
    <col min="3595" max="3595" width="11.6640625" style="9" customWidth="1"/>
    <col min="3596" max="3596" width="11" style="9" bestFit="1" customWidth="1"/>
    <col min="3597" max="3597" width="10.88671875" style="9" customWidth="1"/>
    <col min="3598" max="3598" width="3.21875" style="9" bestFit="1" customWidth="1"/>
    <col min="3599" max="3840" width="7.21875" style="9"/>
    <col min="3841" max="3841" width="4.109375" style="9" bestFit="1" customWidth="1"/>
    <col min="3842" max="3842" width="12.77734375" style="9" bestFit="1" customWidth="1"/>
    <col min="3843" max="3843" width="11.88671875" style="9" bestFit="1" customWidth="1"/>
    <col min="3844" max="3844" width="13.77734375" style="9" customWidth="1"/>
    <col min="3845" max="3845" width="13" style="9" customWidth="1"/>
    <col min="3846" max="3846" width="15.77734375" style="9" customWidth="1"/>
    <col min="3847" max="3847" width="13.21875" style="9" bestFit="1" customWidth="1"/>
    <col min="3848" max="3848" width="11.6640625" style="9" customWidth="1"/>
    <col min="3849" max="3849" width="15.33203125" style="9" bestFit="1" customWidth="1"/>
    <col min="3850" max="3850" width="12.5546875" style="9" bestFit="1" customWidth="1"/>
    <col min="3851" max="3851" width="11.6640625" style="9" customWidth="1"/>
    <col min="3852" max="3852" width="11" style="9" bestFit="1" customWidth="1"/>
    <col min="3853" max="3853" width="10.88671875" style="9" customWidth="1"/>
    <col min="3854" max="3854" width="3.21875" style="9" bestFit="1" customWidth="1"/>
    <col min="3855" max="4096" width="7.21875" style="9"/>
    <col min="4097" max="4097" width="4.109375" style="9" bestFit="1" customWidth="1"/>
    <col min="4098" max="4098" width="12.77734375" style="9" bestFit="1" customWidth="1"/>
    <col min="4099" max="4099" width="11.88671875" style="9" bestFit="1" customWidth="1"/>
    <col min="4100" max="4100" width="13.77734375" style="9" customWidth="1"/>
    <col min="4101" max="4101" width="13" style="9" customWidth="1"/>
    <col min="4102" max="4102" width="15.77734375" style="9" customWidth="1"/>
    <col min="4103" max="4103" width="13.21875" style="9" bestFit="1" customWidth="1"/>
    <col min="4104" max="4104" width="11.6640625" style="9" customWidth="1"/>
    <col min="4105" max="4105" width="15.33203125" style="9" bestFit="1" customWidth="1"/>
    <col min="4106" max="4106" width="12.5546875" style="9" bestFit="1" customWidth="1"/>
    <col min="4107" max="4107" width="11.6640625" style="9" customWidth="1"/>
    <col min="4108" max="4108" width="11" style="9" bestFit="1" customWidth="1"/>
    <col min="4109" max="4109" width="10.88671875" style="9" customWidth="1"/>
    <col min="4110" max="4110" width="3.21875" style="9" bestFit="1" customWidth="1"/>
    <col min="4111" max="4352" width="7.21875" style="9"/>
    <col min="4353" max="4353" width="4.109375" style="9" bestFit="1" customWidth="1"/>
    <col min="4354" max="4354" width="12.77734375" style="9" bestFit="1" customWidth="1"/>
    <col min="4355" max="4355" width="11.88671875" style="9" bestFit="1" customWidth="1"/>
    <col min="4356" max="4356" width="13.77734375" style="9" customWidth="1"/>
    <col min="4357" max="4357" width="13" style="9" customWidth="1"/>
    <col min="4358" max="4358" width="15.77734375" style="9" customWidth="1"/>
    <col min="4359" max="4359" width="13.21875" style="9" bestFit="1" customWidth="1"/>
    <col min="4360" max="4360" width="11.6640625" style="9" customWidth="1"/>
    <col min="4361" max="4361" width="15.33203125" style="9" bestFit="1" customWidth="1"/>
    <col min="4362" max="4362" width="12.5546875" style="9" bestFit="1" customWidth="1"/>
    <col min="4363" max="4363" width="11.6640625" style="9" customWidth="1"/>
    <col min="4364" max="4364" width="11" style="9" bestFit="1" customWidth="1"/>
    <col min="4365" max="4365" width="10.88671875" style="9" customWidth="1"/>
    <col min="4366" max="4366" width="3.21875" style="9" bestFit="1" customWidth="1"/>
    <col min="4367" max="4608" width="7.21875" style="9"/>
    <col min="4609" max="4609" width="4.109375" style="9" bestFit="1" customWidth="1"/>
    <col min="4610" max="4610" width="12.77734375" style="9" bestFit="1" customWidth="1"/>
    <col min="4611" max="4611" width="11.88671875" style="9" bestFit="1" customWidth="1"/>
    <col min="4612" max="4612" width="13.77734375" style="9" customWidth="1"/>
    <col min="4613" max="4613" width="13" style="9" customWidth="1"/>
    <col min="4614" max="4614" width="15.77734375" style="9" customWidth="1"/>
    <col min="4615" max="4615" width="13.21875" style="9" bestFit="1" customWidth="1"/>
    <col min="4616" max="4616" width="11.6640625" style="9" customWidth="1"/>
    <col min="4617" max="4617" width="15.33203125" style="9" bestFit="1" customWidth="1"/>
    <col min="4618" max="4618" width="12.5546875" style="9" bestFit="1" customWidth="1"/>
    <col min="4619" max="4619" width="11.6640625" style="9" customWidth="1"/>
    <col min="4620" max="4620" width="11" style="9" bestFit="1" customWidth="1"/>
    <col min="4621" max="4621" width="10.88671875" style="9" customWidth="1"/>
    <col min="4622" max="4622" width="3.21875" style="9" bestFit="1" customWidth="1"/>
    <col min="4623" max="4864" width="7.21875" style="9"/>
    <col min="4865" max="4865" width="4.109375" style="9" bestFit="1" customWidth="1"/>
    <col min="4866" max="4866" width="12.77734375" style="9" bestFit="1" customWidth="1"/>
    <col min="4867" max="4867" width="11.88671875" style="9" bestFit="1" customWidth="1"/>
    <col min="4868" max="4868" width="13.77734375" style="9" customWidth="1"/>
    <col min="4869" max="4869" width="13" style="9" customWidth="1"/>
    <col min="4870" max="4870" width="15.77734375" style="9" customWidth="1"/>
    <col min="4871" max="4871" width="13.21875" style="9" bestFit="1" customWidth="1"/>
    <col min="4872" max="4872" width="11.6640625" style="9" customWidth="1"/>
    <col min="4873" max="4873" width="15.33203125" style="9" bestFit="1" customWidth="1"/>
    <col min="4874" max="4874" width="12.5546875" style="9" bestFit="1" customWidth="1"/>
    <col min="4875" max="4875" width="11.6640625" style="9" customWidth="1"/>
    <col min="4876" max="4876" width="11" style="9" bestFit="1" customWidth="1"/>
    <col min="4877" max="4877" width="10.88671875" style="9" customWidth="1"/>
    <col min="4878" max="4878" width="3.21875" style="9" bestFit="1" customWidth="1"/>
    <col min="4879" max="5120" width="7.21875" style="9"/>
    <col min="5121" max="5121" width="4.109375" style="9" bestFit="1" customWidth="1"/>
    <col min="5122" max="5122" width="12.77734375" style="9" bestFit="1" customWidth="1"/>
    <col min="5123" max="5123" width="11.88671875" style="9" bestFit="1" customWidth="1"/>
    <col min="5124" max="5124" width="13.77734375" style="9" customWidth="1"/>
    <col min="5125" max="5125" width="13" style="9" customWidth="1"/>
    <col min="5126" max="5126" width="15.77734375" style="9" customWidth="1"/>
    <col min="5127" max="5127" width="13.21875" style="9" bestFit="1" customWidth="1"/>
    <col min="5128" max="5128" width="11.6640625" style="9" customWidth="1"/>
    <col min="5129" max="5129" width="15.33203125" style="9" bestFit="1" customWidth="1"/>
    <col min="5130" max="5130" width="12.5546875" style="9" bestFit="1" customWidth="1"/>
    <col min="5131" max="5131" width="11.6640625" style="9" customWidth="1"/>
    <col min="5132" max="5132" width="11" style="9" bestFit="1" customWidth="1"/>
    <col min="5133" max="5133" width="10.88671875" style="9" customWidth="1"/>
    <col min="5134" max="5134" width="3.21875" style="9" bestFit="1" customWidth="1"/>
    <col min="5135" max="5376" width="7.21875" style="9"/>
    <col min="5377" max="5377" width="4.109375" style="9" bestFit="1" customWidth="1"/>
    <col min="5378" max="5378" width="12.77734375" style="9" bestFit="1" customWidth="1"/>
    <col min="5379" max="5379" width="11.88671875" style="9" bestFit="1" customWidth="1"/>
    <col min="5380" max="5380" width="13.77734375" style="9" customWidth="1"/>
    <col min="5381" max="5381" width="13" style="9" customWidth="1"/>
    <col min="5382" max="5382" width="15.77734375" style="9" customWidth="1"/>
    <col min="5383" max="5383" width="13.21875" style="9" bestFit="1" customWidth="1"/>
    <col min="5384" max="5384" width="11.6640625" style="9" customWidth="1"/>
    <col min="5385" max="5385" width="15.33203125" style="9" bestFit="1" customWidth="1"/>
    <col min="5386" max="5386" width="12.5546875" style="9" bestFit="1" customWidth="1"/>
    <col min="5387" max="5387" width="11.6640625" style="9" customWidth="1"/>
    <col min="5388" max="5388" width="11" style="9" bestFit="1" customWidth="1"/>
    <col min="5389" max="5389" width="10.88671875" style="9" customWidth="1"/>
    <col min="5390" max="5390" width="3.21875" style="9" bestFit="1" customWidth="1"/>
    <col min="5391" max="5632" width="7.21875" style="9"/>
    <col min="5633" max="5633" width="4.109375" style="9" bestFit="1" customWidth="1"/>
    <col min="5634" max="5634" width="12.77734375" style="9" bestFit="1" customWidth="1"/>
    <col min="5635" max="5635" width="11.88671875" style="9" bestFit="1" customWidth="1"/>
    <col min="5636" max="5636" width="13.77734375" style="9" customWidth="1"/>
    <col min="5637" max="5637" width="13" style="9" customWidth="1"/>
    <col min="5638" max="5638" width="15.77734375" style="9" customWidth="1"/>
    <col min="5639" max="5639" width="13.21875" style="9" bestFit="1" customWidth="1"/>
    <col min="5640" max="5640" width="11.6640625" style="9" customWidth="1"/>
    <col min="5641" max="5641" width="15.33203125" style="9" bestFit="1" customWidth="1"/>
    <col min="5642" max="5642" width="12.5546875" style="9" bestFit="1" customWidth="1"/>
    <col min="5643" max="5643" width="11.6640625" style="9" customWidth="1"/>
    <col min="5644" max="5644" width="11" style="9" bestFit="1" customWidth="1"/>
    <col min="5645" max="5645" width="10.88671875" style="9" customWidth="1"/>
    <col min="5646" max="5646" width="3.21875" style="9" bestFit="1" customWidth="1"/>
    <col min="5647" max="5888" width="7.21875" style="9"/>
    <col min="5889" max="5889" width="4.109375" style="9" bestFit="1" customWidth="1"/>
    <col min="5890" max="5890" width="12.77734375" style="9" bestFit="1" customWidth="1"/>
    <col min="5891" max="5891" width="11.88671875" style="9" bestFit="1" customWidth="1"/>
    <col min="5892" max="5892" width="13.77734375" style="9" customWidth="1"/>
    <col min="5893" max="5893" width="13" style="9" customWidth="1"/>
    <col min="5894" max="5894" width="15.77734375" style="9" customWidth="1"/>
    <col min="5895" max="5895" width="13.21875" style="9" bestFit="1" customWidth="1"/>
    <col min="5896" max="5896" width="11.6640625" style="9" customWidth="1"/>
    <col min="5897" max="5897" width="15.33203125" style="9" bestFit="1" customWidth="1"/>
    <col min="5898" max="5898" width="12.5546875" style="9" bestFit="1" customWidth="1"/>
    <col min="5899" max="5899" width="11.6640625" style="9" customWidth="1"/>
    <col min="5900" max="5900" width="11" style="9" bestFit="1" customWidth="1"/>
    <col min="5901" max="5901" width="10.88671875" style="9" customWidth="1"/>
    <col min="5902" max="5902" width="3.21875" style="9" bestFit="1" customWidth="1"/>
    <col min="5903" max="6144" width="7.21875" style="9"/>
    <col min="6145" max="6145" width="4.109375" style="9" bestFit="1" customWidth="1"/>
    <col min="6146" max="6146" width="12.77734375" style="9" bestFit="1" customWidth="1"/>
    <col min="6147" max="6147" width="11.88671875" style="9" bestFit="1" customWidth="1"/>
    <col min="6148" max="6148" width="13.77734375" style="9" customWidth="1"/>
    <col min="6149" max="6149" width="13" style="9" customWidth="1"/>
    <col min="6150" max="6150" width="15.77734375" style="9" customWidth="1"/>
    <col min="6151" max="6151" width="13.21875" style="9" bestFit="1" customWidth="1"/>
    <col min="6152" max="6152" width="11.6640625" style="9" customWidth="1"/>
    <col min="6153" max="6153" width="15.33203125" style="9" bestFit="1" customWidth="1"/>
    <col min="6154" max="6154" width="12.5546875" style="9" bestFit="1" customWidth="1"/>
    <col min="6155" max="6155" width="11.6640625" style="9" customWidth="1"/>
    <col min="6156" max="6156" width="11" style="9" bestFit="1" customWidth="1"/>
    <col min="6157" max="6157" width="10.88671875" style="9" customWidth="1"/>
    <col min="6158" max="6158" width="3.21875" style="9" bestFit="1" customWidth="1"/>
    <col min="6159" max="6400" width="7.21875" style="9"/>
    <col min="6401" max="6401" width="4.109375" style="9" bestFit="1" customWidth="1"/>
    <col min="6402" max="6402" width="12.77734375" style="9" bestFit="1" customWidth="1"/>
    <col min="6403" max="6403" width="11.88671875" style="9" bestFit="1" customWidth="1"/>
    <col min="6404" max="6404" width="13.77734375" style="9" customWidth="1"/>
    <col min="6405" max="6405" width="13" style="9" customWidth="1"/>
    <col min="6406" max="6406" width="15.77734375" style="9" customWidth="1"/>
    <col min="6407" max="6407" width="13.21875" style="9" bestFit="1" customWidth="1"/>
    <col min="6408" max="6408" width="11.6640625" style="9" customWidth="1"/>
    <col min="6409" max="6409" width="15.33203125" style="9" bestFit="1" customWidth="1"/>
    <col min="6410" max="6410" width="12.5546875" style="9" bestFit="1" customWidth="1"/>
    <col min="6411" max="6411" width="11.6640625" style="9" customWidth="1"/>
    <col min="6412" max="6412" width="11" style="9" bestFit="1" customWidth="1"/>
    <col min="6413" max="6413" width="10.88671875" style="9" customWidth="1"/>
    <col min="6414" max="6414" width="3.21875" style="9" bestFit="1" customWidth="1"/>
    <col min="6415" max="6656" width="7.21875" style="9"/>
    <col min="6657" max="6657" width="4.109375" style="9" bestFit="1" customWidth="1"/>
    <col min="6658" max="6658" width="12.77734375" style="9" bestFit="1" customWidth="1"/>
    <col min="6659" max="6659" width="11.88671875" style="9" bestFit="1" customWidth="1"/>
    <col min="6660" max="6660" width="13.77734375" style="9" customWidth="1"/>
    <col min="6661" max="6661" width="13" style="9" customWidth="1"/>
    <col min="6662" max="6662" width="15.77734375" style="9" customWidth="1"/>
    <col min="6663" max="6663" width="13.21875" style="9" bestFit="1" customWidth="1"/>
    <col min="6664" max="6664" width="11.6640625" style="9" customWidth="1"/>
    <col min="6665" max="6665" width="15.33203125" style="9" bestFit="1" customWidth="1"/>
    <col min="6666" max="6666" width="12.5546875" style="9" bestFit="1" customWidth="1"/>
    <col min="6667" max="6667" width="11.6640625" style="9" customWidth="1"/>
    <col min="6668" max="6668" width="11" style="9" bestFit="1" customWidth="1"/>
    <col min="6669" max="6669" width="10.88671875" style="9" customWidth="1"/>
    <col min="6670" max="6670" width="3.21875" style="9" bestFit="1" customWidth="1"/>
    <col min="6671" max="6912" width="7.21875" style="9"/>
    <col min="6913" max="6913" width="4.109375" style="9" bestFit="1" customWidth="1"/>
    <col min="6914" max="6914" width="12.77734375" style="9" bestFit="1" customWidth="1"/>
    <col min="6915" max="6915" width="11.88671875" style="9" bestFit="1" customWidth="1"/>
    <col min="6916" max="6916" width="13.77734375" style="9" customWidth="1"/>
    <col min="6917" max="6917" width="13" style="9" customWidth="1"/>
    <col min="6918" max="6918" width="15.77734375" style="9" customWidth="1"/>
    <col min="6919" max="6919" width="13.21875" style="9" bestFit="1" customWidth="1"/>
    <col min="6920" max="6920" width="11.6640625" style="9" customWidth="1"/>
    <col min="6921" max="6921" width="15.33203125" style="9" bestFit="1" customWidth="1"/>
    <col min="6922" max="6922" width="12.5546875" style="9" bestFit="1" customWidth="1"/>
    <col min="6923" max="6923" width="11.6640625" style="9" customWidth="1"/>
    <col min="6924" max="6924" width="11" style="9" bestFit="1" customWidth="1"/>
    <col min="6925" max="6925" width="10.88671875" style="9" customWidth="1"/>
    <col min="6926" max="6926" width="3.21875" style="9" bestFit="1" customWidth="1"/>
    <col min="6927" max="7168" width="7.21875" style="9"/>
    <col min="7169" max="7169" width="4.109375" style="9" bestFit="1" customWidth="1"/>
    <col min="7170" max="7170" width="12.77734375" style="9" bestFit="1" customWidth="1"/>
    <col min="7171" max="7171" width="11.88671875" style="9" bestFit="1" customWidth="1"/>
    <col min="7172" max="7172" width="13.77734375" style="9" customWidth="1"/>
    <col min="7173" max="7173" width="13" style="9" customWidth="1"/>
    <col min="7174" max="7174" width="15.77734375" style="9" customWidth="1"/>
    <col min="7175" max="7175" width="13.21875" style="9" bestFit="1" customWidth="1"/>
    <col min="7176" max="7176" width="11.6640625" style="9" customWidth="1"/>
    <col min="7177" max="7177" width="15.33203125" style="9" bestFit="1" customWidth="1"/>
    <col min="7178" max="7178" width="12.5546875" style="9" bestFit="1" customWidth="1"/>
    <col min="7179" max="7179" width="11.6640625" style="9" customWidth="1"/>
    <col min="7180" max="7180" width="11" style="9" bestFit="1" customWidth="1"/>
    <col min="7181" max="7181" width="10.88671875" style="9" customWidth="1"/>
    <col min="7182" max="7182" width="3.21875" style="9" bestFit="1" customWidth="1"/>
    <col min="7183" max="7424" width="7.21875" style="9"/>
    <col min="7425" max="7425" width="4.109375" style="9" bestFit="1" customWidth="1"/>
    <col min="7426" max="7426" width="12.77734375" style="9" bestFit="1" customWidth="1"/>
    <col min="7427" max="7427" width="11.88671875" style="9" bestFit="1" customWidth="1"/>
    <col min="7428" max="7428" width="13.77734375" style="9" customWidth="1"/>
    <col min="7429" max="7429" width="13" style="9" customWidth="1"/>
    <col min="7430" max="7430" width="15.77734375" style="9" customWidth="1"/>
    <col min="7431" max="7431" width="13.21875" style="9" bestFit="1" customWidth="1"/>
    <col min="7432" max="7432" width="11.6640625" style="9" customWidth="1"/>
    <col min="7433" max="7433" width="15.33203125" style="9" bestFit="1" customWidth="1"/>
    <col min="7434" max="7434" width="12.5546875" style="9" bestFit="1" customWidth="1"/>
    <col min="7435" max="7435" width="11.6640625" style="9" customWidth="1"/>
    <col min="7436" max="7436" width="11" style="9" bestFit="1" customWidth="1"/>
    <col min="7437" max="7437" width="10.88671875" style="9" customWidth="1"/>
    <col min="7438" max="7438" width="3.21875" style="9" bestFit="1" customWidth="1"/>
    <col min="7439" max="7680" width="7.21875" style="9"/>
    <col min="7681" max="7681" width="4.109375" style="9" bestFit="1" customWidth="1"/>
    <col min="7682" max="7682" width="12.77734375" style="9" bestFit="1" customWidth="1"/>
    <col min="7683" max="7683" width="11.88671875" style="9" bestFit="1" customWidth="1"/>
    <col min="7684" max="7684" width="13.77734375" style="9" customWidth="1"/>
    <col min="7685" max="7685" width="13" style="9" customWidth="1"/>
    <col min="7686" max="7686" width="15.77734375" style="9" customWidth="1"/>
    <col min="7687" max="7687" width="13.21875" style="9" bestFit="1" customWidth="1"/>
    <col min="7688" max="7688" width="11.6640625" style="9" customWidth="1"/>
    <col min="7689" max="7689" width="15.33203125" style="9" bestFit="1" customWidth="1"/>
    <col min="7690" max="7690" width="12.5546875" style="9" bestFit="1" customWidth="1"/>
    <col min="7691" max="7691" width="11.6640625" style="9" customWidth="1"/>
    <col min="7692" max="7692" width="11" style="9" bestFit="1" customWidth="1"/>
    <col min="7693" max="7693" width="10.88671875" style="9" customWidth="1"/>
    <col min="7694" max="7694" width="3.21875" style="9" bestFit="1" customWidth="1"/>
    <col min="7695" max="7936" width="7.21875" style="9"/>
    <col min="7937" max="7937" width="4.109375" style="9" bestFit="1" customWidth="1"/>
    <col min="7938" max="7938" width="12.77734375" style="9" bestFit="1" customWidth="1"/>
    <col min="7939" max="7939" width="11.88671875" style="9" bestFit="1" customWidth="1"/>
    <col min="7940" max="7940" width="13.77734375" style="9" customWidth="1"/>
    <col min="7941" max="7941" width="13" style="9" customWidth="1"/>
    <col min="7942" max="7942" width="15.77734375" style="9" customWidth="1"/>
    <col min="7943" max="7943" width="13.21875" style="9" bestFit="1" customWidth="1"/>
    <col min="7944" max="7944" width="11.6640625" style="9" customWidth="1"/>
    <col min="7945" max="7945" width="15.33203125" style="9" bestFit="1" customWidth="1"/>
    <col min="7946" max="7946" width="12.5546875" style="9" bestFit="1" customWidth="1"/>
    <col min="7947" max="7947" width="11.6640625" style="9" customWidth="1"/>
    <col min="7948" max="7948" width="11" style="9" bestFit="1" customWidth="1"/>
    <col min="7949" max="7949" width="10.88671875" style="9" customWidth="1"/>
    <col min="7950" max="7950" width="3.21875" style="9" bestFit="1" customWidth="1"/>
    <col min="7951" max="8192" width="7.21875" style="9"/>
    <col min="8193" max="8193" width="4.109375" style="9" bestFit="1" customWidth="1"/>
    <col min="8194" max="8194" width="12.77734375" style="9" bestFit="1" customWidth="1"/>
    <col min="8195" max="8195" width="11.88671875" style="9" bestFit="1" customWidth="1"/>
    <col min="8196" max="8196" width="13.77734375" style="9" customWidth="1"/>
    <col min="8197" max="8197" width="13" style="9" customWidth="1"/>
    <col min="8198" max="8198" width="15.77734375" style="9" customWidth="1"/>
    <col min="8199" max="8199" width="13.21875" style="9" bestFit="1" customWidth="1"/>
    <col min="8200" max="8200" width="11.6640625" style="9" customWidth="1"/>
    <col min="8201" max="8201" width="15.33203125" style="9" bestFit="1" customWidth="1"/>
    <col min="8202" max="8202" width="12.5546875" style="9" bestFit="1" customWidth="1"/>
    <col min="8203" max="8203" width="11.6640625" style="9" customWidth="1"/>
    <col min="8204" max="8204" width="11" style="9" bestFit="1" customWidth="1"/>
    <col min="8205" max="8205" width="10.88671875" style="9" customWidth="1"/>
    <col min="8206" max="8206" width="3.21875" style="9" bestFit="1" customWidth="1"/>
    <col min="8207" max="8448" width="7.21875" style="9"/>
    <col min="8449" max="8449" width="4.109375" style="9" bestFit="1" customWidth="1"/>
    <col min="8450" max="8450" width="12.77734375" style="9" bestFit="1" customWidth="1"/>
    <col min="8451" max="8451" width="11.88671875" style="9" bestFit="1" customWidth="1"/>
    <col min="8452" max="8452" width="13.77734375" style="9" customWidth="1"/>
    <col min="8453" max="8453" width="13" style="9" customWidth="1"/>
    <col min="8454" max="8454" width="15.77734375" style="9" customWidth="1"/>
    <col min="8455" max="8455" width="13.21875" style="9" bestFit="1" customWidth="1"/>
    <col min="8456" max="8456" width="11.6640625" style="9" customWidth="1"/>
    <col min="8457" max="8457" width="15.33203125" style="9" bestFit="1" customWidth="1"/>
    <col min="8458" max="8458" width="12.5546875" style="9" bestFit="1" customWidth="1"/>
    <col min="8459" max="8459" width="11.6640625" style="9" customWidth="1"/>
    <col min="8460" max="8460" width="11" style="9" bestFit="1" customWidth="1"/>
    <col min="8461" max="8461" width="10.88671875" style="9" customWidth="1"/>
    <col min="8462" max="8462" width="3.21875" style="9" bestFit="1" customWidth="1"/>
    <col min="8463" max="8704" width="7.21875" style="9"/>
    <col min="8705" max="8705" width="4.109375" style="9" bestFit="1" customWidth="1"/>
    <col min="8706" max="8706" width="12.77734375" style="9" bestFit="1" customWidth="1"/>
    <col min="8707" max="8707" width="11.88671875" style="9" bestFit="1" customWidth="1"/>
    <col min="8708" max="8708" width="13.77734375" style="9" customWidth="1"/>
    <col min="8709" max="8709" width="13" style="9" customWidth="1"/>
    <col min="8710" max="8710" width="15.77734375" style="9" customWidth="1"/>
    <col min="8711" max="8711" width="13.21875" style="9" bestFit="1" customWidth="1"/>
    <col min="8712" max="8712" width="11.6640625" style="9" customWidth="1"/>
    <col min="8713" max="8713" width="15.33203125" style="9" bestFit="1" customWidth="1"/>
    <col min="8714" max="8714" width="12.5546875" style="9" bestFit="1" customWidth="1"/>
    <col min="8715" max="8715" width="11.6640625" style="9" customWidth="1"/>
    <col min="8716" max="8716" width="11" style="9" bestFit="1" customWidth="1"/>
    <col min="8717" max="8717" width="10.88671875" style="9" customWidth="1"/>
    <col min="8718" max="8718" width="3.21875" style="9" bestFit="1" customWidth="1"/>
    <col min="8719" max="8960" width="7.21875" style="9"/>
    <col min="8961" max="8961" width="4.109375" style="9" bestFit="1" customWidth="1"/>
    <col min="8962" max="8962" width="12.77734375" style="9" bestFit="1" customWidth="1"/>
    <col min="8963" max="8963" width="11.88671875" style="9" bestFit="1" customWidth="1"/>
    <col min="8964" max="8964" width="13.77734375" style="9" customWidth="1"/>
    <col min="8965" max="8965" width="13" style="9" customWidth="1"/>
    <col min="8966" max="8966" width="15.77734375" style="9" customWidth="1"/>
    <col min="8967" max="8967" width="13.21875" style="9" bestFit="1" customWidth="1"/>
    <col min="8968" max="8968" width="11.6640625" style="9" customWidth="1"/>
    <col min="8969" max="8969" width="15.33203125" style="9" bestFit="1" customWidth="1"/>
    <col min="8970" max="8970" width="12.5546875" style="9" bestFit="1" customWidth="1"/>
    <col min="8971" max="8971" width="11.6640625" style="9" customWidth="1"/>
    <col min="8972" max="8972" width="11" style="9" bestFit="1" customWidth="1"/>
    <col min="8973" max="8973" width="10.88671875" style="9" customWidth="1"/>
    <col min="8974" max="8974" width="3.21875" style="9" bestFit="1" customWidth="1"/>
    <col min="8975" max="9216" width="7.21875" style="9"/>
    <col min="9217" max="9217" width="4.109375" style="9" bestFit="1" customWidth="1"/>
    <col min="9218" max="9218" width="12.77734375" style="9" bestFit="1" customWidth="1"/>
    <col min="9219" max="9219" width="11.88671875" style="9" bestFit="1" customWidth="1"/>
    <col min="9220" max="9220" width="13.77734375" style="9" customWidth="1"/>
    <col min="9221" max="9221" width="13" style="9" customWidth="1"/>
    <col min="9222" max="9222" width="15.77734375" style="9" customWidth="1"/>
    <col min="9223" max="9223" width="13.21875" style="9" bestFit="1" customWidth="1"/>
    <col min="9224" max="9224" width="11.6640625" style="9" customWidth="1"/>
    <col min="9225" max="9225" width="15.33203125" style="9" bestFit="1" customWidth="1"/>
    <col min="9226" max="9226" width="12.5546875" style="9" bestFit="1" customWidth="1"/>
    <col min="9227" max="9227" width="11.6640625" style="9" customWidth="1"/>
    <col min="9228" max="9228" width="11" style="9" bestFit="1" customWidth="1"/>
    <col min="9229" max="9229" width="10.88671875" style="9" customWidth="1"/>
    <col min="9230" max="9230" width="3.21875" style="9" bestFit="1" customWidth="1"/>
    <col min="9231" max="9472" width="7.21875" style="9"/>
    <col min="9473" max="9473" width="4.109375" style="9" bestFit="1" customWidth="1"/>
    <col min="9474" max="9474" width="12.77734375" style="9" bestFit="1" customWidth="1"/>
    <col min="9475" max="9475" width="11.88671875" style="9" bestFit="1" customWidth="1"/>
    <col min="9476" max="9476" width="13.77734375" style="9" customWidth="1"/>
    <col min="9477" max="9477" width="13" style="9" customWidth="1"/>
    <col min="9478" max="9478" width="15.77734375" style="9" customWidth="1"/>
    <col min="9479" max="9479" width="13.21875" style="9" bestFit="1" customWidth="1"/>
    <col min="9480" max="9480" width="11.6640625" style="9" customWidth="1"/>
    <col min="9481" max="9481" width="15.33203125" style="9" bestFit="1" customWidth="1"/>
    <col min="9482" max="9482" width="12.5546875" style="9" bestFit="1" customWidth="1"/>
    <col min="9483" max="9483" width="11.6640625" style="9" customWidth="1"/>
    <col min="9484" max="9484" width="11" style="9" bestFit="1" customWidth="1"/>
    <col min="9485" max="9485" width="10.88671875" style="9" customWidth="1"/>
    <col min="9486" max="9486" width="3.21875" style="9" bestFit="1" customWidth="1"/>
    <col min="9487" max="9728" width="7.21875" style="9"/>
    <col min="9729" max="9729" width="4.109375" style="9" bestFit="1" customWidth="1"/>
    <col min="9730" max="9730" width="12.77734375" style="9" bestFit="1" customWidth="1"/>
    <col min="9731" max="9731" width="11.88671875" style="9" bestFit="1" customWidth="1"/>
    <col min="9732" max="9732" width="13.77734375" style="9" customWidth="1"/>
    <col min="9733" max="9733" width="13" style="9" customWidth="1"/>
    <col min="9734" max="9734" width="15.77734375" style="9" customWidth="1"/>
    <col min="9735" max="9735" width="13.21875" style="9" bestFit="1" customWidth="1"/>
    <col min="9736" max="9736" width="11.6640625" style="9" customWidth="1"/>
    <col min="9737" max="9737" width="15.33203125" style="9" bestFit="1" customWidth="1"/>
    <col min="9738" max="9738" width="12.5546875" style="9" bestFit="1" customWidth="1"/>
    <col min="9739" max="9739" width="11.6640625" style="9" customWidth="1"/>
    <col min="9740" max="9740" width="11" style="9" bestFit="1" customWidth="1"/>
    <col min="9741" max="9741" width="10.88671875" style="9" customWidth="1"/>
    <col min="9742" max="9742" width="3.21875" style="9" bestFit="1" customWidth="1"/>
    <col min="9743" max="9984" width="7.21875" style="9"/>
    <col min="9985" max="9985" width="4.109375" style="9" bestFit="1" customWidth="1"/>
    <col min="9986" max="9986" width="12.77734375" style="9" bestFit="1" customWidth="1"/>
    <col min="9987" max="9987" width="11.88671875" style="9" bestFit="1" customWidth="1"/>
    <col min="9988" max="9988" width="13.77734375" style="9" customWidth="1"/>
    <col min="9989" max="9989" width="13" style="9" customWidth="1"/>
    <col min="9990" max="9990" width="15.77734375" style="9" customWidth="1"/>
    <col min="9991" max="9991" width="13.21875" style="9" bestFit="1" customWidth="1"/>
    <col min="9992" max="9992" width="11.6640625" style="9" customWidth="1"/>
    <col min="9993" max="9993" width="15.33203125" style="9" bestFit="1" customWidth="1"/>
    <col min="9994" max="9994" width="12.5546875" style="9" bestFit="1" customWidth="1"/>
    <col min="9995" max="9995" width="11.6640625" style="9" customWidth="1"/>
    <col min="9996" max="9996" width="11" style="9" bestFit="1" customWidth="1"/>
    <col min="9997" max="9997" width="10.88671875" style="9" customWidth="1"/>
    <col min="9998" max="9998" width="3.21875" style="9" bestFit="1" customWidth="1"/>
    <col min="9999" max="10240" width="7.21875" style="9"/>
    <col min="10241" max="10241" width="4.109375" style="9" bestFit="1" customWidth="1"/>
    <col min="10242" max="10242" width="12.77734375" style="9" bestFit="1" customWidth="1"/>
    <col min="10243" max="10243" width="11.88671875" style="9" bestFit="1" customWidth="1"/>
    <col min="10244" max="10244" width="13.77734375" style="9" customWidth="1"/>
    <col min="10245" max="10245" width="13" style="9" customWidth="1"/>
    <col min="10246" max="10246" width="15.77734375" style="9" customWidth="1"/>
    <col min="10247" max="10247" width="13.21875" style="9" bestFit="1" customWidth="1"/>
    <col min="10248" max="10248" width="11.6640625" style="9" customWidth="1"/>
    <col min="10249" max="10249" width="15.33203125" style="9" bestFit="1" customWidth="1"/>
    <col min="10250" max="10250" width="12.5546875" style="9" bestFit="1" customWidth="1"/>
    <col min="10251" max="10251" width="11.6640625" style="9" customWidth="1"/>
    <col min="10252" max="10252" width="11" style="9" bestFit="1" customWidth="1"/>
    <col min="10253" max="10253" width="10.88671875" style="9" customWidth="1"/>
    <col min="10254" max="10254" width="3.21875" style="9" bestFit="1" customWidth="1"/>
    <col min="10255" max="10496" width="7.21875" style="9"/>
    <col min="10497" max="10497" width="4.109375" style="9" bestFit="1" customWidth="1"/>
    <col min="10498" max="10498" width="12.77734375" style="9" bestFit="1" customWidth="1"/>
    <col min="10499" max="10499" width="11.88671875" style="9" bestFit="1" customWidth="1"/>
    <col min="10500" max="10500" width="13.77734375" style="9" customWidth="1"/>
    <col min="10501" max="10501" width="13" style="9" customWidth="1"/>
    <col min="10502" max="10502" width="15.77734375" style="9" customWidth="1"/>
    <col min="10503" max="10503" width="13.21875" style="9" bestFit="1" customWidth="1"/>
    <col min="10504" max="10504" width="11.6640625" style="9" customWidth="1"/>
    <col min="10505" max="10505" width="15.33203125" style="9" bestFit="1" customWidth="1"/>
    <col min="10506" max="10506" width="12.5546875" style="9" bestFit="1" customWidth="1"/>
    <col min="10507" max="10507" width="11.6640625" style="9" customWidth="1"/>
    <col min="10508" max="10508" width="11" style="9" bestFit="1" customWidth="1"/>
    <col min="10509" max="10509" width="10.88671875" style="9" customWidth="1"/>
    <col min="10510" max="10510" width="3.21875" style="9" bestFit="1" customWidth="1"/>
    <col min="10511" max="10752" width="7.21875" style="9"/>
    <col min="10753" max="10753" width="4.109375" style="9" bestFit="1" customWidth="1"/>
    <col min="10754" max="10754" width="12.77734375" style="9" bestFit="1" customWidth="1"/>
    <col min="10755" max="10755" width="11.88671875" style="9" bestFit="1" customWidth="1"/>
    <col min="10756" max="10756" width="13.77734375" style="9" customWidth="1"/>
    <col min="10757" max="10757" width="13" style="9" customWidth="1"/>
    <col min="10758" max="10758" width="15.77734375" style="9" customWidth="1"/>
    <col min="10759" max="10759" width="13.21875" style="9" bestFit="1" customWidth="1"/>
    <col min="10760" max="10760" width="11.6640625" style="9" customWidth="1"/>
    <col min="10761" max="10761" width="15.33203125" style="9" bestFit="1" customWidth="1"/>
    <col min="10762" max="10762" width="12.5546875" style="9" bestFit="1" customWidth="1"/>
    <col min="10763" max="10763" width="11.6640625" style="9" customWidth="1"/>
    <col min="10764" max="10764" width="11" style="9" bestFit="1" customWidth="1"/>
    <col min="10765" max="10765" width="10.88671875" style="9" customWidth="1"/>
    <col min="10766" max="10766" width="3.21875" style="9" bestFit="1" customWidth="1"/>
    <col min="10767" max="11008" width="7.21875" style="9"/>
    <col min="11009" max="11009" width="4.109375" style="9" bestFit="1" customWidth="1"/>
    <col min="11010" max="11010" width="12.77734375" style="9" bestFit="1" customWidth="1"/>
    <col min="11011" max="11011" width="11.88671875" style="9" bestFit="1" customWidth="1"/>
    <col min="11012" max="11012" width="13.77734375" style="9" customWidth="1"/>
    <col min="11013" max="11013" width="13" style="9" customWidth="1"/>
    <col min="11014" max="11014" width="15.77734375" style="9" customWidth="1"/>
    <col min="11015" max="11015" width="13.21875" style="9" bestFit="1" customWidth="1"/>
    <col min="11016" max="11016" width="11.6640625" style="9" customWidth="1"/>
    <col min="11017" max="11017" width="15.33203125" style="9" bestFit="1" customWidth="1"/>
    <col min="11018" max="11018" width="12.5546875" style="9" bestFit="1" customWidth="1"/>
    <col min="11019" max="11019" width="11.6640625" style="9" customWidth="1"/>
    <col min="11020" max="11020" width="11" style="9" bestFit="1" customWidth="1"/>
    <col min="11021" max="11021" width="10.88671875" style="9" customWidth="1"/>
    <col min="11022" max="11022" width="3.21875" style="9" bestFit="1" customWidth="1"/>
    <col min="11023" max="11264" width="7.21875" style="9"/>
    <col min="11265" max="11265" width="4.109375" style="9" bestFit="1" customWidth="1"/>
    <col min="11266" max="11266" width="12.77734375" style="9" bestFit="1" customWidth="1"/>
    <col min="11267" max="11267" width="11.88671875" style="9" bestFit="1" customWidth="1"/>
    <col min="11268" max="11268" width="13.77734375" style="9" customWidth="1"/>
    <col min="11269" max="11269" width="13" style="9" customWidth="1"/>
    <col min="11270" max="11270" width="15.77734375" style="9" customWidth="1"/>
    <col min="11271" max="11271" width="13.21875" style="9" bestFit="1" customWidth="1"/>
    <col min="11272" max="11272" width="11.6640625" style="9" customWidth="1"/>
    <col min="11273" max="11273" width="15.33203125" style="9" bestFit="1" customWidth="1"/>
    <col min="11274" max="11274" width="12.5546875" style="9" bestFit="1" customWidth="1"/>
    <col min="11275" max="11275" width="11.6640625" style="9" customWidth="1"/>
    <col min="11276" max="11276" width="11" style="9" bestFit="1" customWidth="1"/>
    <col min="11277" max="11277" width="10.88671875" style="9" customWidth="1"/>
    <col min="11278" max="11278" width="3.21875" style="9" bestFit="1" customWidth="1"/>
    <col min="11279" max="11520" width="7.21875" style="9"/>
    <col min="11521" max="11521" width="4.109375" style="9" bestFit="1" customWidth="1"/>
    <col min="11522" max="11522" width="12.77734375" style="9" bestFit="1" customWidth="1"/>
    <col min="11523" max="11523" width="11.88671875" style="9" bestFit="1" customWidth="1"/>
    <col min="11524" max="11524" width="13.77734375" style="9" customWidth="1"/>
    <col min="11525" max="11525" width="13" style="9" customWidth="1"/>
    <col min="11526" max="11526" width="15.77734375" style="9" customWidth="1"/>
    <col min="11527" max="11527" width="13.21875" style="9" bestFit="1" customWidth="1"/>
    <col min="11528" max="11528" width="11.6640625" style="9" customWidth="1"/>
    <col min="11529" max="11529" width="15.33203125" style="9" bestFit="1" customWidth="1"/>
    <col min="11530" max="11530" width="12.5546875" style="9" bestFit="1" customWidth="1"/>
    <col min="11531" max="11531" width="11.6640625" style="9" customWidth="1"/>
    <col min="11532" max="11532" width="11" style="9" bestFit="1" customWidth="1"/>
    <col min="11533" max="11533" width="10.88671875" style="9" customWidth="1"/>
    <col min="11534" max="11534" width="3.21875" style="9" bestFit="1" customWidth="1"/>
    <col min="11535" max="11776" width="7.21875" style="9"/>
    <col min="11777" max="11777" width="4.109375" style="9" bestFit="1" customWidth="1"/>
    <col min="11778" max="11778" width="12.77734375" style="9" bestFit="1" customWidth="1"/>
    <col min="11779" max="11779" width="11.88671875" style="9" bestFit="1" customWidth="1"/>
    <col min="11780" max="11780" width="13.77734375" style="9" customWidth="1"/>
    <col min="11781" max="11781" width="13" style="9" customWidth="1"/>
    <col min="11782" max="11782" width="15.77734375" style="9" customWidth="1"/>
    <col min="11783" max="11783" width="13.21875" style="9" bestFit="1" customWidth="1"/>
    <col min="11784" max="11784" width="11.6640625" style="9" customWidth="1"/>
    <col min="11785" max="11785" width="15.33203125" style="9" bestFit="1" customWidth="1"/>
    <col min="11786" max="11786" width="12.5546875" style="9" bestFit="1" customWidth="1"/>
    <col min="11787" max="11787" width="11.6640625" style="9" customWidth="1"/>
    <col min="11788" max="11788" width="11" style="9" bestFit="1" customWidth="1"/>
    <col min="11789" max="11789" width="10.88671875" style="9" customWidth="1"/>
    <col min="11790" max="11790" width="3.21875" style="9" bestFit="1" customWidth="1"/>
    <col min="11791" max="12032" width="7.21875" style="9"/>
    <col min="12033" max="12033" width="4.109375" style="9" bestFit="1" customWidth="1"/>
    <col min="12034" max="12034" width="12.77734375" style="9" bestFit="1" customWidth="1"/>
    <col min="12035" max="12035" width="11.88671875" style="9" bestFit="1" customWidth="1"/>
    <col min="12036" max="12036" width="13.77734375" style="9" customWidth="1"/>
    <col min="12037" max="12037" width="13" style="9" customWidth="1"/>
    <col min="12038" max="12038" width="15.77734375" style="9" customWidth="1"/>
    <col min="12039" max="12039" width="13.21875" style="9" bestFit="1" customWidth="1"/>
    <col min="12040" max="12040" width="11.6640625" style="9" customWidth="1"/>
    <col min="12041" max="12041" width="15.33203125" style="9" bestFit="1" customWidth="1"/>
    <col min="12042" max="12042" width="12.5546875" style="9" bestFit="1" customWidth="1"/>
    <col min="12043" max="12043" width="11.6640625" style="9" customWidth="1"/>
    <col min="12044" max="12044" width="11" style="9" bestFit="1" customWidth="1"/>
    <col min="12045" max="12045" width="10.88671875" style="9" customWidth="1"/>
    <col min="12046" max="12046" width="3.21875" style="9" bestFit="1" customWidth="1"/>
    <col min="12047" max="12288" width="7.21875" style="9"/>
    <col min="12289" max="12289" width="4.109375" style="9" bestFit="1" customWidth="1"/>
    <col min="12290" max="12290" width="12.77734375" style="9" bestFit="1" customWidth="1"/>
    <col min="12291" max="12291" width="11.88671875" style="9" bestFit="1" customWidth="1"/>
    <col min="12292" max="12292" width="13.77734375" style="9" customWidth="1"/>
    <col min="12293" max="12293" width="13" style="9" customWidth="1"/>
    <col min="12294" max="12294" width="15.77734375" style="9" customWidth="1"/>
    <col min="12295" max="12295" width="13.21875" style="9" bestFit="1" customWidth="1"/>
    <col min="12296" max="12296" width="11.6640625" style="9" customWidth="1"/>
    <col min="12297" max="12297" width="15.33203125" style="9" bestFit="1" customWidth="1"/>
    <col min="12298" max="12298" width="12.5546875" style="9" bestFit="1" customWidth="1"/>
    <col min="12299" max="12299" width="11.6640625" style="9" customWidth="1"/>
    <col min="12300" max="12300" width="11" style="9" bestFit="1" customWidth="1"/>
    <col min="12301" max="12301" width="10.88671875" style="9" customWidth="1"/>
    <col min="12302" max="12302" width="3.21875" style="9" bestFit="1" customWidth="1"/>
    <col min="12303" max="12544" width="7.21875" style="9"/>
    <col min="12545" max="12545" width="4.109375" style="9" bestFit="1" customWidth="1"/>
    <col min="12546" max="12546" width="12.77734375" style="9" bestFit="1" customWidth="1"/>
    <col min="12547" max="12547" width="11.88671875" style="9" bestFit="1" customWidth="1"/>
    <col min="12548" max="12548" width="13.77734375" style="9" customWidth="1"/>
    <col min="12549" max="12549" width="13" style="9" customWidth="1"/>
    <col min="12550" max="12550" width="15.77734375" style="9" customWidth="1"/>
    <col min="12551" max="12551" width="13.21875" style="9" bestFit="1" customWidth="1"/>
    <col min="12552" max="12552" width="11.6640625" style="9" customWidth="1"/>
    <col min="12553" max="12553" width="15.33203125" style="9" bestFit="1" customWidth="1"/>
    <col min="12554" max="12554" width="12.5546875" style="9" bestFit="1" customWidth="1"/>
    <col min="12555" max="12555" width="11.6640625" style="9" customWidth="1"/>
    <col min="12556" max="12556" width="11" style="9" bestFit="1" customWidth="1"/>
    <col min="12557" max="12557" width="10.88671875" style="9" customWidth="1"/>
    <col min="12558" max="12558" width="3.21875" style="9" bestFit="1" customWidth="1"/>
    <col min="12559" max="12800" width="7.21875" style="9"/>
    <col min="12801" max="12801" width="4.109375" style="9" bestFit="1" customWidth="1"/>
    <col min="12802" max="12802" width="12.77734375" style="9" bestFit="1" customWidth="1"/>
    <col min="12803" max="12803" width="11.88671875" style="9" bestFit="1" customWidth="1"/>
    <col min="12804" max="12804" width="13.77734375" style="9" customWidth="1"/>
    <col min="12805" max="12805" width="13" style="9" customWidth="1"/>
    <col min="12806" max="12806" width="15.77734375" style="9" customWidth="1"/>
    <col min="12807" max="12807" width="13.21875" style="9" bestFit="1" customWidth="1"/>
    <col min="12808" max="12808" width="11.6640625" style="9" customWidth="1"/>
    <col min="12809" max="12809" width="15.33203125" style="9" bestFit="1" customWidth="1"/>
    <col min="12810" max="12810" width="12.5546875" style="9" bestFit="1" customWidth="1"/>
    <col min="12811" max="12811" width="11.6640625" style="9" customWidth="1"/>
    <col min="12812" max="12812" width="11" style="9" bestFit="1" customWidth="1"/>
    <col min="12813" max="12813" width="10.88671875" style="9" customWidth="1"/>
    <col min="12814" max="12814" width="3.21875" style="9" bestFit="1" customWidth="1"/>
    <col min="12815" max="13056" width="7.21875" style="9"/>
    <col min="13057" max="13057" width="4.109375" style="9" bestFit="1" customWidth="1"/>
    <col min="13058" max="13058" width="12.77734375" style="9" bestFit="1" customWidth="1"/>
    <col min="13059" max="13059" width="11.88671875" style="9" bestFit="1" customWidth="1"/>
    <col min="13060" max="13060" width="13.77734375" style="9" customWidth="1"/>
    <col min="13061" max="13061" width="13" style="9" customWidth="1"/>
    <col min="13062" max="13062" width="15.77734375" style="9" customWidth="1"/>
    <col min="13063" max="13063" width="13.21875" style="9" bestFit="1" customWidth="1"/>
    <col min="13064" max="13064" width="11.6640625" style="9" customWidth="1"/>
    <col min="13065" max="13065" width="15.33203125" style="9" bestFit="1" customWidth="1"/>
    <col min="13066" max="13066" width="12.5546875" style="9" bestFit="1" customWidth="1"/>
    <col min="13067" max="13067" width="11.6640625" style="9" customWidth="1"/>
    <col min="13068" max="13068" width="11" style="9" bestFit="1" customWidth="1"/>
    <col min="13069" max="13069" width="10.88671875" style="9" customWidth="1"/>
    <col min="13070" max="13070" width="3.21875" style="9" bestFit="1" customWidth="1"/>
    <col min="13071" max="13312" width="7.21875" style="9"/>
    <col min="13313" max="13313" width="4.109375" style="9" bestFit="1" customWidth="1"/>
    <col min="13314" max="13314" width="12.77734375" style="9" bestFit="1" customWidth="1"/>
    <col min="13315" max="13315" width="11.88671875" style="9" bestFit="1" customWidth="1"/>
    <col min="13316" max="13316" width="13.77734375" style="9" customWidth="1"/>
    <col min="13317" max="13317" width="13" style="9" customWidth="1"/>
    <col min="13318" max="13318" width="15.77734375" style="9" customWidth="1"/>
    <col min="13319" max="13319" width="13.21875" style="9" bestFit="1" customWidth="1"/>
    <col min="13320" max="13320" width="11.6640625" style="9" customWidth="1"/>
    <col min="13321" max="13321" width="15.33203125" style="9" bestFit="1" customWidth="1"/>
    <col min="13322" max="13322" width="12.5546875" style="9" bestFit="1" customWidth="1"/>
    <col min="13323" max="13323" width="11.6640625" style="9" customWidth="1"/>
    <col min="13324" max="13324" width="11" style="9" bestFit="1" customWidth="1"/>
    <col min="13325" max="13325" width="10.88671875" style="9" customWidth="1"/>
    <col min="13326" max="13326" width="3.21875" style="9" bestFit="1" customWidth="1"/>
    <col min="13327" max="13568" width="7.21875" style="9"/>
    <col min="13569" max="13569" width="4.109375" style="9" bestFit="1" customWidth="1"/>
    <col min="13570" max="13570" width="12.77734375" style="9" bestFit="1" customWidth="1"/>
    <col min="13571" max="13571" width="11.88671875" style="9" bestFit="1" customWidth="1"/>
    <col min="13572" max="13572" width="13.77734375" style="9" customWidth="1"/>
    <col min="13573" max="13573" width="13" style="9" customWidth="1"/>
    <col min="13574" max="13574" width="15.77734375" style="9" customWidth="1"/>
    <col min="13575" max="13575" width="13.21875" style="9" bestFit="1" customWidth="1"/>
    <col min="13576" max="13576" width="11.6640625" style="9" customWidth="1"/>
    <col min="13577" max="13577" width="15.33203125" style="9" bestFit="1" customWidth="1"/>
    <col min="13578" max="13578" width="12.5546875" style="9" bestFit="1" customWidth="1"/>
    <col min="13579" max="13579" width="11.6640625" style="9" customWidth="1"/>
    <col min="13580" max="13580" width="11" style="9" bestFit="1" customWidth="1"/>
    <col min="13581" max="13581" width="10.88671875" style="9" customWidth="1"/>
    <col min="13582" max="13582" width="3.21875" style="9" bestFit="1" customWidth="1"/>
    <col min="13583" max="13824" width="7.21875" style="9"/>
    <col min="13825" max="13825" width="4.109375" style="9" bestFit="1" customWidth="1"/>
    <col min="13826" max="13826" width="12.77734375" style="9" bestFit="1" customWidth="1"/>
    <col min="13827" max="13827" width="11.88671875" style="9" bestFit="1" customWidth="1"/>
    <col min="13828" max="13828" width="13.77734375" style="9" customWidth="1"/>
    <col min="13829" max="13829" width="13" style="9" customWidth="1"/>
    <col min="13830" max="13830" width="15.77734375" style="9" customWidth="1"/>
    <col min="13831" max="13831" width="13.21875" style="9" bestFit="1" customWidth="1"/>
    <col min="13832" max="13832" width="11.6640625" style="9" customWidth="1"/>
    <col min="13833" max="13833" width="15.33203125" style="9" bestFit="1" customWidth="1"/>
    <col min="13834" max="13834" width="12.5546875" style="9" bestFit="1" customWidth="1"/>
    <col min="13835" max="13835" width="11.6640625" style="9" customWidth="1"/>
    <col min="13836" max="13836" width="11" style="9" bestFit="1" customWidth="1"/>
    <col min="13837" max="13837" width="10.88671875" style="9" customWidth="1"/>
    <col min="13838" max="13838" width="3.21875" style="9" bestFit="1" customWidth="1"/>
    <col min="13839" max="14080" width="7.21875" style="9"/>
    <col min="14081" max="14081" width="4.109375" style="9" bestFit="1" customWidth="1"/>
    <col min="14082" max="14082" width="12.77734375" style="9" bestFit="1" customWidth="1"/>
    <col min="14083" max="14083" width="11.88671875" style="9" bestFit="1" customWidth="1"/>
    <col min="14084" max="14084" width="13.77734375" style="9" customWidth="1"/>
    <col min="14085" max="14085" width="13" style="9" customWidth="1"/>
    <col min="14086" max="14086" width="15.77734375" style="9" customWidth="1"/>
    <col min="14087" max="14087" width="13.21875" style="9" bestFit="1" customWidth="1"/>
    <col min="14088" max="14088" width="11.6640625" style="9" customWidth="1"/>
    <col min="14089" max="14089" width="15.33203125" style="9" bestFit="1" customWidth="1"/>
    <col min="14090" max="14090" width="12.5546875" style="9" bestFit="1" customWidth="1"/>
    <col min="14091" max="14091" width="11.6640625" style="9" customWidth="1"/>
    <col min="14092" max="14092" width="11" style="9" bestFit="1" customWidth="1"/>
    <col min="14093" max="14093" width="10.88671875" style="9" customWidth="1"/>
    <col min="14094" max="14094" width="3.21875" style="9" bestFit="1" customWidth="1"/>
    <col min="14095" max="14336" width="7.21875" style="9"/>
    <col min="14337" max="14337" width="4.109375" style="9" bestFit="1" customWidth="1"/>
    <col min="14338" max="14338" width="12.77734375" style="9" bestFit="1" customWidth="1"/>
    <col min="14339" max="14339" width="11.88671875" style="9" bestFit="1" customWidth="1"/>
    <col min="14340" max="14340" width="13.77734375" style="9" customWidth="1"/>
    <col min="14341" max="14341" width="13" style="9" customWidth="1"/>
    <col min="14342" max="14342" width="15.77734375" style="9" customWidth="1"/>
    <col min="14343" max="14343" width="13.21875" style="9" bestFit="1" customWidth="1"/>
    <col min="14344" max="14344" width="11.6640625" style="9" customWidth="1"/>
    <col min="14345" max="14345" width="15.33203125" style="9" bestFit="1" customWidth="1"/>
    <col min="14346" max="14346" width="12.5546875" style="9" bestFit="1" customWidth="1"/>
    <col min="14347" max="14347" width="11.6640625" style="9" customWidth="1"/>
    <col min="14348" max="14348" width="11" style="9" bestFit="1" customWidth="1"/>
    <col min="14349" max="14349" width="10.88671875" style="9" customWidth="1"/>
    <col min="14350" max="14350" width="3.21875" style="9" bestFit="1" customWidth="1"/>
    <col min="14351" max="14592" width="7.21875" style="9"/>
    <col min="14593" max="14593" width="4.109375" style="9" bestFit="1" customWidth="1"/>
    <col min="14594" max="14594" width="12.77734375" style="9" bestFit="1" customWidth="1"/>
    <col min="14595" max="14595" width="11.88671875" style="9" bestFit="1" customWidth="1"/>
    <col min="14596" max="14596" width="13.77734375" style="9" customWidth="1"/>
    <col min="14597" max="14597" width="13" style="9" customWidth="1"/>
    <col min="14598" max="14598" width="15.77734375" style="9" customWidth="1"/>
    <col min="14599" max="14599" width="13.21875" style="9" bestFit="1" customWidth="1"/>
    <col min="14600" max="14600" width="11.6640625" style="9" customWidth="1"/>
    <col min="14601" max="14601" width="15.33203125" style="9" bestFit="1" customWidth="1"/>
    <col min="14602" max="14602" width="12.5546875" style="9" bestFit="1" customWidth="1"/>
    <col min="14603" max="14603" width="11.6640625" style="9" customWidth="1"/>
    <col min="14604" max="14604" width="11" style="9" bestFit="1" customWidth="1"/>
    <col min="14605" max="14605" width="10.88671875" style="9" customWidth="1"/>
    <col min="14606" max="14606" width="3.21875" style="9" bestFit="1" customWidth="1"/>
    <col min="14607" max="14848" width="7.21875" style="9"/>
    <col min="14849" max="14849" width="4.109375" style="9" bestFit="1" customWidth="1"/>
    <col min="14850" max="14850" width="12.77734375" style="9" bestFit="1" customWidth="1"/>
    <col min="14851" max="14851" width="11.88671875" style="9" bestFit="1" customWidth="1"/>
    <col min="14852" max="14852" width="13.77734375" style="9" customWidth="1"/>
    <col min="14853" max="14853" width="13" style="9" customWidth="1"/>
    <col min="14854" max="14854" width="15.77734375" style="9" customWidth="1"/>
    <col min="14855" max="14855" width="13.21875" style="9" bestFit="1" customWidth="1"/>
    <col min="14856" max="14856" width="11.6640625" style="9" customWidth="1"/>
    <col min="14857" max="14857" width="15.33203125" style="9" bestFit="1" customWidth="1"/>
    <col min="14858" max="14858" width="12.5546875" style="9" bestFit="1" customWidth="1"/>
    <col min="14859" max="14859" width="11.6640625" style="9" customWidth="1"/>
    <col min="14860" max="14860" width="11" style="9" bestFit="1" customWidth="1"/>
    <col min="14861" max="14861" width="10.88671875" style="9" customWidth="1"/>
    <col min="14862" max="14862" width="3.21875" style="9" bestFit="1" customWidth="1"/>
    <col min="14863" max="15104" width="7.21875" style="9"/>
    <col min="15105" max="15105" width="4.109375" style="9" bestFit="1" customWidth="1"/>
    <col min="15106" max="15106" width="12.77734375" style="9" bestFit="1" customWidth="1"/>
    <col min="15107" max="15107" width="11.88671875" style="9" bestFit="1" customWidth="1"/>
    <col min="15108" max="15108" width="13.77734375" style="9" customWidth="1"/>
    <col min="15109" max="15109" width="13" style="9" customWidth="1"/>
    <col min="15110" max="15110" width="15.77734375" style="9" customWidth="1"/>
    <col min="15111" max="15111" width="13.21875" style="9" bestFit="1" customWidth="1"/>
    <col min="15112" max="15112" width="11.6640625" style="9" customWidth="1"/>
    <col min="15113" max="15113" width="15.33203125" style="9" bestFit="1" customWidth="1"/>
    <col min="15114" max="15114" width="12.5546875" style="9" bestFit="1" customWidth="1"/>
    <col min="15115" max="15115" width="11.6640625" style="9" customWidth="1"/>
    <col min="15116" max="15116" width="11" style="9" bestFit="1" customWidth="1"/>
    <col min="15117" max="15117" width="10.88671875" style="9" customWidth="1"/>
    <col min="15118" max="15118" width="3.21875" style="9" bestFit="1" customWidth="1"/>
    <col min="15119" max="15360" width="7.21875" style="9"/>
    <col min="15361" max="15361" width="4.109375" style="9" bestFit="1" customWidth="1"/>
    <col min="15362" max="15362" width="12.77734375" style="9" bestFit="1" customWidth="1"/>
    <col min="15363" max="15363" width="11.88671875" style="9" bestFit="1" customWidth="1"/>
    <col min="15364" max="15364" width="13.77734375" style="9" customWidth="1"/>
    <col min="15365" max="15365" width="13" style="9" customWidth="1"/>
    <col min="15366" max="15366" width="15.77734375" style="9" customWidth="1"/>
    <col min="15367" max="15367" width="13.21875" style="9" bestFit="1" customWidth="1"/>
    <col min="15368" max="15368" width="11.6640625" style="9" customWidth="1"/>
    <col min="15369" max="15369" width="15.33203125" style="9" bestFit="1" customWidth="1"/>
    <col min="15370" max="15370" width="12.5546875" style="9" bestFit="1" customWidth="1"/>
    <col min="15371" max="15371" width="11.6640625" style="9" customWidth="1"/>
    <col min="15372" max="15372" width="11" style="9" bestFit="1" customWidth="1"/>
    <col min="15373" max="15373" width="10.88671875" style="9" customWidth="1"/>
    <col min="15374" max="15374" width="3.21875" style="9" bestFit="1" customWidth="1"/>
    <col min="15375" max="15616" width="7.21875" style="9"/>
    <col min="15617" max="15617" width="4.109375" style="9" bestFit="1" customWidth="1"/>
    <col min="15618" max="15618" width="12.77734375" style="9" bestFit="1" customWidth="1"/>
    <col min="15619" max="15619" width="11.88671875" style="9" bestFit="1" customWidth="1"/>
    <col min="15620" max="15620" width="13.77734375" style="9" customWidth="1"/>
    <col min="15621" max="15621" width="13" style="9" customWidth="1"/>
    <col min="15622" max="15622" width="15.77734375" style="9" customWidth="1"/>
    <col min="15623" max="15623" width="13.21875" style="9" bestFit="1" customWidth="1"/>
    <col min="15624" max="15624" width="11.6640625" style="9" customWidth="1"/>
    <col min="15625" max="15625" width="15.33203125" style="9" bestFit="1" customWidth="1"/>
    <col min="15626" max="15626" width="12.5546875" style="9" bestFit="1" customWidth="1"/>
    <col min="15627" max="15627" width="11.6640625" style="9" customWidth="1"/>
    <col min="15628" max="15628" width="11" style="9" bestFit="1" customWidth="1"/>
    <col min="15629" max="15629" width="10.88671875" style="9" customWidth="1"/>
    <col min="15630" max="15630" width="3.21875" style="9" bestFit="1" customWidth="1"/>
    <col min="15631" max="15872" width="7.21875" style="9"/>
    <col min="15873" max="15873" width="4.109375" style="9" bestFit="1" customWidth="1"/>
    <col min="15874" max="15874" width="12.77734375" style="9" bestFit="1" customWidth="1"/>
    <col min="15875" max="15875" width="11.88671875" style="9" bestFit="1" customWidth="1"/>
    <col min="15876" max="15876" width="13.77734375" style="9" customWidth="1"/>
    <col min="15877" max="15877" width="13" style="9" customWidth="1"/>
    <col min="15878" max="15878" width="15.77734375" style="9" customWidth="1"/>
    <col min="15879" max="15879" width="13.21875" style="9" bestFit="1" customWidth="1"/>
    <col min="15880" max="15880" width="11.6640625" style="9" customWidth="1"/>
    <col min="15881" max="15881" width="15.33203125" style="9" bestFit="1" customWidth="1"/>
    <col min="15882" max="15882" width="12.5546875" style="9" bestFit="1" customWidth="1"/>
    <col min="15883" max="15883" width="11.6640625" style="9" customWidth="1"/>
    <col min="15884" max="15884" width="11" style="9" bestFit="1" customWidth="1"/>
    <col min="15885" max="15885" width="10.88671875" style="9" customWidth="1"/>
    <col min="15886" max="15886" width="3.21875" style="9" bestFit="1" customWidth="1"/>
    <col min="15887" max="16128" width="7.21875" style="9"/>
    <col min="16129" max="16129" width="4.109375" style="9" bestFit="1" customWidth="1"/>
    <col min="16130" max="16130" width="12.77734375" style="9" bestFit="1" customWidth="1"/>
    <col min="16131" max="16131" width="11.88671875" style="9" bestFit="1" customWidth="1"/>
    <col min="16132" max="16132" width="13.77734375" style="9" customWidth="1"/>
    <col min="16133" max="16133" width="13" style="9" customWidth="1"/>
    <col min="16134" max="16134" width="15.77734375" style="9" customWidth="1"/>
    <col min="16135" max="16135" width="13.21875" style="9" bestFit="1" customWidth="1"/>
    <col min="16136" max="16136" width="11.6640625" style="9" customWidth="1"/>
    <col min="16137" max="16137" width="15.33203125" style="9" bestFit="1" customWidth="1"/>
    <col min="16138" max="16138" width="12.5546875" style="9" bestFit="1" customWidth="1"/>
    <col min="16139" max="16139" width="11.6640625" style="9" customWidth="1"/>
    <col min="16140" max="16140" width="11" style="9" bestFit="1" customWidth="1"/>
    <col min="16141" max="16141" width="10.88671875" style="9" customWidth="1"/>
    <col min="16142" max="16142" width="3.21875" style="9" bestFit="1" customWidth="1"/>
    <col min="16143" max="16384" width="7.21875" style="9"/>
  </cols>
  <sheetData>
    <row r="1" spans="1:14" ht="12.75" customHeight="1" x14ac:dyDescent="0.3">
      <c r="A1" s="9" t="s">
        <v>45</v>
      </c>
      <c r="G1" s="104"/>
      <c r="H1" s="105"/>
      <c r="N1" s="104"/>
    </row>
    <row r="2" spans="1:14" ht="12.75" customHeight="1" x14ac:dyDescent="0.3">
      <c r="A2" s="95" t="s">
        <v>325</v>
      </c>
      <c r="G2" s="104"/>
      <c r="H2" s="105"/>
      <c r="N2" s="104"/>
    </row>
    <row r="3" spans="1:14" ht="12.75" customHeight="1" x14ac:dyDescent="0.3">
      <c r="A3" s="96" t="s">
        <v>47</v>
      </c>
      <c r="D3" s="115"/>
      <c r="G3" s="104"/>
      <c r="H3" s="10"/>
    </row>
    <row r="4" spans="1:14" ht="10.5" customHeight="1" x14ac:dyDescent="0.3">
      <c r="A4" s="96"/>
      <c r="D4" s="115"/>
      <c r="G4" s="104"/>
      <c r="H4" s="10"/>
    </row>
    <row r="5" spans="1:14" ht="10.5" customHeight="1" x14ac:dyDescent="0.3">
      <c r="F5" s="39"/>
      <c r="L5" s="113" t="s">
        <v>252</v>
      </c>
      <c r="M5" s="98"/>
    </row>
    <row r="6" spans="1:14" ht="42.75" customHeight="1" x14ac:dyDescent="0.3">
      <c r="F6" s="111" t="s">
        <v>252</v>
      </c>
      <c r="H6" s="98" t="s">
        <v>292</v>
      </c>
      <c r="I6" s="98"/>
      <c r="J6" s="98"/>
      <c r="K6" s="98"/>
      <c r="L6" s="146" t="s">
        <v>254</v>
      </c>
      <c r="M6" s="146"/>
    </row>
    <row r="7" spans="1:14" s="27" customFormat="1" ht="41.4" x14ac:dyDescent="0.3">
      <c r="A7" s="108" t="s">
        <v>54</v>
      </c>
      <c r="B7" s="108" t="s">
        <v>56</v>
      </c>
      <c r="C7" s="107" t="s">
        <v>326</v>
      </c>
      <c r="D7" s="117" t="s">
        <v>327</v>
      </c>
      <c r="E7" s="117" t="s">
        <v>328</v>
      </c>
      <c r="F7" s="117" t="s">
        <v>329</v>
      </c>
      <c r="G7" s="108" t="s">
        <v>107</v>
      </c>
      <c r="H7" s="107" t="s">
        <v>303</v>
      </c>
      <c r="I7" s="107" t="s">
        <v>58</v>
      </c>
      <c r="J7" s="107" t="s">
        <v>59</v>
      </c>
      <c r="K7" s="107" t="s">
        <v>304</v>
      </c>
      <c r="L7" s="108" t="s">
        <v>263</v>
      </c>
      <c r="M7" s="108" t="s">
        <v>264</v>
      </c>
      <c r="N7" s="108" t="s">
        <v>54</v>
      </c>
    </row>
    <row r="8" spans="1:14" x14ac:dyDescent="0.3">
      <c r="A8" s="9">
        <v>1</v>
      </c>
      <c r="B8" s="9" t="s">
        <v>108</v>
      </c>
      <c r="C8" s="19">
        <v>593350</v>
      </c>
      <c r="D8" s="19">
        <v>7894619</v>
      </c>
      <c r="E8" s="19">
        <v>5159519</v>
      </c>
      <c r="F8" s="19">
        <v>141722</v>
      </c>
      <c r="G8" s="19">
        <f t="shared" ref="G8:G71" si="0">(C8+D8+E8)</f>
        <v>13647488</v>
      </c>
      <c r="H8" s="19">
        <v>3906938</v>
      </c>
      <c r="I8" s="19">
        <v>2721564</v>
      </c>
      <c r="J8" s="19">
        <v>0</v>
      </c>
      <c r="K8" s="19">
        <v>4924319</v>
      </c>
      <c r="L8" s="19">
        <v>1112408.6780899998</v>
      </c>
      <c r="M8" s="19">
        <v>1008096.37191</v>
      </c>
      <c r="N8" s="9">
        <v>1</v>
      </c>
    </row>
    <row r="9" spans="1:14" x14ac:dyDescent="0.3">
      <c r="A9" s="9">
        <v>2</v>
      </c>
      <c r="B9" s="9" t="s">
        <v>109</v>
      </c>
      <c r="C9" s="20">
        <v>737495</v>
      </c>
      <c r="D9" s="20">
        <v>13325129</v>
      </c>
      <c r="E9" s="20">
        <v>26869418</v>
      </c>
      <c r="F9" s="20">
        <v>965041</v>
      </c>
      <c r="G9" s="20">
        <f t="shared" si="0"/>
        <v>40932042</v>
      </c>
      <c r="H9" s="20">
        <v>12077054</v>
      </c>
      <c r="I9" s="20">
        <v>7238925</v>
      </c>
      <c r="J9" s="20">
        <v>164895</v>
      </c>
      <c r="K9" s="20">
        <v>8225293</v>
      </c>
      <c r="L9" s="20">
        <v>1117268.3466649998</v>
      </c>
      <c r="M9" s="20">
        <v>612404.94333499996</v>
      </c>
      <c r="N9" s="9">
        <v>2</v>
      </c>
    </row>
    <row r="10" spans="1:14" x14ac:dyDescent="0.3">
      <c r="A10" s="9">
        <v>3</v>
      </c>
      <c r="B10" s="9" t="s">
        <v>110</v>
      </c>
      <c r="C10" s="20">
        <v>150364</v>
      </c>
      <c r="D10" s="20">
        <v>5143094</v>
      </c>
      <c r="E10" s="20">
        <v>4016228</v>
      </c>
      <c r="F10" s="20">
        <v>137416</v>
      </c>
      <c r="G10" s="20">
        <f t="shared" si="0"/>
        <v>9309686</v>
      </c>
      <c r="H10" s="20">
        <v>3198068</v>
      </c>
      <c r="I10" s="20">
        <v>1532441</v>
      </c>
      <c r="J10" s="20">
        <v>0</v>
      </c>
      <c r="K10" s="20">
        <v>3602281</v>
      </c>
      <c r="L10" s="20">
        <v>391097.23476899997</v>
      </c>
      <c r="M10" s="20">
        <v>406921.72523099999</v>
      </c>
      <c r="N10" s="9">
        <v>3</v>
      </c>
    </row>
    <row r="11" spans="1:14" x14ac:dyDescent="0.3">
      <c r="A11" s="9">
        <v>4</v>
      </c>
      <c r="B11" s="9" t="s">
        <v>111</v>
      </c>
      <c r="C11" s="20">
        <v>145652</v>
      </c>
      <c r="D11" s="20">
        <v>2980174</v>
      </c>
      <c r="E11" s="20">
        <v>1704297</v>
      </c>
      <c r="F11" s="20">
        <v>160450</v>
      </c>
      <c r="G11" s="20">
        <f t="shared" si="0"/>
        <v>4830123</v>
      </c>
      <c r="H11" s="20">
        <v>949737</v>
      </c>
      <c r="I11" s="20">
        <v>804143</v>
      </c>
      <c r="J11" s="20">
        <v>0</v>
      </c>
      <c r="K11" s="20">
        <v>2216674</v>
      </c>
      <c r="L11" s="20">
        <v>343204.40760000004</v>
      </c>
      <c r="M11" s="20">
        <v>194719.43240000002</v>
      </c>
      <c r="N11" s="9">
        <v>4</v>
      </c>
    </row>
    <row r="12" spans="1:14" x14ac:dyDescent="0.3">
      <c r="A12" s="9">
        <v>5</v>
      </c>
      <c r="B12" s="9" t="s">
        <v>112</v>
      </c>
      <c r="C12" s="20">
        <v>239493</v>
      </c>
      <c r="D12" s="20">
        <v>5492696</v>
      </c>
      <c r="E12" s="20">
        <v>4144721</v>
      </c>
      <c r="F12" s="20">
        <v>242112</v>
      </c>
      <c r="G12" s="20">
        <f t="shared" si="0"/>
        <v>9876910</v>
      </c>
      <c r="H12" s="20">
        <v>2951497</v>
      </c>
      <c r="I12" s="20">
        <v>1592037</v>
      </c>
      <c r="J12" s="20">
        <v>0</v>
      </c>
      <c r="K12" s="20">
        <v>4201182</v>
      </c>
      <c r="L12" s="20">
        <v>465659.26329999999</v>
      </c>
      <c r="M12" s="20">
        <v>620943.3567</v>
      </c>
      <c r="N12" s="9">
        <v>5</v>
      </c>
    </row>
    <row r="13" spans="1:14" x14ac:dyDescent="0.3">
      <c r="A13" s="9">
        <v>6</v>
      </c>
      <c r="B13" s="9" t="s">
        <v>113</v>
      </c>
      <c r="C13" s="20">
        <v>120000</v>
      </c>
      <c r="D13" s="20">
        <v>2232387</v>
      </c>
      <c r="E13" s="20">
        <v>3501093</v>
      </c>
      <c r="F13" s="20">
        <v>47089</v>
      </c>
      <c r="G13" s="20">
        <f t="shared" si="0"/>
        <v>5853480</v>
      </c>
      <c r="H13" s="20">
        <v>2193020</v>
      </c>
      <c r="I13" s="20">
        <v>1013075</v>
      </c>
      <c r="J13" s="20">
        <v>0</v>
      </c>
      <c r="K13" s="20">
        <v>1708132</v>
      </c>
      <c r="L13" s="20">
        <v>322921.79016099998</v>
      </c>
      <c r="M13" s="20">
        <v>394385.27983899997</v>
      </c>
      <c r="N13" s="9">
        <v>6</v>
      </c>
    </row>
    <row r="14" spans="1:14" x14ac:dyDescent="0.3">
      <c r="A14" s="9">
        <v>7</v>
      </c>
      <c r="B14" s="9" t="s">
        <v>114</v>
      </c>
      <c r="C14" s="20">
        <v>28058023</v>
      </c>
      <c r="D14" s="20">
        <v>33345669</v>
      </c>
      <c r="E14" s="20">
        <v>126508396</v>
      </c>
      <c r="F14" s="20">
        <v>3995916</v>
      </c>
      <c r="G14" s="20">
        <f t="shared" si="0"/>
        <v>187912088</v>
      </c>
      <c r="H14" s="20">
        <v>21555516</v>
      </c>
      <c r="I14" s="20">
        <v>15409956</v>
      </c>
      <c r="J14" s="20">
        <v>19031657</v>
      </c>
      <c r="K14" s="20">
        <v>5291720</v>
      </c>
      <c r="L14" s="20">
        <v>3306893.0287299999</v>
      </c>
      <c r="M14" s="20">
        <v>667075.02127000003</v>
      </c>
      <c r="N14" s="9">
        <v>7</v>
      </c>
    </row>
    <row r="15" spans="1:14" x14ac:dyDescent="0.3">
      <c r="A15" s="9">
        <v>8</v>
      </c>
      <c r="B15" s="9" t="s">
        <v>115</v>
      </c>
      <c r="C15" s="20">
        <v>515307</v>
      </c>
      <c r="D15" s="20">
        <v>8074364</v>
      </c>
      <c r="E15" s="20">
        <v>16000351</v>
      </c>
      <c r="F15" s="20">
        <v>334609</v>
      </c>
      <c r="G15" s="20">
        <f t="shared" si="0"/>
        <v>24590022</v>
      </c>
      <c r="H15" s="20">
        <v>8628540</v>
      </c>
      <c r="I15" s="20">
        <v>7044089</v>
      </c>
      <c r="J15" s="20">
        <v>0</v>
      </c>
      <c r="K15" s="20">
        <v>5062375</v>
      </c>
      <c r="L15" s="20">
        <v>1127539.360326</v>
      </c>
      <c r="M15" s="20">
        <v>1005319.8096739999</v>
      </c>
      <c r="N15" s="9">
        <v>8</v>
      </c>
    </row>
    <row r="16" spans="1:14" x14ac:dyDescent="0.3">
      <c r="A16" s="9">
        <v>9</v>
      </c>
      <c r="B16" s="9" t="s">
        <v>116</v>
      </c>
      <c r="C16" s="20">
        <v>84568</v>
      </c>
      <c r="D16" s="20">
        <v>980777</v>
      </c>
      <c r="E16" s="20">
        <v>862367</v>
      </c>
      <c r="F16" s="20">
        <v>84748</v>
      </c>
      <c r="G16" s="20">
        <f t="shared" si="0"/>
        <v>1927712</v>
      </c>
      <c r="H16" s="20">
        <v>494010</v>
      </c>
      <c r="I16" s="20">
        <v>418287</v>
      </c>
      <c r="J16" s="20">
        <v>0</v>
      </c>
      <c r="K16" s="20">
        <v>489011</v>
      </c>
      <c r="L16" s="20">
        <v>147744.2622</v>
      </c>
      <c r="M16" s="20">
        <v>57636.057799999995</v>
      </c>
      <c r="N16" s="9">
        <v>9</v>
      </c>
    </row>
    <row r="17" spans="1:14" x14ac:dyDescent="0.3">
      <c r="A17" s="9">
        <v>10</v>
      </c>
      <c r="B17" s="9" t="s">
        <v>117</v>
      </c>
      <c r="C17" s="20">
        <v>488509</v>
      </c>
      <c r="D17" s="20">
        <v>6313668</v>
      </c>
      <c r="E17" s="20">
        <v>12937598</v>
      </c>
      <c r="F17" s="20">
        <v>254422</v>
      </c>
      <c r="G17" s="20">
        <f t="shared" si="0"/>
        <v>19739775</v>
      </c>
      <c r="H17" s="20">
        <v>6247535</v>
      </c>
      <c r="I17" s="20">
        <v>4251428</v>
      </c>
      <c r="J17" s="20">
        <v>0</v>
      </c>
      <c r="K17" s="20">
        <v>4878298</v>
      </c>
      <c r="L17" s="20">
        <v>782197.93468800001</v>
      </c>
      <c r="M17" s="20">
        <v>796433.55531199998</v>
      </c>
      <c r="N17" s="9">
        <v>10</v>
      </c>
    </row>
    <row r="18" spans="1:14" x14ac:dyDescent="0.3">
      <c r="A18" s="9">
        <v>11</v>
      </c>
      <c r="B18" s="9" t="s">
        <v>118</v>
      </c>
      <c r="C18" s="20">
        <v>85514</v>
      </c>
      <c r="D18" s="20">
        <v>3131236</v>
      </c>
      <c r="E18" s="20">
        <v>1446642</v>
      </c>
      <c r="F18" s="20">
        <v>31976</v>
      </c>
      <c r="G18" s="20">
        <f t="shared" si="0"/>
        <v>4663392</v>
      </c>
      <c r="H18" s="20">
        <v>1363022</v>
      </c>
      <c r="I18" s="20">
        <v>656496</v>
      </c>
      <c r="J18" s="20">
        <v>0</v>
      </c>
      <c r="K18" s="20">
        <v>2415121</v>
      </c>
      <c r="L18" s="20">
        <v>323245.60130000004</v>
      </c>
      <c r="M18" s="20">
        <v>95671.818700000003</v>
      </c>
      <c r="N18" s="9">
        <v>11</v>
      </c>
    </row>
    <row r="19" spans="1:14" x14ac:dyDescent="0.3">
      <c r="A19" s="9">
        <v>12</v>
      </c>
      <c r="B19" s="9" t="s">
        <v>119</v>
      </c>
      <c r="C19" s="20">
        <v>318938</v>
      </c>
      <c r="D19" s="20">
        <v>1290198</v>
      </c>
      <c r="E19" s="20">
        <v>3200574</v>
      </c>
      <c r="F19" s="20">
        <v>506800</v>
      </c>
      <c r="G19" s="20">
        <f t="shared" si="0"/>
        <v>4809710</v>
      </c>
      <c r="H19" s="20">
        <v>1652218</v>
      </c>
      <c r="I19" s="20">
        <v>910342</v>
      </c>
      <c r="J19" s="20">
        <v>0</v>
      </c>
      <c r="K19" s="20">
        <v>591336</v>
      </c>
      <c r="L19" s="20">
        <v>465731.61200000002</v>
      </c>
      <c r="M19" s="20">
        <v>189628.46799999999</v>
      </c>
      <c r="N19" s="9">
        <v>12</v>
      </c>
    </row>
    <row r="20" spans="1:14" x14ac:dyDescent="0.3">
      <c r="A20" s="9">
        <v>13</v>
      </c>
      <c r="B20" s="9" t="s">
        <v>120</v>
      </c>
      <c r="C20" s="20">
        <v>114978</v>
      </c>
      <c r="D20" s="20">
        <v>2704264</v>
      </c>
      <c r="E20" s="20">
        <v>2896740</v>
      </c>
      <c r="F20" s="20">
        <v>14676</v>
      </c>
      <c r="G20" s="20">
        <f t="shared" si="0"/>
        <v>5715982</v>
      </c>
      <c r="H20" s="20">
        <v>1923228</v>
      </c>
      <c r="I20" s="20">
        <v>1281739</v>
      </c>
      <c r="J20" s="20">
        <v>0</v>
      </c>
      <c r="K20" s="20">
        <v>1804594</v>
      </c>
      <c r="L20" s="20">
        <v>356158.35549999995</v>
      </c>
      <c r="M20" s="20">
        <v>703989.28450000007</v>
      </c>
      <c r="N20" s="9">
        <v>13</v>
      </c>
    </row>
    <row r="21" spans="1:14" x14ac:dyDescent="0.3">
      <c r="A21" s="9">
        <v>14</v>
      </c>
      <c r="B21" s="9" t="s">
        <v>121</v>
      </c>
      <c r="C21" s="20">
        <v>350588</v>
      </c>
      <c r="D21" s="20">
        <v>4251723</v>
      </c>
      <c r="E21" s="20">
        <v>9482847</v>
      </c>
      <c r="F21" s="20">
        <v>51462</v>
      </c>
      <c r="G21" s="20">
        <f t="shared" si="0"/>
        <v>14085158</v>
      </c>
      <c r="H21" s="20">
        <v>3687638</v>
      </c>
      <c r="I21" s="20">
        <v>3682588</v>
      </c>
      <c r="J21" s="20">
        <v>1496460</v>
      </c>
      <c r="K21" s="20">
        <v>3075588</v>
      </c>
      <c r="L21" s="20">
        <v>497299.64618000004</v>
      </c>
      <c r="M21" s="20">
        <v>1668547.07382</v>
      </c>
      <c r="N21" s="9">
        <v>14</v>
      </c>
    </row>
    <row r="22" spans="1:14" x14ac:dyDescent="0.3">
      <c r="A22" s="9">
        <v>15</v>
      </c>
      <c r="B22" s="9" t="s">
        <v>122</v>
      </c>
      <c r="C22" s="20">
        <v>111135</v>
      </c>
      <c r="D22" s="20">
        <v>1669812</v>
      </c>
      <c r="E22" s="20">
        <v>3392769</v>
      </c>
      <c r="F22" s="20">
        <v>22890</v>
      </c>
      <c r="G22" s="20">
        <f t="shared" si="0"/>
        <v>5173716</v>
      </c>
      <c r="H22" s="20">
        <v>1901014</v>
      </c>
      <c r="I22" s="20">
        <v>1017058</v>
      </c>
      <c r="J22" s="20">
        <v>0</v>
      </c>
      <c r="K22" s="20">
        <v>1242018</v>
      </c>
      <c r="L22" s="20">
        <v>290253.36955600005</v>
      </c>
      <c r="M22" s="20">
        <v>453592.32044399995</v>
      </c>
      <c r="N22" s="9">
        <v>15</v>
      </c>
    </row>
    <row r="23" spans="1:14" x14ac:dyDescent="0.3">
      <c r="A23" s="9">
        <v>16</v>
      </c>
      <c r="B23" s="9" t="s">
        <v>123</v>
      </c>
      <c r="C23" s="20">
        <v>409181</v>
      </c>
      <c r="D23" s="20">
        <v>9934742</v>
      </c>
      <c r="E23" s="20">
        <v>10569506</v>
      </c>
      <c r="F23" s="20">
        <v>378140</v>
      </c>
      <c r="G23" s="20">
        <f t="shared" si="0"/>
        <v>20913429</v>
      </c>
      <c r="H23" s="20">
        <v>6468015</v>
      </c>
      <c r="I23" s="20">
        <v>4148142</v>
      </c>
      <c r="J23" s="20">
        <v>0</v>
      </c>
      <c r="K23" s="20">
        <v>7598757</v>
      </c>
      <c r="L23" s="20">
        <v>844465.83872000012</v>
      </c>
      <c r="M23" s="20">
        <v>1180021.8512800001</v>
      </c>
      <c r="N23" s="9">
        <v>16</v>
      </c>
    </row>
    <row r="24" spans="1:14" x14ac:dyDescent="0.3">
      <c r="A24" s="9">
        <v>17</v>
      </c>
      <c r="B24" s="9" t="s">
        <v>124</v>
      </c>
      <c r="C24" s="20">
        <v>275404</v>
      </c>
      <c r="D24" s="20">
        <v>3404613</v>
      </c>
      <c r="E24" s="20">
        <v>5275900</v>
      </c>
      <c r="F24" s="20">
        <v>303921</v>
      </c>
      <c r="G24" s="20">
        <f t="shared" si="0"/>
        <v>8955917</v>
      </c>
      <c r="H24" s="20">
        <v>2905737</v>
      </c>
      <c r="I24" s="20">
        <v>1895299</v>
      </c>
      <c r="J24" s="20">
        <v>0</v>
      </c>
      <c r="K24" s="20">
        <v>2079896</v>
      </c>
      <c r="L24" s="20">
        <v>564949.27259099996</v>
      </c>
      <c r="M24" s="20">
        <v>396606.85740900005</v>
      </c>
      <c r="N24" s="9">
        <v>17</v>
      </c>
    </row>
    <row r="25" spans="1:14" x14ac:dyDescent="0.3">
      <c r="A25" s="9">
        <v>18</v>
      </c>
      <c r="B25" s="9" t="s">
        <v>125</v>
      </c>
      <c r="C25" s="20">
        <v>262688</v>
      </c>
      <c r="D25" s="20">
        <v>12809600</v>
      </c>
      <c r="E25" s="20">
        <v>6588496</v>
      </c>
      <c r="F25" s="20">
        <v>167767</v>
      </c>
      <c r="G25" s="20">
        <f t="shared" si="0"/>
        <v>19660784</v>
      </c>
      <c r="H25" s="20">
        <v>6066817</v>
      </c>
      <c r="I25" s="20">
        <v>2460438</v>
      </c>
      <c r="J25" s="20">
        <v>0</v>
      </c>
      <c r="K25" s="20">
        <v>9880042</v>
      </c>
      <c r="L25" s="20">
        <v>534213.46095400001</v>
      </c>
      <c r="M25" s="20">
        <v>854489.14904599998</v>
      </c>
      <c r="N25" s="9">
        <v>18</v>
      </c>
    </row>
    <row r="26" spans="1:14" x14ac:dyDescent="0.3">
      <c r="A26" s="9">
        <v>19</v>
      </c>
      <c r="B26" s="9" t="s">
        <v>126</v>
      </c>
      <c r="C26" s="20">
        <v>110718</v>
      </c>
      <c r="D26" s="20">
        <v>116260</v>
      </c>
      <c r="E26" s="20">
        <v>1513907</v>
      </c>
      <c r="F26" s="20">
        <v>149488</v>
      </c>
      <c r="G26" s="20">
        <f t="shared" si="0"/>
        <v>1740885</v>
      </c>
      <c r="H26" s="20">
        <v>461318</v>
      </c>
      <c r="I26" s="20">
        <v>526553</v>
      </c>
      <c r="J26" s="20">
        <v>0</v>
      </c>
      <c r="K26" s="20">
        <v>0</v>
      </c>
      <c r="L26" s="20">
        <v>319727.80569999997</v>
      </c>
      <c r="M26" s="20">
        <v>118032.41429999999</v>
      </c>
      <c r="N26" s="9">
        <v>19</v>
      </c>
    </row>
    <row r="27" spans="1:14" x14ac:dyDescent="0.3">
      <c r="A27" s="9">
        <v>20</v>
      </c>
      <c r="B27" s="9" t="s">
        <v>127</v>
      </c>
      <c r="C27" s="20">
        <v>124198</v>
      </c>
      <c r="D27" s="20">
        <v>3159900</v>
      </c>
      <c r="E27" s="20">
        <v>5202049</v>
      </c>
      <c r="F27" s="20">
        <v>12541</v>
      </c>
      <c r="G27" s="20">
        <f t="shared" si="0"/>
        <v>8486147</v>
      </c>
      <c r="H27" s="20">
        <v>1942805</v>
      </c>
      <c r="I27" s="20">
        <v>2902627</v>
      </c>
      <c r="J27" s="20">
        <v>0</v>
      </c>
      <c r="K27" s="20">
        <v>2350355</v>
      </c>
      <c r="L27" s="20">
        <v>368961.5036</v>
      </c>
      <c r="M27" s="20">
        <v>422318.90639999998</v>
      </c>
      <c r="N27" s="9">
        <v>20</v>
      </c>
    </row>
    <row r="28" spans="1:14" x14ac:dyDescent="0.3">
      <c r="A28" s="9">
        <v>21</v>
      </c>
      <c r="B28" s="9" t="s">
        <v>128</v>
      </c>
      <c r="C28" s="20">
        <v>2324979</v>
      </c>
      <c r="D28" s="20">
        <v>42476761</v>
      </c>
      <c r="E28" s="20">
        <v>43038920</v>
      </c>
      <c r="F28" s="20">
        <v>7451824</v>
      </c>
      <c r="G28" s="20">
        <f t="shared" si="0"/>
        <v>87840660</v>
      </c>
      <c r="H28" s="20">
        <v>18812854</v>
      </c>
      <c r="I28" s="20">
        <v>10580376</v>
      </c>
      <c r="J28" s="20">
        <v>198902</v>
      </c>
      <c r="K28" s="20">
        <v>25671245</v>
      </c>
      <c r="L28" s="20">
        <v>3054510.248439</v>
      </c>
      <c r="M28" s="20">
        <v>1698918.5915609999</v>
      </c>
      <c r="N28" s="9">
        <v>21</v>
      </c>
    </row>
    <row r="29" spans="1:14" x14ac:dyDescent="0.3">
      <c r="A29" s="9">
        <v>22</v>
      </c>
      <c r="B29" s="9" t="s">
        <v>129</v>
      </c>
      <c r="C29" s="20">
        <v>228409</v>
      </c>
      <c r="D29" s="20">
        <v>1199286</v>
      </c>
      <c r="E29" s="20">
        <v>2206333</v>
      </c>
      <c r="F29" s="20">
        <v>325199</v>
      </c>
      <c r="G29" s="20">
        <f t="shared" si="0"/>
        <v>3634028</v>
      </c>
      <c r="H29" s="20">
        <v>916807</v>
      </c>
      <c r="I29" s="20">
        <v>810351</v>
      </c>
      <c r="J29" s="20">
        <v>0</v>
      </c>
      <c r="K29" s="20">
        <v>446110</v>
      </c>
      <c r="L29" s="20">
        <v>258337.23750000002</v>
      </c>
      <c r="M29" s="20">
        <v>53525.732499999998</v>
      </c>
      <c r="N29" s="9">
        <v>22</v>
      </c>
    </row>
    <row r="30" spans="1:14" x14ac:dyDescent="0.3">
      <c r="A30" s="9">
        <v>23</v>
      </c>
      <c r="B30" s="9" t="s">
        <v>130</v>
      </c>
      <c r="C30" s="20">
        <v>58000</v>
      </c>
      <c r="D30" s="20">
        <v>200600</v>
      </c>
      <c r="E30" s="20">
        <v>1179258</v>
      </c>
      <c r="F30" s="20">
        <v>38495</v>
      </c>
      <c r="G30" s="20">
        <f t="shared" si="0"/>
        <v>1437858</v>
      </c>
      <c r="H30" s="20">
        <v>608494</v>
      </c>
      <c r="I30" s="20">
        <v>393149</v>
      </c>
      <c r="J30" s="20">
        <v>0</v>
      </c>
      <c r="K30" s="20">
        <v>91957</v>
      </c>
      <c r="L30" s="20">
        <v>202071.976</v>
      </c>
      <c r="M30" s="20">
        <v>109292.56399999998</v>
      </c>
      <c r="N30" s="9">
        <v>23</v>
      </c>
    </row>
    <row r="31" spans="1:14" x14ac:dyDescent="0.3">
      <c r="A31" s="9">
        <v>24</v>
      </c>
      <c r="B31" s="9" t="s">
        <v>131</v>
      </c>
      <c r="C31" s="20">
        <v>372253</v>
      </c>
      <c r="D31" s="20">
        <v>7081323</v>
      </c>
      <c r="E31" s="20">
        <v>17004725</v>
      </c>
      <c r="F31" s="20">
        <v>462664</v>
      </c>
      <c r="G31" s="20">
        <f t="shared" si="0"/>
        <v>24458301</v>
      </c>
      <c r="H31" s="20">
        <v>6512114</v>
      </c>
      <c r="I31" s="20">
        <v>6616090</v>
      </c>
      <c r="J31" s="20">
        <v>0</v>
      </c>
      <c r="K31" s="20">
        <v>5190679</v>
      </c>
      <c r="L31" s="20">
        <v>658313.76002100005</v>
      </c>
      <c r="M31" s="20">
        <v>457057.82997899997</v>
      </c>
      <c r="N31" s="9">
        <v>24</v>
      </c>
    </row>
    <row r="32" spans="1:14" x14ac:dyDescent="0.3">
      <c r="A32" s="9">
        <v>25</v>
      </c>
      <c r="B32" s="9" t="s">
        <v>132</v>
      </c>
      <c r="C32" s="20">
        <v>85736</v>
      </c>
      <c r="D32" s="20">
        <v>1534201</v>
      </c>
      <c r="E32" s="20">
        <v>2342040</v>
      </c>
      <c r="F32" s="20">
        <v>42017</v>
      </c>
      <c r="G32" s="20">
        <f t="shared" si="0"/>
        <v>3961977</v>
      </c>
      <c r="H32" s="20">
        <v>1147172</v>
      </c>
      <c r="I32" s="20">
        <v>824732</v>
      </c>
      <c r="J32" s="20">
        <v>0</v>
      </c>
      <c r="K32" s="20">
        <v>1141149</v>
      </c>
      <c r="L32" s="20">
        <v>309419.46069800004</v>
      </c>
      <c r="M32" s="20">
        <v>264521.329302</v>
      </c>
      <c r="N32" s="9">
        <v>25</v>
      </c>
    </row>
    <row r="33" spans="1:14" x14ac:dyDescent="0.3">
      <c r="A33" s="9">
        <v>26</v>
      </c>
      <c r="B33" s="9" t="s">
        <v>133</v>
      </c>
      <c r="C33" s="20">
        <v>250471</v>
      </c>
      <c r="D33" s="20">
        <v>142140</v>
      </c>
      <c r="E33" s="20">
        <v>6729526</v>
      </c>
      <c r="F33" s="20">
        <v>102050</v>
      </c>
      <c r="G33" s="20">
        <f t="shared" si="0"/>
        <v>7122137</v>
      </c>
      <c r="H33" s="20">
        <v>2716838</v>
      </c>
      <c r="I33" s="20">
        <v>2610134</v>
      </c>
      <c r="J33" s="20">
        <v>0</v>
      </c>
      <c r="K33" s="20">
        <v>0</v>
      </c>
      <c r="L33" s="20">
        <v>409190.02165100002</v>
      </c>
      <c r="M33" s="20">
        <v>784178.76834900002</v>
      </c>
      <c r="N33" s="9">
        <v>26</v>
      </c>
    </row>
    <row r="34" spans="1:14" x14ac:dyDescent="0.3">
      <c r="A34" s="9">
        <v>27</v>
      </c>
      <c r="B34" s="9" t="s">
        <v>134</v>
      </c>
      <c r="C34" s="20">
        <v>255299</v>
      </c>
      <c r="D34" s="20">
        <v>1504962</v>
      </c>
      <c r="E34" s="20">
        <v>5057586</v>
      </c>
      <c r="F34" s="20">
        <v>448270</v>
      </c>
      <c r="G34" s="20">
        <f t="shared" si="0"/>
        <v>6817847</v>
      </c>
      <c r="H34" s="20">
        <v>2714810</v>
      </c>
      <c r="I34" s="20">
        <v>1537817</v>
      </c>
      <c r="J34" s="20">
        <v>0</v>
      </c>
      <c r="K34" s="20">
        <v>513408</v>
      </c>
      <c r="L34" s="20">
        <v>440485.0551</v>
      </c>
      <c r="M34" s="20">
        <v>472957.61489999999</v>
      </c>
      <c r="N34" s="9">
        <v>27</v>
      </c>
    </row>
    <row r="35" spans="1:14" x14ac:dyDescent="0.3">
      <c r="A35" s="9">
        <v>28</v>
      </c>
      <c r="B35" s="9" t="s">
        <v>135</v>
      </c>
      <c r="C35" s="20">
        <v>130831</v>
      </c>
      <c r="D35" s="20">
        <v>3020865</v>
      </c>
      <c r="E35" s="20">
        <v>2195207</v>
      </c>
      <c r="F35" s="20">
        <v>91095</v>
      </c>
      <c r="G35" s="20">
        <f t="shared" si="0"/>
        <v>5346903</v>
      </c>
      <c r="H35" s="20">
        <v>1566991</v>
      </c>
      <c r="I35" s="20">
        <v>1193996</v>
      </c>
      <c r="J35" s="20">
        <v>0</v>
      </c>
      <c r="K35" s="20">
        <v>875048</v>
      </c>
      <c r="L35" s="20">
        <v>338799.29249999998</v>
      </c>
      <c r="M35" s="20">
        <v>318661.84749999997</v>
      </c>
      <c r="N35" s="9">
        <v>28</v>
      </c>
    </row>
    <row r="36" spans="1:14" x14ac:dyDescent="0.3">
      <c r="A36" s="9">
        <v>29</v>
      </c>
      <c r="B36" s="9" t="s">
        <v>77</v>
      </c>
      <c r="C36" s="20">
        <v>75294713</v>
      </c>
      <c r="D36" s="20">
        <v>191968790</v>
      </c>
      <c r="E36" s="20">
        <v>348665306</v>
      </c>
      <c r="F36" s="20">
        <v>26618025</v>
      </c>
      <c r="G36" s="20">
        <f t="shared" si="0"/>
        <v>615928809</v>
      </c>
      <c r="H36" s="20">
        <v>53072837</v>
      </c>
      <c r="I36" s="20">
        <v>65317836</v>
      </c>
      <c r="J36" s="20">
        <v>10247116</v>
      </c>
      <c r="K36" s="20">
        <v>66241990</v>
      </c>
      <c r="L36" s="20">
        <v>11486322.277665</v>
      </c>
      <c r="M36" s="20">
        <v>1977725.7123349998</v>
      </c>
      <c r="N36" s="9">
        <v>29</v>
      </c>
    </row>
    <row r="37" spans="1:14" x14ac:dyDescent="0.3">
      <c r="A37" s="9">
        <v>30</v>
      </c>
      <c r="B37" s="9" t="s">
        <v>136</v>
      </c>
      <c r="C37" s="20">
        <v>590586</v>
      </c>
      <c r="D37" s="20">
        <v>8144925</v>
      </c>
      <c r="E37" s="20">
        <v>13646200</v>
      </c>
      <c r="F37" s="20">
        <v>3032552</v>
      </c>
      <c r="G37" s="20">
        <f t="shared" si="0"/>
        <v>22381711</v>
      </c>
      <c r="H37" s="20">
        <v>6497370</v>
      </c>
      <c r="I37" s="20">
        <v>4285527</v>
      </c>
      <c r="J37" s="20">
        <v>4100</v>
      </c>
      <c r="K37" s="20">
        <v>3273476</v>
      </c>
      <c r="L37" s="20">
        <v>725988.29344199994</v>
      </c>
      <c r="M37" s="20">
        <v>283721.446558</v>
      </c>
      <c r="N37" s="9">
        <v>30</v>
      </c>
    </row>
    <row r="38" spans="1:14" x14ac:dyDescent="0.3">
      <c r="A38" s="9">
        <v>31</v>
      </c>
      <c r="B38" s="9" t="s">
        <v>137</v>
      </c>
      <c r="C38" s="20">
        <v>102189</v>
      </c>
      <c r="D38" s="20">
        <v>2872645</v>
      </c>
      <c r="E38" s="20">
        <v>2132062</v>
      </c>
      <c r="F38" s="20">
        <v>33894</v>
      </c>
      <c r="G38" s="20">
        <f t="shared" si="0"/>
        <v>5106896</v>
      </c>
      <c r="H38" s="20">
        <v>1681018</v>
      </c>
      <c r="I38" s="20">
        <v>885558</v>
      </c>
      <c r="J38" s="20">
        <v>0</v>
      </c>
      <c r="K38" s="20">
        <v>2086998</v>
      </c>
      <c r="L38" s="20">
        <v>282922.07510100002</v>
      </c>
      <c r="M38" s="20">
        <v>313757.16489900002</v>
      </c>
      <c r="N38" s="9">
        <v>31</v>
      </c>
    </row>
    <row r="39" spans="1:14" x14ac:dyDescent="0.3">
      <c r="A39" s="9">
        <v>32</v>
      </c>
      <c r="B39" s="9" t="s">
        <v>138</v>
      </c>
      <c r="C39" s="20">
        <v>269546</v>
      </c>
      <c r="D39" s="20">
        <v>2323909</v>
      </c>
      <c r="E39" s="20">
        <v>6009854</v>
      </c>
      <c r="F39" s="20">
        <v>311033</v>
      </c>
      <c r="G39" s="20">
        <f t="shared" si="0"/>
        <v>8603309</v>
      </c>
      <c r="H39" s="20">
        <v>3196446</v>
      </c>
      <c r="I39" s="20">
        <v>1381843</v>
      </c>
      <c r="J39" s="20">
        <v>28758</v>
      </c>
      <c r="K39" s="20">
        <v>1412551</v>
      </c>
      <c r="L39" s="20">
        <v>292078.12900000002</v>
      </c>
      <c r="M39" s="20">
        <v>206666.49099999998</v>
      </c>
      <c r="N39" s="9">
        <v>32</v>
      </c>
    </row>
    <row r="40" spans="1:14" x14ac:dyDescent="0.3">
      <c r="A40" s="9">
        <v>33</v>
      </c>
      <c r="B40" s="9" t="s">
        <v>79</v>
      </c>
      <c r="C40" s="20">
        <v>339249</v>
      </c>
      <c r="D40" s="20">
        <v>4843061</v>
      </c>
      <c r="E40" s="20">
        <v>13327570</v>
      </c>
      <c r="F40" s="20">
        <v>227733</v>
      </c>
      <c r="G40" s="20">
        <f t="shared" si="0"/>
        <v>18509880</v>
      </c>
      <c r="H40" s="20">
        <v>7759547</v>
      </c>
      <c r="I40" s="20">
        <v>3627728</v>
      </c>
      <c r="J40" s="20">
        <v>25716</v>
      </c>
      <c r="K40" s="20">
        <v>2970610</v>
      </c>
      <c r="L40" s="20">
        <v>716889.35536000005</v>
      </c>
      <c r="M40" s="20">
        <v>953016.66464000009</v>
      </c>
      <c r="N40" s="9">
        <v>33</v>
      </c>
    </row>
    <row r="41" spans="1:14" x14ac:dyDescent="0.3">
      <c r="A41" s="9">
        <v>34</v>
      </c>
      <c r="B41" s="9" t="s">
        <v>139</v>
      </c>
      <c r="C41" s="20">
        <v>398774</v>
      </c>
      <c r="D41" s="20">
        <v>4960755</v>
      </c>
      <c r="E41" s="20">
        <v>11285993</v>
      </c>
      <c r="F41" s="20">
        <v>660243</v>
      </c>
      <c r="G41" s="20">
        <f t="shared" si="0"/>
        <v>16645522</v>
      </c>
      <c r="H41" s="20">
        <v>4952141</v>
      </c>
      <c r="I41" s="20">
        <v>4123523</v>
      </c>
      <c r="J41" s="20">
        <v>0</v>
      </c>
      <c r="K41" s="20">
        <v>1871437</v>
      </c>
      <c r="L41" s="20">
        <v>519733.45512900001</v>
      </c>
      <c r="M41" s="20">
        <v>292990.56487100007</v>
      </c>
      <c r="N41" s="9">
        <v>34</v>
      </c>
    </row>
    <row r="42" spans="1:14" x14ac:dyDescent="0.3">
      <c r="A42" s="9">
        <v>35</v>
      </c>
      <c r="B42" s="9" t="s">
        <v>140</v>
      </c>
      <c r="C42" s="20">
        <v>130136</v>
      </c>
      <c r="D42" s="20">
        <v>5246881</v>
      </c>
      <c r="E42" s="20">
        <v>5633123</v>
      </c>
      <c r="F42" s="20">
        <v>91873</v>
      </c>
      <c r="G42" s="20">
        <f t="shared" si="0"/>
        <v>11010140</v>
      </c>
      <c r="H42" s="20">
        <v>4054761</v>
      </c>
      <c r="I42" s="20">
        <v>1994680</v>
      </c>
      <c r="J42" s="20">
        <v>0</v>
      </c>
      <c r="K42" s="20">
        <v>3817679</v>
      </c>
      <c r="L42" s="20">
        <v>293504.87760000001</v>
      </c>
      <c r="M42" s="20">
        <v>461475.79239999992</v>
      </c>
      <c r="N42" s="9">
        <v>35</v>
      </c>
    </row>
    <row r="43" spans="1:14" x14ac:dyDescent="0.3">
      <c r="A43" s="9">
        <v>36</v>
      </c>
      <c r="B43" s="9" t="s">
        <v>141</v>
      </c>
      <c r="C43" s="20">
        <v>658810</v>
      </c>
      <c r="D43" s="20">
        <v>6208714</v>
      </c>
      <c r="E43" s="20">
        <v>5008525</v>
      </c>
      <c r="F43" s="20">
        <v>265068</v>
      </c>
      <c r="G43" s="20">
        <f t="shared" si="0"/>
        <v>11876049</v>
      </c>
      <c r="H43" s="20">
        <v>3451072</v>
      </c>
      <c r="I43" s="20">
        <v>2250715</v>
      </c>
      <c r="J43" s="20">
        <v>0</v>
      </c>
      <c r="K43" s="20">
        <v>3478475</v>
      </c>
      <c r="L43" s="20">
        <v>703194.00829800009</v>
      </c>
      <c r="M43" s="20">
        <v>415074.50170200004</v>
      </c>
      <c r="N43" s="9">
        <v>36</v>
      </c>
    </row>
    <row r="44" spans="1:14" x14ac:dyDescent="0.3">
      <c r="A44" s="9">
        <v>37</v>
      </c>
      <c r="B44" s="9" t="s">
        <v>142</v>
      </c>
      <c r="C44" s="20">
        <v>542018</v>
      </c>
      <c r="D44" s="20">
        <v>2350093</v>
      </c>
      <c r="E44" s="20">
        <v>4205427</v>
      </c>
      <c r="F44" s="20">
        <v>452281</v>
      </c>
      <c r="G44" s="20">
        <f t="shared" si="0"/>
        <v>7097538</v>
      </c>
      <c r="H44" s="20">
        <v>2000675</v>
      </c>
      <c r="I44" s="20">
        <v>1657142</v>
      </c>
      <c r="J44" s="20">
        <v>0</v>
      </c>
      <c r="K44" s="20">
        <v>901995</v>
      </c>
      <c r="L44" s="20">
        <v>341201.46799999999</v>
      </c>
      <c r="M44" s="20">
        <v>125802.01199999999</v>
      </c>
      <c r="N44" s="9">
        <v>37</v>
      </c>
    </row>
    <row r="45" spans="1:14" x14ac:dyDescent="0.3">
      <c r="A45" s="9">
        <v>38</v>
      </c>
      <c r="B45" s="9" t="s">
        <v>143</v>
      </c>
      <c r="C45" s="20">
        <v>173387</v>
      </c>
      <c r="D45" s="20">
        <v>3926129</v>
      </c>
      <c r="E45" s="20">
        <v>3325621</v>
      </c>
      <c r="F45" s="20">
        <v>81738</v>
      </c>
      <c r="G45" s="20">
        <f t="shared" si="0"/>
        <v>7425137</v>
      </c>
      <c r="H45" s="20">
        <v>2467912</v>
      </c>
      <c r="I45" s="20">
        <v>1333325</v>
      </c>
      <c r="J45" s="20">
        <v>0</v>
      </c>
      <c r="K45" s="20">
        <v>3028222</v>
      </c>
      <c r="L45" s="20">
        <v>347863.89239999995</v>
      </c>
      <c r="M45" s="20">
        <v>513624.37760000001</v>
      </c>
      <c r="N45" s="9">
        <v>38</v>
      </c>
    </row>
    <row r="46" spans="1:14" x14ac:dyDescent="0.3">
      <c r="A46" s="9">
        <v>39</v>
      </c>
      <c r="B46" s="9" t="s">
        <v>144</v>
      </c>
      <c r="C46" s="20">
        <v>245064</v>
      </c>
      <c r="D46" s="20">
        <v>1510541</v>
      </c>
      <c r="E46" s="20">
        <v>2993055</v>
      </c>
      <c r="F46" s="20">
        <v>262823</v>
      </c>
      <c r="G46" s="20">
        <f t="shared" si="0"/>
        <v>4748660</v>
      </c>
      <c r="H46" s="20">
        <v>1571368</v>
      </c>
      <c r="I46" s="20">
        <v>862833</v>
      </c>
      <c r="J46" s="20">
        <v>18693</v>
      </c>
      <c r="K46" s="20">
        <v>918158</v>
      </c>
      <c r="L46" s="20">
        <v>359015.05104799999</v>
      </c>
      <c r="M46" s="20">
        <v>239190.22895199998</v>
      </c>
      <c r="N46" s="9">
        <v>39</v>
      </c>
    </row>
    <row r="47" spans="1:14" x14ac:dyDescent="0.3">
      <c r="A47" s="9">
        <v>40</v>
      </c>
      <c r="B47" s="9" t="s">
        <v>145</v>
      </c>
      <c r="C47" s="24">
        <v>100246</v>
      </c>
      <c r="D47" s="24">
        <v>1060491</v>
      </c>
      <c r="E47" s="24">
        <v>2126693</v>
      </c>
      <c r="F47" s="24">
        <v>63432</v>
      </c>
      <c r="G47" s="24">
        <f t="shared" si="0"/>
        <v>3287430</v>
      </c>
      <c r="H47" s="24">
        <v>1412488</v>
      </c>
      <c r="I47" s="24">
        <v>883221</v>
      </c>
      <c r="J47" s="24">
        <v>0</v>
      </c>
      <c r="K47" s="24">
        <v>361780</v>
      </c>
      <c r="L47" s="20">
        <v>329829.55467300001</v>
      </c>
      <c r="M47" s="20">
        <v>238354.14532699998</v>
      </c>
      <c r="N47" s="9">
        <v>40</v>
      </c>
    </row>
    <row r="48" spans="1:14" x14ac:dyDescent="0.3">
      <c r="A48" s="9">
        <v>41</v>
      </c>
      <c r="B48" s="9" t="s">
        <v>146</v>
      </c>
      <c r="C48" s="20">
        <v>249199</v>
      </c>
      <c r="D48" s="20">
        <v>5613965</v>
      </c>
      <c r="E48" s="20">
        <v>6791635</v>
      </c>
      <c r="F48" s="20">
        <v>35135</v>
      </c>
      <c r="G48" s="20">
        <f t="shared" si="0"/>
        <v>12654799</v>
      </c>
      <c r="H48" s="20">
        <v>5002184</v>
      </c>
      <c r="I48" s="20">
        <v>2649267</v>
      </c>
      <c r="J48" s="20">
        <v>0</v>
      </c>
      <c r="K48" s="20">
        <v>3746280</v>
      </c>
      <c r="L48" s="20">
        <v>555373.41869399999</v>
      </c>
      <c r="M48" s="20">
        <v>1257913.2613059999</v>
      </c>
      <c r="N48" s="9">
        <v>41</v>
      </c>
    </row>
    <row r="49" spans="1:14" x14ac:dyDescent="0.3">
      <c r="A49" s="9">
        <v>42</v>
      </c>
      <c r="B49" s="9" t="s">
        <v>147</v>
      </c>
      <c r="C49" s="20">
        <v>578086</v>
      </c>
      <c r="D49" s="20">
        <v>11298758</v>
      </c>
      <c r="E49" s="20">
        <v>12581623</v>
      </c>
      <c r="F49" s="20">
        <v>1744625</v>
      </c>
      <c r="G49" s="20">
        <f t="shared" si="0"/>
        <v>24458467</v>
      </c>
      <c r="H49" s="20">
        <v>6769512</v>
      </c>
      <c r="I49" s="20">
        <v>3170540</v>
      </c>
      <c r="J49" s="20">
        <v>0</v>
      </c>
      <c r="K49" s="20">
        <v>3027292</v>
      </c>
      <c r="L49" s="20">
        <v>907524.80739999993</v>
      </c>
      <c r="M49" s="20">
        <v>423499.48260000005</v>
      </c>
      <c r="N49" s="9">
        <v>42</v>
      </c>
    </row>
    <row r="50" spans="1:14" x14ac:dyDescent="0.3">
      <c r="A50" s="9">
        <v>43</v>
      </c>
      <c r="B50" s="9" t="s">
        <v>148</v>
      </c>
      <c r="C50" s="20">
        <v>2254568</v>
      </c>
      <c r="D50" s="20">
        <v>37623357</v>
      </c>
      <c r="E50" s="20">
        <v>42852683</v>
      </c>
      <c r="F50" s="20">
        <v>8613869</v>
      </c>
      <c r="G50" s="20">
        <f t="shared" si="0"/>
        <v>82730608</v>
      </c>
      <c r="H50" s="20">
        <v>22335214</v>
      </c>
      <c r="I50" s="20">
        <v>13809869</v>
      </c>
      <c r="J50" s="20">
        <v>0</v>
      </c>
      <c r="K50" s="20">
        <v>11264381</v>
      </c>
      <c r="L50" s="20">
        <v>4299685.7101690006</v>
      </c>
      <c r="M50" s="20">
        <v>2808982.1298310002</v>
      </c>
      <c r="N50" s="9">
        <v>43</v>
      </c>
    </row>
    <row r="51" spans="1:14" x14ac:dyDescent="0.3">
      <c r="A51" s="9">
        <v>44</v>
      </c>
      <c r="B51" s="9" t="s">
        <v>149</v>
      </c>
      <c r="C51" s="20">
        <v>315000</v>
      </c>
      <c r="D51" s="20">
        <v>8584596</v>
      </c>
      <c r="E51" s="20">
        <v>5522833</v>
      </c>
      <c r="F51" s="20">
        <v>110005</v>
      </c>
      <c r="G51" s="20">
        <f t="shared" si="0"/>
        <v>14422429</v>
      </c>
      <c r="H51" s="20">
        <v>4566068</v>
      </c>
      <c r="I51" s="20">
        <v>3149353</v>
      </c>
      <c r="J51" s="20">
        <v>45325</v>
      </c>
      <c r="K51" s="20">
        <v>5204339</v>
      </c>
      <c r="L51" s="20">
        <v>769232.00469999993</v>
      </c>
      <c r="M51" s="20">
        <v>1563364.4053</v>
      </c>
      <c r="N51" s="9">
        <v>44</v>
      </c>
    </row>
    <row r="52" spans="1:14" x14ac:dyDescent="0.3">
      <c r="A52" s="9">
        <v>45</v>
      </c>
      <c r="B52" s="9" t="s">
        <v>150</v>
      </c>
      <c r="C52" s="20">
        <v>62310</v>
      </c>
      <c r="D52" s="20">
        <v>472108</v>
      </c>
      <c r="E52" s="20">
        <v>605896</v>
      </c>
      <c r="F52" s="20">
        <v>0</v>
      </c>
      <c r="G52" s="20">
        <f t="shared" si="0"/>
        <v>1140314</v>
      </c>
      <c r="H52" s="20">
        <v>307731</v>
      </c>
      <c r="I52" s="20">
        <v>303147</v>
      </c>
      <c r="J52" s="20">
        <v>0</v>
      </c>
      <c r="K52" s="20">
        <v>284840</v>
      </c>
      <c r="L52" s="20">
        <v>176287.76250000001</v>
      </c>
      <c r="M52" s="20">
        <v>22986.497499999998</v>
      </c>
      <c r="N52" s="9">
        <v>45</v>
      </c>
    </row>
    <row r="53" spans="1:14" x14ac:dyDescent="0.3">
      <c r="A53" s="9">
        <v>46</v>
      </c>
      <c r="B53" s="9" t="s">
        <v>151</v>
      </c>
      <c r="C53" s="20">
        <v>637398</v>
      </c>
      <c r="D53" s="20">
        <v>10395753</v>
      </c>
      <c r="E53" s="20">
        <v>3710047</v>
      </c>
      <c r="F53" s="20">
        <v>355952</v>
      </c>
      <c r="G53" s="20">
        <f t="shared" si="0"/>
        <v>14743198</v>
      </c>
      <c r="H53" s="20">
        <v>3850007</v>
      </c>
      <c r="I53" s="20">
        <v>1867771</v>
      </c>
      <c r="J53" s="20">
        <v>0</v>
      </c>
      <c r="K53" s="20">
        <v>5161558</v>
      </c>
      <c r="L53" s="20">
        <v>727995.97421100002</v>
      </c>
      <c r="M53" s="20">
        <v>419718.35578899994</v>
      </c>
      <c r="N53" s="9">
        <v>46</v>
      </c>
    </row>
    <row r="54" spans="1:14" x14ac:dyDescent="0.3">
      <c r="A54" s="9">
        <v>47</v>
      </c>
      <c r="B54" s="9" t="s">
        <v>152</v>
      </c>
      <c r="C54" s="20">
        <v>712109</v>
      </c>
      <c r="D54" s="20">
        <v>8646279</v>
      </c>
      <c r="E54" s="20">
        <v>6831019</v>
      </c>
      <c r="F54" s="20">
        <v>1350831</v>
      </c>
      <c r="G54" s="20">
        <f t="shared" si="0"/>
        <v>16189407</v>
      </c>
      <c r="H54" s="20">
        <v>4337924</v>
      </c>
      <c r="I54" s="20">
        <v>2855262</v>
      </c>
      <c r="J54" s="20">
        <v>0</v>
      </c>
      <c r="K54" s="20">
        <v>2637919</v>
      </c>
      <c r="L54" s="20">
        <v>626480.98274999997</v>
      </c>
      <c r="M54" s="20">
        <v>408576.88725000003</v>
      </c>
      <c r="N54" s="9">
        <v>47</v>
      </c>
    </row>
    <row r="55" spans="1:14" x14ac:dyDescent="0.3">
      <c r="A55" s="9">
        <v>48</v>
      </c>
      <c r="B55" s="9" t="s">
        <v>153</v>
      </c>
      <c r="C55" s="20">
        <v>55708</v>
      </c>
      <c r="D55" s="20">
        <v>1172445</v>
      </c>
      <c r="E55" s="20">
        <v>1500366</v>
      </c>
      <c r="F55" s="20">
        <v>38121</v>
      </c>
      <c r="G55" s="20">
        <f t="shared" si="0"/>
        <v>2728519</v>
      </c>
      <c r="H55" s="20">
        <v>869454</v>
      </c>
      <c r="I55" s="20">
        <v>679776</v>
      </c>
      <c r="J55" s="20">
        <v>0</v>
      </c>
      <c r="K55" s="20">
        <v>660438</v>
      </c>
      <c r="L55" s="20">
        <v>178234.53891999999</v>
      </c>
      <c r="M55" s="20">
        <v>148351.70108</v>
      </c>
      <c r="N55" s="9">
        <v>48</v>
      </c>
    </row>
    <row r="56" spans="1:14" x14ac:dyDescent="0.3">
      <c r="A56" s="9">
        <v>49</v>
      </c>
      <c r="B56" s="9" t="s">
        <v>154</v>
      </c>
      <c r="C56" s="20">
        <v>308415</v>
      </c>
      <c r="D56" s="20">
        <v>3239419</v>
      </c>
      <c r="E56" s="20">
        <v>4659688</v>
      </c>
      <c r="F56" s="20">
        <v>194051</v>
      </c>
      <c r="G56" s="20">
        <f t="shared" si="0"/>
        <v>8207522</v>
      </c>
      <c r="H56" s="20">
        <v>2912525</v>
      </c>
      <c r="I56" s="20">
        <v>1183944</v>
      </c>
      <c r="J56" s="20">
        <v>0</v>
      </c>
      <c r="K56" s="20">
        <v>1978978</v>
      </c>
      <c r="L56" s="20">
        <v>396930.753967</v>
      </c>
      <c r="M56" s="20">
        <v>236448.43603300001</v>
      </c>
      <c r="N56" s="9">
        <v>49</v>
      </c>
    </row>
    <row r="57" spans="1:14" x14ac:dyDescent="0.3">
      <c r="A57" s="9">
        <v>50</v>
      </c>
      <c r="B57" s="9" t="s">
        <v>155</v>
      </c>
      <c r="C57" s="24">
        <v>295723</v>
      </c>
      <c r="D57" s="24">
        <v>2250459</v>
      </c>
      <c r="E57" s="24">
        <v>2062325</v>
      </c>
      <c r="F57" s="24">
        <v>163684</v>
      </c>
      <c r="G57" s="24">
        <f t="shared" si="0"/>
        <v>4608507</v>
      </c>
      <c r="H57" s="24">
        <v>1453146</v>
      </c>
      <c r="I57" s="24">
        <v>793523</v>
      </c>
      <c r="J57" s="24">
        <v>0</v>
      </c>
      <c r="K57" s="24">
        <v>1264948</v>
      </c>
      <c r="L57" s="20">
        <v>257458.5661</v>
      </c>
      <c r="M57" s="20">
        <v>145984.4039</v>
      </c>
      <c r="N57" s="9">
        <v>50</v>
      </c>
    </row>
    <row r="58" spans="1:14" x14ac:dyDescent="0.3">
      <c r="A58" s="9">
        <v>51</v>
      </c>
      <c r="B58" s="9" t="s">
        <v>156</v>
      </c>
      <c r="C58" s="19">
        <v>294431</v>
      </c>
      <c r="D58" s="19">
        <v>1885732</v>
      </c>
      <c r="E58" s="19">
        <v>2340056</v>
      </c>
      <c r="F58" s="19">
        <v>77127</v>
      </c>
      <c r="G58" s="19">
        <f t="shared" si="0"/>
        <v>4520219</v>
      </c>
      <c r="H58" s="19">
        <v>1244433</v>
      </c>
      <c r="I58" s="19">
        <v>984259</v>
      </c>
      <c r="J58" s="19">
        <v>0</v>
      </c>
      <c r="K58" s="19">
        <v>1057722</v>
      </c>
      <c r="L58" s="19">
        <v>351877.06329999998</v>
      </c>
      <c r="M58" s="19">
        <v>274203.7267</v>
      </c>
      <c r="N58" s="9">
        <v>51</v>
      </c>
    </row>
    <row r="59" spans="1:14" x14ac:dyDescent="0.3">
      <c r="A59" s="9">
        <v>52</v>
      </c>
      <c r="B59" s="9" t="s">
        <v>157</v>
      </c>
      <c r="C59" s="20">
        <v>198363</v>
      </c>
      <c r="D59" s="20">
        <v>2729468</v>
      </c>
      <c r="E59" s="20">
        <v>7618873</v>
      </c>
      <c r="F59" s="20">
        <v>250218</v>
      </c>
      <c r="G59" s="20">
        <f t="shared" si="0"/>
        <v>10546704</v>
      </c>
      <c r="H59" s="20">
        <v>4402772</v>
      </c>
      <c r="I59" s="20">
        <v>3554035</v>
      </c>
      <c r="J59" s="20">
        <v>0</v>
      </c>
      <c r="K59" s="20">
        <v>1083847</v>
      </c>
      <c r="L59" s="20">
        <v>870646.39898000006</v>
      </c>
      <c r="M59" s="20">
        <v>1861205.8410199999</v>
      </c>
      <c r="N59" s="9">
        <v>52</v>
      </c>
    </row>
    <row r="60" spans="1:14" x14ac:dyDescent="0.3">
      <c r="A60" s="9">
        <v>53</v>
      </c>
      <c r="B60" s="9" t="s">
        <v>158</v>
      </c>
      <c r="C60" s="20">
        <v>5468361</v>
      </c>
      <c r="D60" s="20">
        <v>36983154</v>
      </c>
      <c r="E60" s="20">
        <v>55685236</v>
      </c>
      <c r="F60" s="20">
        <v>8919444</v>
      </c>
      <c r="G60" s="20">
        <f t="shared" si="0"/>
        <v>98136751</v>
      </c>
      <c r="H60" s="20">
        <v>11766831</v>
      </c>
      <c r="I60" s="20">
        <v>8942644</v>
      </c>
      <c r="J60" s="20">
        <v>9806474</v>
      </c>
      <c r="K60" s="20">
        <v>1877800</v>
      </c>
      <c r="L60" s="20">
        <v>2055057.3835750001</v>
      </c>
      <c r="M60" s="20">
        <v>307151.75642499997</v>
      </c>
      <c r="N60" s="9">
        <v>53</v>
      </c>
    </row>
    <row r="61" spans="1:14" x14ac:dyDescent="0.3">
      <c r="A61" s="9">
        <v>54</v>
      </c>
      <c r="B61" s="9" t="s">
        <v>159</v>
      </c>
      <c r="C61" s="20">
        <v>632169</v>
      </c>
      <c r="D61" s="20">
        <v>2485753</v>
      </c>
      <c r="E61" s="20">
        <v>8303344</v>
      </c>
      <c r="F61" s="20">
        <v>463285</v>
      </c>
      <c r="G61" s="20">
        <f t="shared" si="0"/>
        <v>11421266</v>
      </c>
      <c r="H61" s="20">
        <v>4040351</v>
      </c>
      <c r="I61" s="20">
        <v>2120486</v>
      </c>
      <c r="J61" s="20">
        <v>30761</v>
      </c>
      <c r="K61" s="20">
        <v>1510925</v>
      </c>
      <c r="L61" s="20">
        <v>670600.10717799992</v>
      </c>
      <c r="M61" s="20">
        <v>503720.42282199999</v>
      </c>
      <c r="N61" s="9">
        <v>54</v>
      </c>
    </row>
    <row r="62" spans="1:14" x14ac:dyDescent="0.3">
      <c r="A62" s="9">
        <v>55</v>
      </c>
      <c r="B62" s="9" t="s">
        <v>160</v>
      </c>
      <c r="C62" s="20">
        <v>105489</v>
      </c>
      <c r="D62" s="20">
        <v>2398982</v>
      </c>
      <c r="E62" s="20">
        <v>2125925</v>
      </c>
      <c r="F62" s="20">
        <v>20766</v>
      </c>
      <c r="G62" s="20">
        <f t="shared" si="0"/>
        <v>4630396</v>
      </c>
      <c r="H62" s="20">
        <v>1643061</v>
      </c>
      <c r="I62" s="20">
        <v>653753</v>
      </c>
      <c r="J62" s="20">
        <v>0</v>
      </c>
      <c r="K62" s="20">
        <v>1779172</v>
      </c>
      <c r="L62" s="20">
        <v>342243.05869999999</v>
      </c>
      <c r="M62" s="20">
        <v>480231.0013</v>
      </c>
      <c r="N62" s="9">
        <v>55</v>
      </c>
    </row>
    <row r="63" spans="1:14" x14ac:dyDescent="0.3">
      <c r="A63" s="9">
        <v>56</v>
      </c>
      <c r="B63" s="9" t="s">
        <v>161</v>
      </c>
      <c r="C63" s="20">
        <v>140412</v>
      </c>
      <c r="D63" s="20">
        <v>1380278</v>
      </c>
      <c r="E63" s="20">
        <v>4476436</v>
      </c>
      <c r="F63" s="20">
        <v>50526</v>
      </c>
      <c r="G63" s="20">
        <f t="shared" si="0"/>
        <v>5997126</v>
      </c>
      <c r="H63" s="20">
        <v>2446331</v>
      </c>
      <c r="I63" s="20">
        <v>1308779</v>
      </c>
      <c r="J63" s="20">
        <v>0</v>
      </c>
      <c r="K63" s="20">
        <v>561422</v>
      </c>
      <c r="L63" s="20">
        <v>279906.11842399999</v>
      </c>
      <c r="M63" s="20">
        <v>119570.18157599999</v>
      </c>
      <c r="N63" s="9">
        <v>56</v>
      </c>
    </row>
    <row r="64" spans="1:14" x14ac:dyDescent="0.3">
      <c r="A64" s="9">
        <v>57</v>
      </c>
      <c r="B64" s="9" t="s">
        <v>162</v>
      </c>
      <c r="C64" s="20">
        <v>130716</v>
      </c>
      <c r="D64" s="20">
        <v>1497565</v>
      </c>
      <c r="E64" s="20">
        <v>1722334</v>
      </c>
      <c r="F64" s="20">
        <v>100782</v>
      </c>
      <c r="G64" s="20">
        <f t="shared" si="0"/>
        <v>3350615</v>
      </c>
      <c r="H64" s="20">
        <v>904855</v>
      </c>
      <c r="I64" s="20">
        <v>829547</v>
      </c>
      <c r="J64" s="20">
        <v>0</v>
      </c>
      <c r="K64" s="20">
        <v>830337</v>
      </c>
      <c r="L64" s="20">
        <v>232957.72269999998</v>
      </c>
      <c r="M64" s="20">
        <v>113950.45730000001</v>
      </c>
      <c r="N64" s="9">
        <v>57</v>
      </c>
    </row>
    <row r="65" spans="1:14" x14ac:dyDescent="0.3">
      <c r="A65" s="9">
        <v>58</v>
      </c>
      <c r="B65" s="9" t="s">
        <v>163</v>
      </c>
      <c r="C65" s="20">
        <v>217510</v>
      </c>
      <c r="D65" s="20">
        <v>5109098</v>
      </c>
      <c r="E65" s="20">
        <v>5364826</v>
      </c>
      <c r="F65" s="20">
        <v>0</v>
      </c>
      <c r="G65" s="20">
        <f t="shared" si="0"/>
        <v>10691434</v>
      </c>
      <c r="H65" s="20">
        <v>3807593</v>
      </c>
      <c r="I65" s="20">
        <v>1828565</v>
      </c>
      <c r="J65" s="20">
        <v>0</v>
      </c>
      <c r="K65" s="20">
        <v>3409374</v>
      </c>
      <c r="L65" s="20">
        <v>537440.20100999996</v>
      </c>
      <c r="M65" s="20">
        <v>989104.05899000017</v>
      </c>
      <c r="N65" s="9">
        <v>58</v>
      </c>
    </row>
    <row r="66" spans="1:14" x14ac:dyDescent="0.3">
      <c r="A66" s="9">
        <v>59</v>
      </c>
      <c r="B66" s="9" t="s">
        <v>164</v>
      </c>
      <c r="C66" s="20">
        <v>178960</v>
      </c>
      <c r="D66" s="20">
        <v>1842321</v>
      </c>
      <c r="E66" s="20">
        <v>2165363</v>
      </c>
      <c r="F66" s="20">
        <v>73638</v>
      </c>
      <c r="G66" s="20">
        <f t="shared" si="0"/>
        <v>4186644</v>
      </c>
      <c r="H66" s="20">
        <v>1324629</v>
      </c>
      <c r="I66" s="20">
        <v>900458</v>
      </c>
      <c r="J66" s="20">
        <v>0</v>
      </c>
      <c r="K66" s="20">
        <v>1032173</v>
      </c>
      <c r="L66" s="20">
        <v>339910.06185900001</v>
      </c>
      <c r="M66" s="20">
        <v>217270.07814100001</v>
      </c>
      <c r="N66" s="9">
        <v>59</v>
      </c>
    </row>
    <row r="67" spans="1:14" x14ac:dyDescent="0.3">
      <c r="A67" s="9">
        <v>60</v>
      </c>
      <c r="B67" s="9" t="s">
        <v>165</v>
      </c>
      <c r="C67" s="20">
        <v>587069</v>
      </c>
      <c r="D67" s="20">
        <v>15530889</v>
      </c>
      <c r="E67" s="20">
        <v>7840597</v>
      </c>
      <c r="F67" s="20">
        <v>904674</v>
      </c>
      <c r="G67" s="20">
        <f t="shared" si="0"/>
        <v>23958555</v>
      </c>
      <c r="H67" s="20">
        <v>9435982</v>
      </c>
      <c r="I67" s="20">
        <v>719666</v>
      </c>
      <c r="J67" s="20">
        <v>48543</v>
      </c>
      <c r="K67" s="20">
        <v>11415709</v>
      </c>
      <c r="L67" s="20">
        <v>1419506.4893499999</v>
      </c>
      <c r="M67" s="20">
        <v>1213362.89065</v>
      </c>
      <c r="N67" s="9">
        <v>60</v>
      </c>
    </row>
    <row r="68" spans="1:14" x14ac:dyDescent="0.3">
      <c r="A68" s="9">
        <v>61</v>
      </c>
      <c r="B68" s="9" t="s">
        <v>166</v>
      </c>
      <c r="C68" s="20">
        <v>248979</v>
      </c>
      <c r="D68" s="20">
        <v>1850828</v>
      </c>
      <c r="E68" s="20">
        <v>3177926</v>
      </c>
      <c r="F68" s="20">
        <v>194433</v>
      </c>
      <c r="G68" s="20">
        <f t="shared" si="0"/>
        <v>5277733</v>
      </c>
      <c r="H68" s="20">
        <v>2029067</v>
      </c>
      <c r="I68" s="20">
        <v>770235</v>
      </c>
      <c r="J68" s="20">
        <v>22904</v>
      </c>
      <c r="K68" s="20">
        <v>1124996</v>
      </c>
      <c r="L68" s="20">
        <v>360811.405157</v>
      </c>
      <c r="M68" s="20">
        <v>326526.63484299998</v>
      </c>
      <c r="N68" s="9">
        <v>61</v>
      </c>
    </row>
    <row r="69" spans="1:14" x14ac:dyDescent="0.3">
      <c r="A69" s="9">
        <v>62</v>
      </c>
      <c r="B69" s="9" t="s">
        <v>167</v>
      </c>
      <c r="C69" s="20">
        <v>214217</v>
      </c>
      <c r="D69" s="20">
        <v>125574</v>
      </c>
      <c r="E69" s="20">
        <v>2953381</v>
      </c>
      <c r="F69" s="20">
        <v>320649</v>
      </c>
      <c r="G69" s="20">
        <f t="shared" si="0"/>
        <v>3293172</v>
      </c>
      <c r="H69" s="20">
        <v>854173</v>
      </c>
      <c r="I69" s="20">
        <v>704821</v>
      </c>
      <c r="J69" s="20">
        <v>0</v>
      </c>
      <c r="K69" s="20">
        <v>0</v>
      </c>
      <c r="L69" s="20">
        <v>428605.61941700004</v>
      </c>
      <c r="M69" s="20">
        <v>84677.150582999981</v>
      </c>
      <c r="N69" s="9">
        <v>62</v>
      </c>
    </row>
    <row r="70" spans="1:14" x14ac:dyDescent="0.3">
      <c r="A70" s="9">
        <v>63</v>
      </c>
      <c r="B70" s="9" t="s">
        <v>168</v>
      </c>
      <c r="C70" s="20">
        <v>385049</v>
      </c>
      <c r="D70" s="20">
        <v>3065563</v>
      </c>
      <c r="E70" s="20">
        <v>2509542</v>
      </c>
      <c r="F70" s="20">
        <v>25492</v>
      </c>
      <c r="G70" s="20">
        <f t="shared" si="0"/>
        <v>5960154</v>
      </c>
      <c r="H70" s="20">
        <v>1399329</v>
      </c>
      <c r="I70" s="20">
        <v>1665869</v>
      </c>
      <c r="J70" s="20">
        <v>0</v>
      </c>
      <c r="K70" s="20">
        <v>1912164</v>
      </c>
      <c r="L70" s="20">
        <v>1036323.6393800001</v>
      </c>
      <c r="M70" s="20">
        <v>552659.05061999999</v>
      </c>
      <c r="N70" s="9">
        <v>63</v>
      </c>
    </row>
    <row r="71" spans="1:14" x14ac:dyDescent="0.3">
      <c r="A71" s="9">
        <v>64</v>
      </c>
      <c r="B71" s="9" t="s">
        <v>169</v>
      </c>
      <c r="C71" s="20">
        <v>177160</v>
      </c>
      <c r="D71" s="20">
        <v>2038057</v>
      </c>
      <c r="E71" s="20">
        <v>2294065</v>
      </c>
      <c r="F71" s="20">
        <v>62321</v>
      </c>
      <c r="G71" s="20">
        <f t="shared" si="0"/>
        <v>4509282</v>
      </c>
      <c r="H71" s="20">
        <v>1191370</v>
      </c>
      <c r="I71" s="20">
        <v>898810</v>
      </c>
      <c r="J71" s="20">
        <v>0</v>
      </c>
      <c r="K71" s="20">
        <v>1157362</v>
      </c>
      <c r="L71" s="20">
        <v>401798.77757999999</v>
      </c>
      <c r="M71" s="20">
        <v>312901.24242000002</v>
      </c>
      <c r="N71" s="9">
        <v>64</v>
      </c>
    </row>
    <row r="72" spans="1:14" x14ac:dyDescent="0.3">
      <c r="A72" s="9">
        <v>65</v>
      </c>
      <c r="B72" s="9" t="s">
        <v>170</v>
      </c>
      <c r="C72" s="20">
        <v>99304</v>
      </c>
      <c r="D72" s="20">
        <v>1910641</v>
      </c>
      <c r="E72" s="20">
        <v>2267013</v>
      </c>
      <c r="F72" s="20">
        <v>24137</v>
      </c>
      <c r="G72" s="20">
        <f t="shared" ref="G72:G102" si="1">(C72+D72+E72)</f>
        <v>4276958</v>
      </c>
      <c r="H72" s="20">
        <v>1075199</v>
      </c>
      <c r="I72" s="20">
        <v>951890</v>
      </c>
      <c r="J72" s="20">
        <v>0</v>
      </c>
      <c r="K72" s="20">
        <v>1409727</v>
      </c>
      <c r="L72" s="20">
        <v>348405.229368</v>
      </c>
      <c r="M72" s="20">
        <v>500635.70063199999</v>
      </c>
      <c r="N72" s="9">
        <v>65</v>
      </c>
    </row>
    <row r="73" spans="1:14" x14ac:dyDescent="0.3">
      <c r="A73" s="9">
        <v>66</v>
      </c>
      <c r="B73" s="9" t="s">
        <v>171</v>
      </c>
      <c r="C73" s="20">
        <v>365848</v>
      </c>
      <c r="D73" s="20">
        <v>3886499</v>
      </c>
      <c r="E73" s="20">
        <v>7662279</v>
      </c>
      <c r="F73" s="20">
        <v>183311</v>
      </c>
      <c r="G73" s="20">
        <f t="shared" si="1"/>
        <v>11914626</v>
      </c>
      <c r="H73" s="20">
        <v>4253968</v>
      </c>
      <c r="I73" s="20">
        <v>2124097</v>
      </c>
      <c r="J73" s="20">
        <v>0</v>
      </c>
      <c r="K73" s="20">
        <v>2054545</v>
      </c>
      <c r="L73" s="20">
        <v>420085.32030899997</v>
      </c>
      <c r="M73" s="20">
        <v>329023.589691</v>
      </c>
      <c r="N73" s="9">
        <v>66</v>
      </c>
    </row>
    <row r="74" spans="1:14" x14ac:dyDescent="0.3">
      <c r="A74" s="9">
        <v>67</v>
      </c>
      <c r="B74" s="9" t="s">
        <v>172</v>
      </c>
      <c r="C74" s="20">
        <v>274444</v>
      </c>
      <c r="D74" s="20">
        <v>1137252</v>
      </c>
      <c r="E74" s="20">
        <v>3662308</v>
      </c>
      <c r="F74" s="20">
        <v>214468</v>
      </c>
      <c r="G74" s="20">
        <f t="shared" si="1"/>
        <v>5074004</v>
      </c>
      <c r="H74" s="20">
        <v>1800705</v>
      </c>
      <c r="I74" s="20">
        <v>1243687</v>
      </c>
      <c r="J74" s="20">
        <v>0</v>
      </c>
      <c r="K74" s="20">
        <v>440292</v>
      </c>
      <c r="L74" s="20">
        <v>486669.27439999999</v>
      </c>
      <c r="M74" s="20">
        <v>416507.80559999996</v>
      </c>
      <c r="N74" s="9">
        <v>67</v>
      </c>
    </row>
    <row r="75" spans="1:14" x14ac:dyDescent="0.3">
      <c r="A75" s="9">
        <v>68</v>
      </c>
      <c r="B75" s="9" t="s">
        <v>173</v>
      </c>
      <c r="C75" s="20">
        <v>165229</v>
      </c>
      <c r="D75" s="20">
        <v>4760268</v>
      </c>
      <c r="E75" s="20">
        <v>2454424</v>
      </c>
      <c r="F75" s="20">
        <v>77713</v>
      </c>
      <c r="G75" s="20">
        <f t="shared" si="1"/>
        <v>7379921</v>
      </c>
      <c r="H75" s="20">
        <v>2207357</v>
      </c>
      <c r="I75" s="20">
        <v>1400393</v>
      </c>
      <c r="J75" s="20">
        <v>24966</v>
      </c>
      <c r="K75" s="20">
        <v>2866690</v>
      </c>
      <c r="L75" s="20">
        <v>411177.96341099998</v>
      </c>
      <c r="M75" s="20">
        <v>558068.05658900004</v>
      </c>
      <c r="N75" s="9">
        <v>68</v>
      </c>
    </row>
    <row r="76" spans="1:14" x14ac:dyDescent="0.3">
      <c r="A76" s="9">
        <v>69</v>
      </c>
      <c r="B76" s="9" t="s">
        <v>174</v>
      </c>
      <c r="C76" s="20">
        <v>320641</v>
      </c>
      <c r="D76" s="20">
        <v>8962444</v>
      </c>
      <c r="E76" s="20">
        <v>14919592</v>
      </c>
      <c r="F76" s="20">
        <v>188492</v>
      </c>
      <c r="G76" s="20">
        <f t="shared" si="1"/>
        <v>24202677</v>
      </c>
      <c r="H76" s="20">
        <v>9762661</v>
      </c>
      <c r="I76" s="20">
        <v>6442827</v>
      </c>
      <c r="J76" s="20">
        <v>39798</v>
      </c>
      <c r="K76" s="20">
        <v>4859993</v>
      </c>
      <c r="L76" s="20">
        <v>972324.21907700005</v>
      </c>
      <c r="M76" s="20">
        <v>1353936.1709230002</v>
      </c>
      <c r="N76" s="9">
        <v>69</v>
      </c>
    </row>
    <row r="77" spans="1:14" x14ac:dyDescent="0.3">
      <c r="A77" s="9">
        <v>70</v>
      </c>
      <c r="B77" s="9" t="s">
        <v>175</v>
      </c>
      <c r="C77" s="20">
        <v>210974</v>
      </c>
      <c r="D77" s="20">
        <v>2506269</v>
      </c>
      <c r="E77" s="20">
        <v>3846853</v>
      </c>
      <c r="F77" s="20">
        <v>387854</v>
      </c>
      <c r="G77" s="20">
        <f t="shared" si="1"/>
        <v>6564096</v>
      </c>
      <c r="H77" s="20">
        <v>2279724</v>
      </c>
      <c r="I77" s="20">
        <v>1224488</v>
      </c>
      <c r="J77" s="20">
        <v>0</v>
      </c>
      <c r="K77" s="20">
        <v>837545</v>
      </c>
      <c r="L77" s="20">
        <v>403587.34860000003</v>
      </c>
      <c r="M77" s="20">
        <v>103288.95139999999</v>
      </c>
      <c r="N77" s="9">
        <v>70</v>
      </c>
    </row>
    <row r="78" spans="1:14" x14ac:dyDescent="0.3">
      <c r="A78" s="9">
        <v>71</v>
      </c>
      <c r="B78" s="9" t="s">
        <v>176</v>
      </c>
      <c r="C78" s="20">
        <v>163542</v>
      </c>
      <c r="D78" s="20">
        <v>2707318</v>
      </c>
      <c r="E78" s="20">
        <v>4098760</v>
      </c>
      <c r="F78" s="20">
        <v>47407</v>
      </c>
      <c r="G78" s="20">
        <f t="shared" si="1"/>
        <v>6969620</v>
      </c>
      <c r="H78" s="20">
        <v>1961526</v>
      </c>
      <c r="I78" s="20">
        <v>1657549</v>
      </c>
      <c r="J78" s="20">
        <v>0</v>
      </c>
      <c r="K78" s="20">
        <v>2013722</v>
      </c>
      <c r="L78" s="20">
        <v>462227.06562999997</v>
      </c>
      <c r="M78" s="20">
        <v>496501.26436999999</v>
      </c>
      <c r="N78" s="9">
        <v>71</v>
      </c>
    </row>
    <row r="79" spans="1:14" x14ac:dyDescent="0.3">
      <c r="A79" s="9">
        <v>72</v>
      </c>
      <c r="B79" s="9" t="s">
        <v>177</v>
      </c>
      <c r="C79" s="20">
        <v>222377</v>
      </c>
      <c r="D79" s="20">
        <v>2064838</v>
      </c>
      <c r="E79" s="20">
        <v>3878332</v>
      </c>
      <c r="F79" s="20">
        <v>159459</v>
      </c>
      <c r="G79" s="20">
        <f t="shared" si="1"/>
        <v>6165547</v>
      </c>
      <c r="H79" s="20">
        <v>2271965</v>
      </c>
      <c r="I79" s="20">
        <v>1404665</v>
      </c>
      <c r="J79" s="20">
        <v>0</v>
      </c>
      <c r="K79" s="20">
        <v>704408</v>
      </c>
      <c r="L79" s="20">
        <v>498432.96448199998</v>
      </c>
      <c r="M79" s="20">
        <v>242543.895518</v>
      </c>
      <c r="N79" s="9">
        <v>72</v>
      </c>
    </row>
    <row r="80" spans="1:14" x14ac:dyDescent="0.3">
      <c r="A80" s="9">
        <v>73</v>
      </c>
      <c r="B80" s="9" t="s">
        <v>178</v>
      </c>
      <c r="C80" s="20">
        <v>4099000</v>
      </c>
      <c r="D80" s="20">
        <v>38147000</v>
      </c>
      <c r="E80" s="20">
        <v>60495000</v>
      </c>
      <c r="F80" s="20">
        <v>10772000</v>
      </c>
      <c r="G80" s="20">
        <f t="shared" si="1"/>
        <v>102741000</v>
      </c>
      <c r="H80" s="20">
        <v>30270000</v>
      </c>
      <c r="I80" s="20">
        <v>16873000</v>
      </c>
      <c r="J80" s="20">
        <v>1002000</v>
      </c>
      <c r="K80" s="20">
        <v>1064000</v>
      </c>
      <c r="L80" s="20">
        <v>4056891.7228799998</v>
      </c>
      <c r="M80" s="20">
        <v>1419574.3371199998</v>
      </c>
      <c r="N80" s="9">
        <v>73</v>
      </c>
    </row>
    <row r="81" spans="1:14" x14ac:dyDescent="0.3">
      <c r="A81" s="9">
        <v>74</v>
      </c>
      <c r="B81" s="9" t="s">
        <v>179</v>
      </c>
      <c r="C81" s="20">
        <v>339922</v>
      </c>
      <c r="D81" s="20">
        <v>14539170</v>
      </c>
      <c r="E81" s="20">
        <v>10058152</v>
      </c>
      <c r="F81" s="20">
        <v>90592</v>
      </c>
      <c r="G81" s="20">
        <f t="shared" si="1"/>
        <v>24937244</v>
      </c>
      <c r="H81" s="20">
        <v>8105799</v>
      </c>
      <c r="I81" s="20">
        <v>3978010</v>
      </c>
      <c r="J81" s="20">
        <v>0</v>
      </c>
      <c r="K81" s="20">
        <v>10618238</v>
      </c>
      <c r="L81" s="20">
        <v>754649.16017299995</v>
      </c>
      <c r="M81" s="20">
        <v>992181.34982699994</v>
      </c>
      <c r="N81" s="9">
        <v>74</v>
      </c>
    </row>
    <row r="82" spans="1:14" x14ac:dyDescent="0.3">
      <c r="A82" s="9">
        <v>75</v>
      </c>
      <c r="B82" s="9" t="s">
        <v>180</v>
      </c>
      <c r="C82" s="20">
        <v>138293</v>
      </c>
      <c r="D82" s="20">
        <v>899570</v>
      </c>
      <c r="E82" s="20">
        <v>2597969</v>
      </c>
      <c r="F82" s="20">
        <v>230245</v>
      </c>
      <c r="G82" s="20">
        <f t="shared" si="1"/>
        <v>3635832</v>
      </c>
      <c r="H82" s="20">
        <v>1126815</v>
      </c>
      <c r="I82" s="20">
        <v>767243</v>
      </c>
      <c r="J82" s="20">
        <v>0</v>
      </c>
      <c r="K82" s="20">
        <v>364447</v>
      </c>
      <c r="L82" s="20">
        <v>212131.8512</v>
      </c>
      <c r="M82" s="20">
        <v>25894.5288</v>
      </c>
      <c r="N82" s="9">
        <v>75</v>
      </c>
    </row>
    <row r="83" spans="1:14" x14ac:dyDescent="0.3">
      <c r="A83" s="9">
        <v>76</v>
      </c>
      <c r="B83" s="9" t="s">
        <v>98</v>
      </c>
      <c r="C83" s="20">
        <v>136500</v>
      </c>
      <c r="D83" s="20">
        <v>1310683</v>
      </c>
      <c r="E83" s="20">
        <v>1645735</v>
      </c>
      <c r="F83" s="20">
        <v>36378</v>
      </c>
      <c r="G83" s="20">
        <f t="shared" si="1"/>
        <v>3092918</v>
      </c>
      <c r="H83" s="20">
        <v>1000777</v>
      </c>
      <c r="I83" s="20">
        <v>643003</v>
      </c>
      <c r="J83" s="20">
        <v>0</v>
      </c>
      <c r="K83" s="20">
        <v>751136</v>
      </c>
      <c r="L83" s="20">
        <v>328930.91649999999</v>
      </c>
      <c r="M83" s="20">
        <v>238484.4835</v>
      </c>
      <c r="N83" s="9">
        <v>76</v>
      </c>
    </row>
    <row r="84" spans="1:14" x14ac:dyDescent="0.3">
      <c r="A84" s="9">
        <v>77</v>
      </c>
      <c r="B84" s="9" t="s">
        <v>99</v>
      </c>
      <c r="C84" s="20">
        <v>494776</v>
      </c>
      <c r="D84" s="20">
        <v>6777557</v>
      </c>
      <c r="E84" s="20">
        <v>18471758</v>
      </c>
      <c r="F84" s="20">
        <v>909424</v>
      </c>
      <c r="G84" s="20">
        <f t="shared" si="1"/>
        <v>25744091</v>
      </c>
      <c r="H84" s="20">
        <v>9538161</v>
      </c>
      <c r="I84" s="20">
        <v>5959598</v>
      </c>
      <c r="J84" s="20">
        <v>0</v>
      </c>
      <c r="K84" s="20">
        <v>3203176</v>
      </c>
      <c r="L84" s="20">
        <v>963887.97816499998</v>
      </c>
      <c r="M84" s="20">
        <v>823196.7618349999</v>
      </c>
      <c r="N84" s="9">
        <v>77</v>
      </c>
    </row>
    <row r="85" spans="1:14" x14ac:dyDescent="0.3">
      <c r="A85" s="9">
        <v>78</v>
      </c>
      <c r="B85" s="9" t="s">
        <v>181</v>
      </c>
      <c r="C85" s="20">
        <v>273328</v>
      </c>
      <c r="D85" s="20">
        <v>4611973</v>
      </c>
      <c r="E85" s="20">
        <v>5227694</v>
      </c>
      <c r="F85" s="20">
        <v>232723</v>
      </c>
      <c r="G85" s="20">
        <f t="shared" si="1"/>
        <v>10112995</v>
      </c>
      <c r="H85" s="20">
        <v>4439788</v>
      </c>
      <c r="I85" s="20">
        <v>1154932</v>
      </c>
      <c r="J85" s="20">
        <v>0</v>
      </c>
      <c r="K85" s="20">
        <v>2298608</v>
      </c>
      <c r="L85" s="20">
        <v>344402.17840000003</v>
      </c>
      <c r="M85" s="20">
        <v>456137.12160000001</v>
      </c>
      <c r="N85" s="9">
        <v>78</v>
      </c>
    </row>
    <row r="86" spans="1:14" x14ac:dyDescent="0.3">
      <c r="A86" s="9">
        <v>79</v>
      </c>
      <c r="B86" s="9" t="s">
        <v>182</v>
      </c>
      <c r="C86" s="20">
        <v>643459</v>
      </c>
      <c r="D86" s="20">
        <v>6691832</v>
      </c>
      <c r="E86" s="20">
        <v>15677240</v>
      </c>
      <c r="F86" s="20">
        <v>484517</v>
      </c>
      <c r="G86" s="20">
        <f t="shared" si="1"/>
        <v>23012531</v>
      </c>
      <c r="H86" s="20">
        <v>8856893</v>
      </c>
      <c r="I86" s="20">
        <v>4787098</v>
      </c>
      <c r="J86" s="20">
        <v>40133</v>
      </c>
      <c r="K86" s="20">
        <v>2940427</v>
      </c>
      <c r="L86" s="20">
        <v>878789.2244500001</v>
      </c>
      <c r="M86" s="20">
        <v>621626.45554999996</v>
      </c>
      <c r="N86" s="9">
        <v>79</v>
      </c>
    </row>
    <row r="87" spans="1:14" x14ac:dyDescent="0.3">
      <c r="A87" s="9">
        <v>80</v>
      </c>
      <c r="B87" s="9" t="s">
        <v>183</v>
      </c>
      <c r="C87" s="20">
        <v>299360</v>
      </c>
      <c r="D87" s="20">
        <v>8540884</v>
      </c>
      <c r="E87" s="20">
        <v>9193164</v>
      </c>
      <c r="F87" s="20">
        <v>150157</v>
      </c>
      <c r="G87" s="20">
        <f t="shared" si="1"/>
        <v>18033408</v>
      </c>
      <c r="H87" s="20">
        <v>4879327</v>
      </c>
      <c r="I87" s="20">
        <v>5906064</v>
      </c>
      <c r="J87" s="20">
        <v>111819</v>
      </c>
      <c r="K87" s="20">
        <v>6149331</v>
      </c>
      <c r="L87" s="20">
        <v>629450.61096000008</v>
      </c>
      <c r="M87" s="20">
        <v>1321970.2290400001</v>
      </c>
      <c r="N87" s="9">
        <v>80</v>
      </c>
    </row>
    <row r="88" spans="1:14" x14ac:dyDescent="0.3">
      <c r="A88" s="9">
        <v>81</v>
      </c>
      <c r="B88" s="9" t="s">
        <v>184</v>
      </c>
      <c r="C88" s="20">
        <v>153216</v>
      </c>
      <c r="D88" s="20">
        <v>2619602</v>
      </c>
      <c r="E88" s="20">
        <v>4235139</v>
      </c>
      <c r="F88" s="20">
        <v>144862</v>
      </c>
      <c r="G88" s="20">
        <f t="shared" si="1"/>
        <v>7007957</v>
      </c>
      <c r="H88" s="20">
        <v>3050910</v>
      </c>
      <c r="I88" s="20">
        <v>2823056</v>
      </c>
      <c r="J88" s="20">
        <v>0</v>
      </c>
      <c r="K88" s="20">
        <v>1043704</v>
      </c>
      <c r="L88" s="20">
        <v>745408.13048000005</v>
      </c>
      <c r="M88" s="20">
        <v>867294.43952000001</v>
      </c>
      <c r="N88" s="9">
        <v>81</v>
      </c>
    </row>
    <row r="89" spans="1:14" x14ac:dyDescent="0.3">
      <c r="A89" s="9">
        <v>82</v>
      </c>
      <c r="B89" s="9" t="s">
        <v>185</v>
      </c>
      <c r="C89" s="20">
        <v>322998</v>
      </c>
      <c r="D89" s="20">
        <v>3161942</v>
      </c>
      <c r="E89" s="20">
        <v>7752632</v>
      </c>
      <c r="F89" s="20">
        <v>249131</v>
      </c>
      <c r="G89" s="20">
        <f t="shared" si="1"/>
        <v>11237572</v>
      </c>
      <c r="H89" s="20">
        <v>4617393</v>
      </c>
      <c r="I89" s="20">
        <v>2051197</v>
      </c>
      <c r="J89" s="20">
        <v>0</v>
      </c>
      <c r="K89" s="20">
        <v>1192460</v>
      </c>
      <c r="L89" s="20">
        <v>554578.15473000007</v>
      </c>
      <c r="M89" s="20">
        <v>510827.76526999997</v>
      </c>
      <c r="N89" s="9">
        <v>82</v>
      </c>
    </row>
    <row r="90" spans="1:14" x14ac:dyDescent="0.3">
      <c r="A90" s="9">
        <v>83</v>
      </c>
      <c r="B90" s="9" t="s">
        <v>186</v>
      </c>
      <c r="C90" s="20">
        <v>441023</v>
      </c>
      <c r="D90" s="20">
        <v>16295315</v>
      </c>
      <c r="E90" s="20">
        <v>6519183</v>
      </c>
      <c r="F90" s="20">
        <v>135930</v>
      </c>
      <c r="G90" s="20">
        <f t="shared" si="1"/>
        <v>23255521</v>
      </c>
      <c r="H90" s="20">
        <v>6216080</v>
      </c>
      <c r="I90" s="20">
        <v>3097483</v>
      </c>
      <c r="J90" s="20">
        <v>0</v>
      </c>
      <c r="K90" s="20">
        <v>12423311</v>
      </c>
      <c r="L90" s="20">
        <v>939778.060359</v>
      </c>
      <c r="M90" s="20">
        <v>1235303.5596409999</v>
      </c>
      <c r="N90" s="9">
        <v>83</v>
      </c>
    </row>
    <row r="91" spans="1:14" x14ac:dyDescent="0.3">
      <c r="A91" s="9">
        <v>84</v>
      </c>
      <c r="B91" s="9" t="s">
        <v>187</v>
      </c>
      <c r="C91" s="20">
        <v>304000</v>
      </c>
      <c r="D91" s="20">
        <v>4260668</v>
      </c>
      <c r="E91" s="20">
        <v>2881354</v>
      </c>
      <c r="F91" s="20">
        <v>155414</v>
      </c>
      <c r="G91" s="20">
        <f t="shared" si="1"/>
        <v>7446022</v>
      </c>
      <c r="H91" s="20">
        <v>2122788</v>
      </c>
      <c r="I91" s="20">
        <v>1524179</v>
      </c>
      <c r="J91" s="20">
        <v>0</v>
      </c>
      <c r="K91" s="20">
        <v>2115449</v>
      </c>
      <c r="L91" s="20">
        <v>566782.04767999996</v>
      </c>
      <c r="M91" s="20">
        <v>438879.43232000002</v>
      </c>
      <c r="N91" s="9">
        <v>84</v>
      </c>
    </row>
    <row r="92" spans="1:14" x14ac:dyDescent="0.3">
      <c r="A92" s="9">
        <v>85</v>
      </c>
      <c r="B92" s="9" t="s">
        <v>188</v>
      </c>
      <c r="C92" s="20">
        <v>634007</v>
      </c>
      <c r="D92" s="20">
        <v>11750797</v>
      </c>
      <c r="E92" s="20">
        <v>22784956</v>
      </c>
      <c r="F92" s="20">
        <v>1163451</v>
      </c>
      <c r="G92" s="20">
        <f t="shared" si="1"/>
        <v>35169760</v>
      </c>
      <c r="H92" s="20">
        <v>12633670</v>
      </c>
      <c r="I92" s="20">
        <v>6207604</v>
      </c>
      <c r="J92" s="20">
        <v>0</v>
      </c>
      <c r="K92" s="20">
        <v>7301948</v>
      </c>
      <c r="L92" s="20">
        <v>1443051.9317920001</v>
      </c>
      <c r="M92" s="20">
        <v>936417.20820799994</v>
      </c>
      <c r="N92" s="9">
        <v>85</v>
      </c>
    </row>
    <row r="93" spans="1:14" x14ac:dyDescent="0.3">
      <c r="A93" s="9">
        <v>86</v>
      </c>
      <c r="B93" s="9" t="s">
        <v>189</v>
      </c>
      <c r="C93" s="20">
        <v>535937</v>
      </c>
      <c r="D93" s="20">
        <v>11209261</v>
      </c>
      <c r="E93" s="20">
        <v>18332420</v>
      </c>
      <c r="F93" s="20">
        <v>1756925</v>
      </c>
      <c r="G93" s="20">
        <f t="shared" si="1"/>
        <v>30077618</v>
      </c>
      <c r="H93" s="20">
        <v>8980575</v>
      </c>
      <c r="I93" s="20">
        <v>3884378</v>
      </c>
      <c r="J93" s="20">
        <v>0</v>
      </c>
      <c r="K93" s="20">
        <v>7125122</v>
      </c>
      <c r="L93" s="20">
        <v>1223642.59433</v>
      </c>
      <c r="M93" s="20">
        <v>616450.44566999993</v>
      </c>
      <c r="N93" s="9">
        <v>86</v>
      </c>
    </row>
    <row r="94" spans="1:14" x14ac:dyDescent="0.3">
      <c r="A94" s="9">
        <v>87</v>
      </c>
      <c r="B94" s="9" t="s">
        <v>190</v>
      </c>
      <c r="C94" s="20">
        <v>206955</v>
      </c>
      <c r="D94" s="20">
        <v>1233601</v>
      </c>
      <c r="E94" s="20">
        <v>2081750</v>
      </c>
      <c r="F94" s="20">
        <v>77943</v>
      </c>
      <c r="G94" s="20">
        <f t="shared" si="1"/>
        <v>3522306</v>
      </c>
      <c r="H94" s="20">
        <v>914650</v>
      </c>
      <c r="I94" s="20">
        <v>996103</v>
      </c>
      <c r="J94" s="20">
        <v>0</v>
      </c>
      <c r="K94" s="20">
        <v>420835</v>
      </c>
      <c r="L94" s="20">
        <v>292404.89620000002</v>
      </c>
      <c r="M94" s="20">
        <v>116993.4538</v>
      </c>
      <c r="N94" s="9">
        <v>87</v>
      </c>
    </row>
    <row r="95" spans="1:14" x14ac:dyDescent="0.3">
      <c r="A95" s="9">
        <v>88</v>
      </c>
      <c r="B95" s="9" t="s">
        <v>191</v>
      </c>
      <c r="C95" s="20">
        <v>198317</v>
      </c>
      <c r="D95" s="20">
        <v>1241399</v>
      </c>
      <c r="E95" s="20">
        <v>2276003</v>
      </c>
      <c r="F95" s="20">
        <v>20437</v>
      </c>
      <c r="G95" s="20">
        <f t="shared" si="1"/>
        <v>3715719</v>
      </c>
      <c r="H95" s="20">
        <v>1299460</v>
      </c>
      <c r="I95" s="20">
        <v>1127260</v>
      </c>
      <c r="J95" s="20">
        <v>0</v>
      </c>
      <c r="K95" s="20">
        <v>423495</v>
      </c>
      <c r="L95" s="20">
        <v>390112.76282000006</v>
      </c>
      <c r="M95" s="20">
        <v>305498.98718</v>
      </c>
      <c r="N95" s="9">
        <v>88</v>
      </c>
    </row>
    <row r="96" spans="1:14" x14ac:dyDescent="0.3">
      <c r="A96" s="9">
        <v>89</v>
      </c>
      <c r="B96" s="9" t="s">
        <v>192</v>
      </c>
      <c r="C96" s="20">
        <v>443636</v>
      </c>
      <c r="D96" s="20">
        <v>12812608</v>
      </c>
      <c r="E96" s="20">
        <v>10438233</v>
      </c>
      <c r="F96" s="20">
        <v>245591</v>
      </c>
      <c r="G96" s="20">
        <f t="shared" si="1"/>
        <v>23694477</v>
      </c>
      <c r="H96" s="20">
        <v>6981994</v>
      </c>
      <c r="I96" s="20">
        <v>4675128</v>
      </c>
      <c r="J96" s="20">
        <v>167745</v>
      </c>
      <c r="K96" s="20">
        <v>9224919</v>
      </c>
      <c r="L96" s="20">
        <v>867302.50829000003</v>
      </c>
      <c r="M96" s="20">
        <v>1655465.8617100001</v>
      </c>
      <c r="N96" s="9">
        <v>89</v>
      </c>
    </row>
    <row r="97" spans="1:14" x14ac:dyDescent="0.3">
      <c r="A97" s="9">
        <v>90</v>
      </c>
      <c r="B97" s="9" t="s">
        <v>193</v>
      </c>
      <c r="C97" s="24">
        <v>342809</v>
      </c>
      <c r="D97" s="24">
        <v>4015322</v>
      </c>
      <c r="E97" s="24">
        <v>6089265</v>
      </c>
      <c r="F97" s="24">
        <v>371449</v>
      </c>
      <c r="G97" s="24">
        <f t="shared" si="1"/>
        <v>10447396</v>
      </c>
      <c r="H97" s="24">
        <v>3568970</v>
      </c>
      <c r="I97" s="24">
        <v>2255849</v>
      </c>
      <c r="J97" s="24">
        <v>0</v>
      </c>
      <c r="K97" s="24">
        <v>1502513</v>
      </c>
      <c r="L97" s="20">
        <v>578233.61794899998</v>
      </c>
      <c r="M97" s="20">
        <v>404364.69205099996</v>
      </c>
      <c r="N97" s="9">
        <v>90</v>
      </c>
    </row>
    <row r="98" spans="1:14" x14ac:dyDescent="0.3">
      <c r="A98" s="9">
        <v>91</v>
      </c>
      <c r="B98" s="9" t="s">
        <v>194</v>
      </c>
      <c r="C98" s="20">
        <v>501865</v>
      </c>
      <c r="D98" s="20">
        <v>16556756</v>
      </c>
      <c r="E98" s="20">
        <v>8583370</v>
      </c>
      <c r="F98" s="20">
        <v>287139</v>
      </c>
      <c r="G98" s="20">
        <f t="shared" si="1"/>
        <v>25641991</v>
      </c>
      <c r="H98" s="20">
        <v>6143022</v>
      </c>
      <c r="I98" s="20">
        <v>4218302</v>
      </c>
      <c r="J98" s="20">
        <v>0</v>
      </c>
      <c r="K98" s="20">
        <v>11858613</v>
      </c>
      <c r="L98" s="20">
        <v>962363.56582000002</v>
      </c>
      <c r="M98" s="20">
        <v>1127042.9541799999</v>
      </c>
      <c r="N98" s="9">
        <v>91</v>
      </c>
    </row>
    <row r="99" spans="1:14" x14ac:dyDescent="0.3">
      <c r="A99" s="9">
        <v>92</v>
      </c>
      <c r="B99" s="9" t="s">
        <v>195</v>
      </c>
      <c r="C99" s="20">
        <v>199818</v>
      </c>
      <c r="D99" s="20">
        <v>2982372</v>
      </c>
      <c r="E99" s="20">
        <v>3679061</v>
      </c>
      <c r="F99" s="20">
        <v>63851</v>
      </c>
      <c r="G99" s="20">
        <f t="shared" si="1"/>
        <v>6861251</v>
      </c>
      <c r="H99" s="20">
        <v>2302923</v>
      </c>
      <c r="I99" s="20">
        <v>1286314</v>
      </c>
      <c r="J99" s="20">
        <v>0</v>
      </c>
      <c r="K99" s="20">
        <v>1670894</v>
      </c>
      <c r="L99" s="20">
        <v>506800.02412000007</v>
      </c>
      <c r="M99" s="20">
        <v>448339.88587999996</v>
      </c>
      <c r="N99" s="9">
        <v>92</v>
      </c>
    </row>
    <row r="100" spans="1:14" x14ac:dyDescent="0.3">
      <c r="A100" s="9">
        <v>93</v>
      </c>
      <c r="B100" s="9" t="s">
        <v>196</v>
      </c>
      <c r="C100" s="20">
        <v>457031</v>
      </c>
      <c r="D100" s="20">
        <v>4346931</v>
      </c>
      <c r="E100" s="20">
        <v>10677794</v>
      </c>
      <c r="F100" s="20">
        <v>386673</v>
      </c>
      <c r="G100" s="20">
        <f t="shared" si="1"/>
        <v>15481756</v>
      </c>
      <c r="H100" s="20">
        <v>6181498</v>
      </c>
      <c r="I100" s="20">
        <v>4920426</v>
      </c>
      <c r="J100" s="20">
        <v>0</v>
      </c>
      <c r="K100" s="20">
        <v>1726127</v>
      </c>
      <c r="L100" s="20">
        <v>1232246.3099520002</v>
      </c>
      <c r="M100" s="20">
        <v>1879156.4600480001</v>
      </c>
      <c r="N100" s="9">
        <v>93</v>
      </c>
    </row>
    <row r="101" spans="1:14" x14ac:dyDescent="0.3">
      <c r="A101" s="9">
        <v>94</v>
      </c>
      <c r="B101" s="9" t="s">
        <v>197</v>
      </c>
      <c r="C101" s="20">
        <v>351900</v>
      </c>
      <c r="D101" s="20">
        <v>14114729</v>
      </c>
      <c r="E101" s="20">
        <v>7273147</v>
      </c>
      <c r="F101" s="20">
        <v>111149</v>
      </c>
      <c r="G101" s="20">
        <f t="shared" si="1"/>
        <v>21739776</v>
      </c>
      <c r="H101" s="20">
        <v>6488846</v>
      </c>
      <c r="I101" s="20">
        <v>2807478</v>
      </c>
      <c r="J101" s="20">
        <v>0</v>
      </c>
      <c r="K101" s="20">
        <v>10886688</v>
      </c>
      <c r="L101" s="20">
        <v>598302.48748000001</v>
      </c>
      <c r="M101" s="20">
        <v>628369.23252000008</v>
      </c>
      <c r="N101" s="9">
        <v>94</v>
      </c>
    </row>
    <row r="102" spans="1:14" x14ac:dyDescent="0.3">
      <c r="A102" s="101">
        <v>95</v>
      </c>
      <c r="B102" s="9" t="s">
        <v>198</v>
      </c>
      <c r="C102" s="21">
        <v>1438307</v>
      </c>
      <c r="D102" s="21">
        <v>4734458</v>
      </c>
      <c r="E102" s="21">
        <v>7531155</v>
      </c>
      <c r="F102" s="21">
        <v>1070810</v>
      </c>
      <c r="G102" s="21">
        <f t="shared" si="1"/>
        <v>13703920</v>
      </c>
      <c r="H102" s="21">
        <v>3536224</v>
      </c>
      <c r="I102" s="21">
        <v>3009334</v>
      </c>
      <c r="J102" s="21">
        <v>0</v>
      </c>
      <c r="K102" s="21">
        <v>1565081</v>
      </c>
      <c r="L102" s="21">
        <v>535565.91213800001</v>
      </c>
      <c r="M102" s="21">
        <v>266169.20786199998</v>
      </c>
      <c r="N102" s="101">
        <v>95</v>
      </c>
    </row>
    <row r="103" spans="1:14" x14ac:dyDescent="0.3">
      <c r="A103" s="101">
        <f>A102</f>
        <v>95</v>
      </c>
      <c r="B103" s="39" t="s">
        <v>107</v>
      </c>
      <c r="C103" s="22">
        <f t="shared" ref="C103:M103" si="2">SUM(C8:C102)</f>
        <v>145073016</v>
      </c>
      <c r="D103" s="22">
        <f t="shared" si="2"/>
        <v>809842357</v>
      </c>
      <c r="E103" s="22">
        <f t="shared" si="2"/>
        <v>1232374196</v>
      </c>
      <c r="F103" s="22">
        <f t="shared" si="2"/>
        <v>93564755</v>
      </c>
      <c r="G103" s="22">
        <f t="shared" si="2"/>
        <v>2187289569</v>
      </c>
      <c r="H103" s="22">
        <f t="shared" si="2"/>
        <v>485451652</v>
      </c>
      <c r="I103" s="22">
        <f t="shared" si="2"/>
        <v>332424817</v>
      </c>
      <c r="J103" s="22">
        <f t="shared" si="2"/>
        <v>42556765</v>
      </c>
      <c r="K103" s="22">
        <f t="shared" si="2"/>
        <v>372971379</v>
      </c>
      <c r="L103" s="29">
        <f t="shared" si="2"/>
        <v>77583114.860421032</v>
      </c>
      <c r="M103" s="29">
        <f t="shared" si="2"/>
        <v>58155851.419578969</v>
      </c>
      <c r="N103" s="101">
        <f>N102</f>
        <v>95</v>
      </c>
    </row>
  </sheetData>
  <mergeCells count="1">
    <mergeCell ref="L6:M6"/>
  </mergeCells>
  <printOptions gridLines="1"/>
  <pageMargins left="0.38" right="0.36" top="0.52" bottom="0.49" header="0.41" footer="0.5"/>
  <pageSetup paperSize="5" scale="9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95A3C-DFBC-4E09-BC8B-4E2384564FEA}">
  <sheetPr>
    <pageSetUpPr fitToPage="1"/>
  </sheetPr>
  <dimension ref="A1:N46"/>
  <sheetViews>
    <sheetView workbookViewId="0"/>
  </sheetViews>
  <sheetFormatPr defaultColWidth="13.5546875" defaultRowHeight="13.8" x14ac:dyDescent="0.3"/>
  <cols>
    <col min="1" max="1" width="5.5546875" style="9" customWidth="1"/>
    <col min="2" max="13" width="13.5546875" style="9"/>
    <col min="14" max="14" width="5.6640625" style="9" customWidth="1"/>
    <col min="15" max="16384" width="13.5546875" style="9"/>
  </cols>
  <sheetData>
    <row r="1" spans="1:14" ht="12.75" customHeight="1" x14ac:dyDescent="0.3">
      <c r="A1" s="9" t="s">
        <v>45</v>
      </c>
      <c r="G1" s="104"/>
      <c r="H1" s="105"/>
      <c r="N1" s="104"/>
    </row>
    <row r="2" spans="1:14" ht="12.75" customHeight="1" x14ac:dyDescent="0.3">
      <c r="A2" s="95" t="s">
        <v>325</v>
      </c>
      <c r="G2" s="104"/>
      <c r="H2" s="105"/>
      <c r="N2" s="104"/>
    </row>
    <row r="3" spans="1:14" ht="12.75" customHeight="1" x14ac:dyDescent="0.3">
      <c r="A3" s="96" t="s">
        <v>47</v>
      </c>
      <c r="D3" s="115"/>
      <c r="G3" s="104"/>
      <c r="H3" s="10"/>
    </row>
    <row r="4" spans="1:14" ht="10.5" customHeight="1" x14ac:dyDescent="0.3">
      <c r="A4" s="96"/>
      <c r="D4" s="115"/>
      <c r="G4" s="104"/>
      <c r="H4" s="10"/>
    </row>
    <row r="5" spans="1:14" ht="15" customHeight="1" x14ac:dyDescent="0.3">
      <c r="F5" s="39"/>
      <c r="L5" s="113" t="s">
        <v>252</v>
      </c>
      <c r="M5" s="98"/>
    </row>
    <row r="6" spans="1:14" ht="29.25" customHeight="1" x14ac:dyDescent="0.3">
      <c r="F6" s="111" t="s">
        <v>252</v>
      </c>
      <c r="H6" s="98" t="s">
        <v>292</v>
      </c>
      <c r="I6" s="98"/>
      <c r="J6" s="98"/>
      <c r="K6" s="98"/>
      <c r="L6" s="146" t="s">
        <v>254</v>
      </c>
      <c r="M6" s="146"/>
    </row>
    <row r="7" spans="1:14" s="27" customFormat="1" ht="55.2" x14ac:dyDescent="0.3">
      <c r="A7" s="108" t="s">
        <v>54</v>
      </c>
      <c r="B7" s="108" t="s">
        <v>56</v>
      </c>
      <c r="C7" s="107" t="s">
        <v>326</v>
      </c>
      <c r="D7" s="117" t="s">
        <v>327</v>
      </c>
      <c r="E7" s="117" t="s">
        <v>328</v>
      </c>
      <c r="F7" s="117" t="s">
        <v>329</v>
      </c>
      <c r="G7" s="108" t="s">
        <v>107</v>
      </c>
      <c r="H7" s="107" t="s">
        <v>303</v>
      </c>
      <c r="I7" s="107" t="s">
        <v>58</v>
      </c>
      <c r="J7" s="107" t="s">
        <v>59</v>
      </c>
      <c r="K7" s="107" t="s">
        <v>304</v>
      </c>
      <c r="L7" s="108" t="s">
        <v>263</v>
      </c>
      <c r="M7" s="108" t="s">
        <v>264</v>
      </c>
      <c r="N7" s="108" t="s">
        <v>54</v>
      </c>
    </row>
    <row r="8" spans="1:14" x14ac:dyDescent="0.3">
      <c r="A8" s="9">
        <v>1</v>
      </c>
      <c r="B8" s="9" t="s">
        <v>199</v>
      </c>
      <c r="C8" s="19">
        <v>0</v>
      </c>
      <c r="D8" s="19">
        <v>0</v>
      </c>
      <c r="E8" s="19">
        <v>5388</v>
      </c>
      <c r="F8" s="19">
        <v>5388</v>
      </c>
      <c r="G8" s="19">
        <f t="shared" ref="G8:G45" si="0">(C8+D8+E8)</f>
        <v>5388</v>
      </c>
      <c r="H8" s="19">
        <v>0</v>
      </c>
      <c r="I8" s="19">
        <v>0</v>
      </c>
      <c r="J8" s="19">
        <v>0</v>
      </c>
      <c r="K8" s="19">
        <v>0</v>
      </c>
      <c r="L8" s="19">
        <v>0</v>
      </c>
      <c r="M8" s="19">
        <v>0</v>
      </c>
      <c r="N8" s="9">
        <v>1</v>
      </c>
    </row>
    <row r="9" spans="1:14" x14ac:dyDescent="0.3">
      <c r="A9" s="9">
        <v>2</v>
      </c>
      <c r="B9" s="9" t="s">
        <v>200</v>
      </c>
      <c r="C9" s="20">
        <v>0</v>
      </c>
      <c r="D9" s="20">
        <v>0</v>
      </c>
      <c r="E9" s="20">
        <v>0</v>
      </c>
      <c r="F9" s="20">
        <v>0</v>
      </c>
      <c r="G9" s="20">
        <f t="shared" si="0"/>
        <v>0</v>
      </c>
      <c r="H9" s="20">
        <v>0</v>
      </c>
      <c r="I9" s="20">
        <v>0</v>
      </c>
      <c r="J9" s="20">
        <v>0</v>
      </c>
      <c r="K9" s="20">
        <v>0</v>
      </c>
      <c r="L9" s="20">
        <v>0</v>
      </c>
      <c r="M9" s="20">
        <v>0</v>
      </c>
      <c r="N9" s="9">
        <v>2</v>
      </c>
    </row>
    <row r="10" spans="1:14" x14ac:dyDescent="0.3">
      <c r="A10" s="9">
        <v>3</v>
      </c>
      <c r="B10" s="9" t="s">
        <v>117</v>
      </c>
      <c r="C10" s="20">
        <v>0</v>
      </c>
      <c r="D10" s="20">
        <v>0</v>
      </c>
      <c r="E10" s="20">
        <v>19278</v>
      </c>
      <c r="F10" s="20">
        <v>19278</v>
      </c>
      <c r="G10" s="20">
        <f t="shared" si="0"/>
        <v>19278</v>
      </c>
      <c r="H10" s="20">
        <v>0</v>
      </c>
      <c r="I10" s="20">
        <v>0</v>
      </c>
      <c r="J10" s="20">
        <v>0</v>
      </c>
      <c r="K10" s="20">
        <v>0</v>
      </c>
      <c r="L10" s="20">
        <v>0</v>
      </c>
      <c r="M10" s="20">
        <v>0</v>
      </c>
      <c r="N10" s="9">
        <v>3</v>
      </c>
    </row>
    <row r="11" spans="1:14" x14ac:dyDescent="0.3">
      <c r="A11" s="9">
        <v>4</v>
      </c>
      <c r="B11" s="9" t="s">
        <v>201</v>
      </c>
      <c r="C11" s="20">
        <v>0</v>
      </c>
      <c r="D11" s="20">
        <v>0</v>
      </c>
      <c r="E11" s="20">
        <v>20095</v>
      </c>
      <c r="F11" s="20">
        <v>20095</v>
      </c>
      <c r="G11" s="20">
        <f t="shared" si="0"/>
        <v>20095</v>
      </c>
      <c r="H11" s="20">
        <v>0</v>
      </c>
      <c r="I11" s="20">
        <v>0</v>
      </c>
      <c r="J11" s="20">
        <v>0</v>
      </c>
      <c r="K11" s="20">
        <v>0</v>
      </c>
      <c r="L11" s="20">
        <v>0</v>
      </c>
      <c r="M11" s="20">
        <v>0</v>
      </c>
      <c r="N11" s="9">
        <v>4</v>
      </c>
    </row>
    <row r="12" spans="1:14" x14ac:dyDescent="0.3">
      <c r="A12" s="9">
        <v>5</v>
      </c>
      <c r="B12" s="9" t="s">
        <v>202</v>
      </c>
      <c r="C12" s="20">
        <v>0</v>
      </c>
      <c r="D12" s="20">
        <v>0</v>
      </c>
      <c r="E12" s="20">
        <v>33835</v>
      </c>
      <c r="F12" s="20">
        <v>31335</v>
      </c>
      <c r="G12" s="20">
        <f t="shared" si="0"/>
        <v>33835</v>
      </c>
      <c r="H12" s="20">
        <v>0</v>
      </c>
      <c r="I12" s="20">
        <v>0</v>
      </c>
      <c r="J12" s="20">
        <v>0</v>
      </c>
      <c r="K12" s="20">
        <v>0</v>
      </c>
      <c r="L12" s="20">
        <v>0</v>
      </c>
      <c r="M12" s="20">
        <v>0</v>
      </c>
      <c r="N12" s="9">
        <v>5</v>
      </c>
    </row>
    <row r="13" spans="1:14" x14ac:dyDescent="0.3">
      <c r="A13" s="9">
        <v>6</v>
      </c>
      <c r="B13" s="9" t="s">
        <v>203</v>
      </c>
      <c r="C13" s="20">
        <v>0</v>
      </c>
      <c r="D13" s="20">
        <v>0</v>
      </c>
      <c r="E13" s="20">
        <v>22188</v>
      </c>
      <c r="F13" s="20">
        <v>22188</v>
      </c>
      <c r="G13" s="20">
        <f t="shared" si="0"/>
        <v>22188</v>
      </c>
      <c r="H13" s="20">
        <v>0</v>
      </c>
      <c r="I13" s="20">
        <v>0</v>
      </c>
      <c r="J13" s="20">
        <v>0</v>
      </c>
      <c r="K13" s="20">
        <v>0</v>
      </c>
      <c r="L13" s="20">
        <v>0</v>
      </c>
      <c r="M13" s="20">
        <v>0</v>
      </c>
      <c r="N13" s="9">
        <v>6</v>
      </c>
    </row>
    <row r="14" spans="1:14" x14ac:dyDescent="0.3">
      <c r="A14" s="9">
        <v>7</v>
      </c>
      <c r="B14" s="9" t="s">
        <v>204</v>
      </c>
      <c r="C14" s="20">
        <v>0</v>
      </c>
      <c r="D14" s="20">
        <v>0</v>
      </c>
      <c r="E14" s="20">
        <v>0</v>
      </c>
      <c r="F14" s="20">
        <v>0</v>
      </c>
      <c r="G14" s="20">
        <f t="shared" si="0"/>
        <v>0</v>
      </c>
      <c r="H14" s="20">
        <v>0</v>
      </c>
      <c r="I14" s="20">
        <v>0</v>
      </c>
      <c r="J14" s="20">
        <v>0</v>
      </c>
      <c r="K14" s="20">
        <v>0</v>
      </c>
      <c r="L14" s="20">
        <v>0</v>
      </c>
      <c r="M14" s="20">
        <v>0</v>
      </c>
      <c r="N14" s="9">
        <v>7</v>
      </c>
    </row>
    <row r="15" spans="1:14" x14ac:dyDescent="0.3">
      <c r="A15" s="9">
        <v>8</v>
      </c>
      <c r="B15" s="9" t="s">
        <v>205</v>
      </c>
      <c r="C15" s="20">
        <v>0</v>
      </c>
      <c r="D15" s="20">
        <v>0</v>
      </c>
      <c r="E15" s="20">
        <v>3010</v>
      </c>
      <c r="F15" s="20">
        <v>3010</v>
      </c>
      <c r="G15" s="20">
        <f t="shared" si="0"/>
        <v>3010</v>
      </c>
      <c r="H15" s="20">
        <v>0</v>
      </c>
      <c r="I15" s="20">
        <v>0</v>
      </c>
      <c r="J15" s="20">
        <v>0</v>
      </c>
      <c r="K15" s="20">
        <v>0</v>
      </c>
      <c r="L15" s="20">
        <v>0</v>
      </c>
      <c r="M15" s="20">
        <v>0</v>
      </c>
      <c r="N15" s="9">
        <v>8</v>
      </c>
    </row>
    <row r="16" spans="1:14" x14ac:dyDescent="0.3">
      <c r="A16" s="9">
        <v>9</v>
      </c>
      <c r="B16" s="9" t="s">
        <v>206</v>
      </c>
      <c r="C16" s="20">
        <v>0</v>
      </c>
      <c r="D16" s="20">
        <v>0</v>
      </c>
      <c r="E16" s="20">
        <v>0</v>
      </c>
      <c r="F16" s="20">
        <v>0</v>
      </c>
      <c r="G16" s="20">
        <f t="shared" si="0"/>
        <v>0</v>
      </c>
      <c r="H16" s="20">
        <v>0</v>
      </c>
      <c r="I16" s="20">
        <v>0</v>
      </c>
      <c r="J16" s="20">
        <v>0</v>
      </c>
      <c r="K16" s="20">
        <v>0</v>
      </c>
      <c r="L16" s="20">
        <v>0</v>
      </c>
      <c r="M16" s="20">
        <v>0</v>
      </c>
      <c r="N16" s="9">
        <v>9</v>
      </c>
    </row>
    <row r="17" spans="1:14" x14ac:dyDescent="0.3">
      <c r="A17" s="9">
        <v>10</v>
      </c>
      <c r="B17" s="9" t="s">
        <v>207</v>
      </c>
      <c r="C17" s="20">
        <v>0</v>
      </c>
      <c r="D17" s="20">
        <v>0</v>
      </c>
      <c r="E17" s="20">
        <v>939</v>
      </c>
      <c r="F17" s="20">
        <v>939</v>
      </c>
      <c r="G17" s="20">
        <f t="shared" si="0"/>
        <v>939</v>
      </c>
      <c r="H17" s="20">
        <v>0</v>
      </c>
      <c r="I17" s="20">
        <v>0</v>
      </c>
      <c r="J17" s="20">
        <v>0</v>
      </c>
      <c r="K17" s="20">
        <v>0</v>
      </c>
      <c r="L17" s="20">
        <v>0</v>
      </c>
      <c r="M17" s="20">
        <v>0</v>
      </c>
      <c r="N17" s="9">
        <v>10</v>
      </c>
    </row>
    <row r="18" spans="1:14" x14ac:dyDescent="0.3">
      <c r="A18" s="9">
        <v>11</v>
      </c>
      <c r="B18" s="9" t="s">
        <v>208</v>
      </c>
      <c r="C18" s="20">
        <v>0</v>
      </c>
      <c r="D18" s="20">
        <v>0</v>
      </c>
      <c r="E18" s="20">
        <v>63396</v>
      </c>
      <c r="F18" s="20">
        <v>59320</v>
      </c>
      <c r="G18" s="20">
        <f t="shared" si="0"/>
        <v>63396</v>
      </c>
      <c r="H18" s="20">
        <v>0</v>
      </c>
      <c r="I18" s="20">
        <v>0</v>
      </c>
      <c r="J18" s="20">
        <v>0</v>
      </c>
      <c r="K18" s="20">
        <v>0</v>
      </c>
      <c r="L18" s="20">
        <v>0</v>
      </c>
      <c r="M18" s="20">
        <v>0</v>
      </c>
      <c r="N18" s="9">
        <v>11</v>
      </c>
    </row>
    <row r="19" spans="1:14" x14ac:dyDescent="0.3">
      <c r="A19" s="9">
        <v>12</v>
      </c>
      <c r="B19" s="9" t="s">
        <v>209</v>
      </c>
      <c r="C19" s="20">
        <v>0</v>
      </c>
      <c r="D19" s="20">
        <v>0</v>
      </c>
      <c r="E19" s="20">
        <v>7762</v>
      </c>
      <c r="F19" s="20">
        <v>7762</v>
      </c>
      <c r="G19" s="20">
        <f t="shared" si="0"/>
        <v>7762</v>
      </c>
      <c r="H19" s="20">
        <v>0</v>
      </c>
      <c r="I19" s="20">
        <v>0</v>
      </c>
      <c r="J19" s="20">
        <v>0</v>
      </c>
      <c r="K19" s="20">
        <v>0</v>
      </c>
      <c r="L19" s="20">
        <v>0</v>
      </c>
      <c r="M19" s="20">
        <v>0</v>
      </c>
      <c r="N19" s="9">
        <v>12</v>
      </c>
    </row>
    <row r="20" spans="1:14" x14ac:dyDescent="0.3">
      <c r="A20" s="9">
        <v>13</v>
      </c>
      <c r="B20" s="9" t="s">
        <v>210</v>
      </c>
      <c r="C20" s="20">
        <v>0</v>
      </c>
      <c r="D20" s="20">
        <v>0</v>
      </c>
      <c r="E20" s="20">
        <v>22319</v>
      </c>
      <c r="F20" s="20">
        <v>17519</v>
      </c>
      <c r="G20" s="20">
        <f t="shared" si="0"/>
        <v>22319</v>
      </c>
      <c r="H20" s="20">
        <v>0</v>
      </c>
      <c r="I20" s="20">
        <v>0</v>
      </c>
      <c r="J20" s="20">
        <v>0</v>
      </c>
      <c r="K20" s="20">
        <v>0</v>
      </c>
      <c r="L20" s="20">
        <v>0</v>
      </c>
      <c r="M20" s="20">
        <v>0</v>
      </c>
      <c r="N20" s="9">
        <v>13</v>
      </c>
    </row>
    <row r="21" spans="1:14" x14ac:dyDescent="0.3">
      <c r="A21" s="9">
        <v>14</v>
      </c>
      <c r="B21" s="9" t="s">
        <v>131</v>
      </c>
      <c r="C21" s="20">
        <v>0</v>
      </c>
      <c r="D21" s="20">
        <v>0</v>
      </c>
      <c r="E21" s="20">
        <v>15487</v>
      </c>
      <c r="F21" s="20">
        <v>15487</v>
      </c>
      <c r="G21" s="20">
        <f t="shared" si="0"/>
        <v>15487</v>
      </c>
      <c r="H21" s="20">
        <v>0</v>
      </c>
      <c r="I21" s="20">
        <v>0</v>
      </c>
      <c r="J21" s="20">
        <v>0</v>
      </c>
      <c r="K21" s="20">
        <v>0</v>
      </c>
      <c r="L21" s="20">
        <v>0</v>
      </c>
      <c r="M21" s="20">
        <v>0</v>
      </c>
      <c r="N21" s="9">
        <v>14</v>
      </c>
    </row>
    <row r="22" spans="1:14" x14ac:dyDescent="0.3">
      <c r="A22" s="9">
        <v>15</v>
      </c>
      <c r="B22" s="9" t="s">
        <v>211</v>
      </c>
      <c r="C22" s="20">
        <v>0</v>
      </c>
      <c r="D22" s="20">
        <v>0</v>
      </c>
      <c r="E22" s="20">
        <v>27054</v>
      </c>
      <c r="F22" s="20">
        <v>27054</v>
      </c>
      <c r="G22" s="20">
        <f t="shared" si="0"/>
        <v>27054</v>
      </c>
      <c r="H22" s="20">
        <v>0</v>
      </c>
      <c r="I22" s="20">
        <v>0</v>
      </c>
      <c r="J22" s="20">
        <v>0</v>
      </c>
      <c r="K22" s="20">
        <v>0</v>
      </c>
      <c r="L22" s="20">
        <v>0</v>
      </c>
      <c r="M22" s="20">
        <v>0</v>
      </c>
      <c r="N22" s="9">
        <v>15</v>
      </c>
    </row>
    <row r="23" spans="1:14" x14ac:dyDescent="0.3">
      <c r="A23" s="9">
        <v>16</v>
      </c>
      <c r="B23" s="9" t="s">
        <v>212</v>
      </c>
      <c r="C23" s="20">
        <v>0</v>
      </c>
      <c r="D23" s="20">
        <v>0</v>
      </c>
      <c r="E23" s="20">
        <v>0</v>
      </c>
      <c r="F23" s="20">
        <v>0</v>
      </c>
      <c r="G23" s="20">
        <f t="shared" si="0"/>
        <v>0</v>
      </c>
      <c r="H23" s="20">
        <v>0</v>
      </c>
      <c r="I23" s="20">
        <v>0</v>
      </c>
      <c r="J23" s="20">
        <v>0</v>
      </c>
      <c r="K23" s="20">
        <v>0</v>
      </c>
      <c r="L23" s="20">
        <v>0</v>
      </c>
      <c r="M23" s="20">
        <v>0</v>
      </c>
      <c r="N23" s="9">
        <v>16</v>
      </c>
    </row>
    <row r="24" spans="1:14" x14ac:dyDescent="0.3">
      <c r="A24" s="9">
        <v>17</v>
      </c>
      <c r="B24" s="9" t="s">
        <v>213</v>
      </c>
      <c r="C24" s="20">
        <v>0</v>
      </c>
      <c r="D24" s="20">
        <v>0</v>
      </c>
      <c r="E24" s="20">
        <v>11793</v>
      </c>
      <c r="F24" s="20">
        <v>11793</v>
      </c>
      <c r="G24" s="20">
        <f t="shared" si="0"/>
        <v>11793</v>
      </c>
      <c r="H24" s="20">
        <v>0</v>
      </c>
      <c r="I24" s="20">
        <v>0</v>
      </c>
      <c r="J24" s="20">
        <v>0</v>
      </c>
      <c r="K24" s="20">
        <v>0</v>
      </c>
      <c r="L24" s="20">
        <v>0</v>
      </c>
      <c r="M24" s="20">
        <v>0</v>
      </c>
      <c r="N24" s="9">
        <v>17</v>
      </c>
    </row>
    <row r="25" spans="1:14" x14ac:dyDescent="0.3">
      <c r="A25" s="9">
        <v>18</v>
      </c>
      <c r="B25" s="9" t="s">
        <v>214</v>
      </c>
      <c r="C25" s="20">
        <v>0</v>
      </c>
      <c r="D25" s="20">
        <v>0</v>
      </c>
      <c r="E25" s="20">
        <v>0</v>
      </c>
      <c r="F25" s="20">
        <v>0</v>
      </c>
      <c r="G25" s="20">
        <f t="shared" si="0"/>
        <v>0</v>
      </c>
      <c r="H25" s="20">
        <v>0</v>
      </c>
      <c r="I25" s="20">
        <v>0</v>
      </c>
      <c r="J25" s="20">
        <v>0</v>
      </c>
      <c r="K25" s="20">
        <v>0</v>
      </c>
      <c r="L25" s="20">
        <v>0</v>
      </c>
      <c r="M25" s="20">
        <v>0</v>
      </c>
      <c r="N25" s="9">
        <v>18</v>
      </c>
    </row>
    <row r="26" spans="1:14" x14ac:dyDescent="0.3">
      <c r="A26" s="9">
        <v>19</v>
      </c>
      <c r="B26" s="9" t="s">
        <v>215</v>
      </c>
      <c r="C26" s="20">
        <v>0</v>
      </c>
      <c r="D26" s="20">
        <v>0</v>
      </c>
      <c r="E26" s="20">
        <v>105372</v>
      </c>
      <c r="F26" s="20">
        <v>105372</v>
      </c>
      <c r="G26" s="20">
        <f t="shared" si="0"/>
        <v>105372</v>
      </c>
      <c r="H26" s="20">
        <v>0</v>
      </c>
      <c r="I26" s="20">
        <v>0</v>
      </c>
      <c r="J26" s="20">
        <v>0</v>
      </c>
      <c r="K26" s="20">
        <v>0</v>
      </c>
      <c r="L26" s="20">
        <v>0</v>
      </c>
      <c r="M26" s="20">
        <v>0</v>
      </c>
      <c r="N26" s="9">
        <v>19</v>
      </c>
    </row>
    <row r="27" spans="1:14" x14ac:dyDescent="0.3">
      <c r="A27" s="9">
        <v>20</v>
      </c>
      <c r="B27" s="9" t="s">
        <v>216</v>
      </c>
      <c r="C27" s="20">
        <v>0</v>
      </c>
      <c r="D27" s="20">
        <v>0</v>
      </c>
      <c r="E27" s="20">
        <v>17950</v>
      </c>
      <c r="F27" s="20">
        <v>17950</v>
      </c>
      <c r="G27" s="20">
        <f t="shared" si="0"/>
        <v>17950</v>
      </c>
      <c r="H27" s="20">
        <v>0</v>
      </c>
      <c r="I27" s="20">
        <v>0</v>
      </c>
      <c r="J27" s="20">
        <v>0</v>
      </c>
      <c r="K27" s="20">
        <v>0</v>
      </c>
      <c r="L27" s="20">
        <v>0</v>
      </c>
      <c r="M27" s="20">
        <v>0</v>
      </c>
      <c r="N27" s="9">
        <v>20</v>
      </c>
    </row>
    <row r="28" spans="1:14" x14ac:dyDescent="0.3">
      <c r="A28" s="9">
        <v>21</v>
      </c>
      <c r="B28" s="9" t="s">
        <v>217</v>
      </c>
      <c r="C28" s="20">
        <v>0</v>
      </c>
      <c r="D28" s="20">
        <v>0</v>
      </c>
      <c r="E28" s="20">
        <v>0</v>
      </c>
      <c r="F28" s="20">
        <v>0</v>
      </c>
      <c r="G28" s="20">
        <f t="shared" si="0"/>
        <v>0</v>
      </c>
      <c r="H28" s="20">
        <v>0</v>
      </c>
      <c r="I28" s="20">
        <v>0</v>
      </c>
      <c r="J28" s="20">
        <v>0</v>
      </c>
      <c r="K28" s="20">
        <v>0</v>
      </c>
      <c r="L28" s="20">
        <v>0</v>
      </c>
      <c r="M28" s="20">
        <v>0</v>
      </c>
      <c r="N28" s="9">
        <v>21</v>
      </c>
    </row>
    <row r="29" spans="1:14" x14ac:dyDescent="0.3">
      <c r="A29" s="9">
        <v>22</v>
      </c>
      <c r="B29" s="9" t="s">
        <v>171</v>
      </c>
      <c r="C29" s="20">
        <v>0</v>
      </c>
      <c r="D29" s="20">
        <v>0</v>
      </c>
      <c r="E29" s="20">
        <v>0</v>
      </c>
      <c r="F29" s="20">
        <v>0</v>
      </c>
      <c r="G29" s="20">
        <f t="shared" si="0"/>
        <v>0</v>
      </c>
      <c r="H29" s="20">
        <v>0</v>
      </c>
      <c r="I29" s="20">
        <v>0</v>
      </c>
      <c r="J29" s="20">
        <v>0</v>
      </c>
      <c r="K29" s="20">
        <v>0</v>
      </c>
      <c r="L29" s="20">
        <v>0</v>
      </c>
      <c r="M29" s="20">
        <v>0</v>
      </c>
      <c r="N29" s="9">
        <v>22</v>
      </c>
    </row>
    <row r="30" spans="1:14" x14ac:dyDescent="0.3">
      <c r="A30" s="9">
        <v>23</v>
      </c>
      <c r="B30" s="9" t="s">
        <v>179</v>
      </c>
      <c r="C30" s="20">
        <v>8000</v>
      </c>
      <c r="D30" s="20">
        <v>4200</v>
      </c>
      <c r="E30" s="20">
        <v>20143</v>
      </c>
      <c r="F30" s="20">
        <v>20143</v>
      </c>
      <c r="G30" s="20">
        <f t="shared" si="0"/>
        <v>32343</v>
      </c>
      <c r="H30" s="20">
        <v>0</v>
      </c>
      <c r="I30" s="20">
        <v>0</v>
      </c>
      <c r="J30" s="20">
        <v>0</v>
      </c>
      <c r="K30" s="20">
        <v>0</v>
      </c>
      <c r="L30" s="20">
        <v>0</v>
      </c>
      <c r="M30" s="20">
        <v>0</v>
      </c>
      <c r="N30" s="9">
        <v>23</v>
      </c>
    </row>
    <row r="31" spans="1:14" x14ac:dyDescent="0.3">
      <c r="A31" s="9">
        <v>24</v>
      </c>
      <c r="B31" s="10" t="s">
        <v>218</v>
      </c>
      <c r="C31" s="20">
        <v>0</v>
      </c>
      <c r="D31" s="20">
        <v>0</v>
      </c>
      <c r="E31" s="20">
        <v>61909</v>
      </c>
      <c r="F31" s="20">
        <v>61909</v>
      </c>
      <c r="G31" s="20">
        <f t="shared" si="0"/>
        <v>61909</v>
      </c>
      <c r="H31" s="20">
        <v>0</v>
      </c>
      <c r="I31" s="20">
        <v>0</v>
      </c>
      <c r="J31" s="20">
        <v>0</v>
      </c>
      <c r="K31" s="20">
        <v>0</v>
      </c>
      <c r="L31" s="20">
        <v>0</v>
      </c>
      <c r="M31" s="20">
        <v>0</v>
      </c>
      <c r="N31" s="9">
        <v>24</v>
      </c>
    </row>
    <row r="32" spans="1:14" x14ac:dyDescent="0.3">
      <c r="A32" s="9">
        <v>25</v>
      </c>
      <c r="B32" s="9" t="s">
        <v>219</v>
      </c>
      <c r="C32" s="20">
        <v>0</v>
      </c>
      <c r="D32" s="20">
        <v>0</v>
      </c>
      <c r="E32" s="20">
        <v>0</v>
      </c>
      <c r="F32" s="20">
        <v>0</v>
      </c>
      <c r="G32" s="20">
        <f t="shared" si="0"/>
        <v>0</v>
      </c>
      <c r="H32" s="20">
        <v>0</v>
      </c>
      <c r="I32" s="20">
        <v>0</v>
      </c>
      <c r="J32" s="20">
        <v>0</v>
      </c>
      <c r="K32" s="20">
        <v>0</v>
      </c>
      <c r="L32" s="20">
        <v>0</v>
      </c>
      <c r="M32" s="20">
        <v>0</v>
      </c>
      <c r="N32" s="9">
        <v>25</v>
      </c>
    </row>
    <row r="33" spans="1:14" x14ac:dyDescent="0.3">
      <c r="A33" s="9">
        <v>26</v>
      </c>
      <c r="B33" s="9" t="s">
        <v>220</v>
      </c>
      <c r="C33" s="20">
        <v>0</v>
      </c>
      <c r="D33" s="20">
        <v>0</v>
      </c>
      <c r="E33" s="20">
        <v>3120</v>
      </c>
      <c r="F33" s="20">
        <v>3120</v>
      </c>
      <c r="G33" s="20">
        <f t="shared" si="0"/>
        <v>3120</v>
      </c>
      <c r="H33" s="20">
        <v>0</v>
      </c>
      <c r="I33" s="20">
        <v>0</v>
      </c>
      <c r="J33" s="20">
        <v>0</v>
      </c>
      <c r="K33" s="20">
        <v>0</v>
      </c>
      <c r="L33" s="20">
        <v>0</v>
      </c>
      <c r="M33" s="20">
        <v>0</v>
      </c>
      <c r="N33" s="9">
        <v>26</v>
      </c>
    </row>
    <row r="34" spans="1:14" x14ac:dyDescent="0.3">
      <c r="A34" s="9">
        <v>27</v>
      </c>
      <c r="B34" s="9" t="s">
        <v>221</v>
      </c>
      <c r="C34" s="20">
        <v>0</v>
      </c>
      <c r="D34" s="20">
        <v>0</v>
      </c>
      <c r="E34" s="20">
        <v>31552</v>
      </c>
      <c r="F34" s="20">
        <v>31552</v>
      </c>
      <c r="G34" s="20">
        <f t="shared" si="0"/>
        <v>31552</v>
      </c>
      <c r="H34" s="20">
        <v>0</v>
      </c>
      <c r="I34" s="20">
        <v>0</v>
      </c>
      <c r="J34" s="20">
        <v>0</v>
      </c>
      <c r="K34" s="20">
        <v>0</v>
      </c>
      <c r="L34" s="20">
        <v>0</v>
      </c>
      <c r="M34" s="20">
        <v>0</v>
      </c>
      <c r="N34" s="9">
        <v>27</v>
      </c>
    </row>
    <row r="35" spans="1:14" x14ac:dyDescent="0.3">
      <c r="A35" s="9">
        <v>28</v>
      </c>
      <c r="B35" s="9" t="s">
        <v>222</v>
      </c>
      <c r="C35" s="20">
        <v>0</v>
      </c>
      <c r="D35" s="20">
        <v>0</v>
      </c>
      <c r="E35" s="20">
        <v>0</v>
      </c>
      <c r="F35" s="20">
        <v>0</v>
      </c>
      <c r="G35" s="20">
        <f t="shared" si="0"/>
        <v>0</v>
      </c>
      <c r="H35" s="20">
        <v>0</v>
      </c>
      <c r="I35" s="20">
        <v>0</v>
      </c>
      <c r="J35" s="20">
        <v>0</v>
      </c>
      <c r="K35" s="20">
        <v>0</v>
      </c>
      <c r="L35" s="20">
        <v>0</v>
      </c>
      <c r="M35" s="20">
        <v>0</v>
      </c>
      <c r="N35" s="9">
        <v>28</v>
      </c>
    </row>
    <row r="36" spans="1:14" x14ac:dyDescent="0.3">
      <c r="A36" s="9">
        <v>29</v>
      </c>
      <c r="B36" s="9" t="s">
        <v>223</v>
      </c>
      <c r="C36" s="20">
        <v>0</v>
      </c>
      <c r="D36" s="20">
        <v>0</v>
      </c>
      <c r="E36" s="20">
        <v>0</v>
      </c>
      <c r="F36" s="20">
        <v>0</v>
      </c>
      <c r="G36" s="20">
        <f t="shared" si="0"/>
        <v>0</v>
      </c>
      <c r="H36" s="20">
        <v>0</v>
      </c>
      <c r="I36" s="20">
        <v>0</v>
      </c>
      <c r="J36" s="20">
        <v>0</v>
      </c>
      <c r="K36" s="20">
        <v>0</v>
      </c>
      <c r="L36" s="20">
        <v>0</v>
      </c>
      <c r="M36" s="20">
        <v>0</v>
      </c>
      <c r="N36" s="9">
        <v>29</v>
      </c>
    </row>
    <row r="37" spans="1:14" x14ac:dyDescent="0.3">
      <c r="A37" s="9">
        <v>30</v>
      </c>
      <c r="B37" s="9" t="s">
        <v>224</v>
      </c>
      <c r="C37" s="20">
        <v>0</v>
      </c>
      <c r="D37" s="20">
        <v>0</v>
      </c>
      <c r="E37" s="20">
        <v>10569</v>
      </c>
      <c r="F37" s="20">
        <v>10569</v>
      </c>
      <c r="G37" s="20">
        <f t="shared" si="0"/>
        <v>10569</v>
      </c>
      <c r="H37" s="20">
        <v>0</v>
      </c>
      <c r="I37" s="20">
        <v>0</v>
      </c>
      <c r="J37" s="20">
        <v>0</v>
      </c>
      <c r="K37" s="20">
        <v>0</v>
      </c>
      <c r="L37" s="20">
        <v>0</v>
      </c>
      <c r="M37" s="20">
        <v>0</v>
      </c>
      <c r="N37" s="9">
        <v>30</v>
      </c>
    </row>
    <row r="38" spans="1:14" x14ac:dyDescent="0.3">
      <c r="A38" s="9">
        <v>31</v>
      </c>
      <c r="B38" s="9" t="s">
        <v>192</v>
      </c>
      <c r="C38" s="20">
        <v>0</v>
      </c>
      <c r="D38" s="20">
        <v>0</v>
      </c>
      <c r="E38" s="20">
        <v>0</v>
      </c>
      <c r="F38" s="20">
        <v>0</v>
      </c>
      <c r="G38" s="20">
        <f t="shared" si="0"/>
        <v>0</v>
      </c>
      <c r="H38" s="20">
        <v>0</v>
      </c>
      <c r="I38" s="20">
        <v>0</v>
      </c>
      <c r="J38" s="20">
        <v>0</v>
      </c>
      <c r="K38" s="20">
        <v>0</v>
      </c>
      <c r="L38" s="20">
        <v>0</v>
      </c>
      <c r="M38" s="20">
        <v>0</v>
      </c>
      <c r="N38" s="9">
        <v>31</v>
      </c>
    </row>
    <row r="39" spans="1:14" x14ac:dyDescent="0.3">
      <c r="A39" s="9">
        <v>32</v>
      </c>
      <c r="B39" s="9" t="s">
        <v>225</v>
      </c>
      <c r="C39" s="20">
        <v>0</v>
      </c>
      <c r="D39" s="20">
        <v>0</v>
      </c>
      <c r="E39" s="20">
        <v>222844</v>
      </c>
      <c r="F39" s="20">
        <v>222844</v>
      </c>
      <c r="G39" s="20">
        <f t="shared" si="0"/>
        <v>222844</v>
      </c>
      <c r="H39" s="20">
        <v>0</v>
      </c>
      <c r="I39" s="20">
        <v>0</v>
      </c>
      <c r="J39" s="20">
        <v>0</v>
      </c>
      <c r="K39" s="20">
        <v>0</v>
      </c>
      <c r="L39" s="20">
        <v>0</v>
      </c>
      <c r="M39" s="20">
        <v>0</v>
      </c>
      <c r="N39" s="9">
        <v>32</v>
      </c>
    </row>
    <row r="40" spans="1:14" x14ac:dyDescent="0.3">
      <c r="A40" s="9">
        <v>33</v>
      </c>
      <c r="B40" s="9" t="s">
        <v>226</v>
      </c>
      <c r="C40" s="20">
        <v>0</v>
      </c>
      <c r="D40" s="20">
        <v>0</v>
      </c>
      <c r="E40" s="20">
        <v>8249</v>
      </c>
      <c r="F40" s="20">
        <v>8249</v>
      </c>
      <c r="G40" s="20">
        <f t="shared" si="0"/>
        <v>8249</v>
      </c>
      <c r="H40" s="20">
        <v>0</v>
      </c>
      <c r="I40" s="20">
        <v>0</v>
      </c>
      <c r="J40" s="20">
        <v>0</v>
      </c>
      <c r="K40" s="20">
        <v>0</v>
      </c>
      <c r="L40" s="20">
        <v>0</v>
      </c>
      <c r="M40" s="20">
        <v>0</v>
      </c>
      <c r="N40" s="9">
        <v>33</v>
      </c>
    </row>
    <row r="41" spans="1:14" x14ac:dyDescent="0.3">
      <c r="A41" s="9">
        <v>34</v>
      </c>
      <c r="B41" s="9" t="s">
        <v>227</v>
      </c>
      <c r="C41" s="20">
        <v>0</v>
      </c>
      <c r="D41" s="20">
        <v>0</v>
      </c>
      <c r="E41" s="20">
        <v>151894</v>
      </c>
      <c r="F41" s="20">
        <v>18003</v>
      </c>
      <c r="G41" s="20">
        <f t="shared" si="0"/>
        <v>151894</v>
      </c>
      <c r="H41" s="20">
        <v>0</v>
      </c>
      <c r="I41" s="20">
        <v>0</v>
      </c>
      <c r="J41" s="20">
        <v>0</v>
      </c>
      <c r="K41" s="20">
        <v>0</v>
      </c>
      <c r="L41" s="20">
        <v>0</v>
      </c>
      <c r="M41" s="20">
        <v>0</v>
      </c>
      <c r="N41" s="9">
        <v>34</v>
      </c>
    </row>
    <row r="42" spans="1:14" x14ac:dyDescent="0.3">
      <c r="A42" s="9">
        <v>35</v>
      </c>
      <c r="B42" s="9" t="s">
        <v>228</v>
      </c>
      <c r="C42" s="20">
        <v>0</v>
      </c>
      <c r="D42" s="20">
        <v>0</v>
      </c>
      <c r="E42" s="20">
        <v>4573</v>
      </c>
      <c r="F42" s="20">
        <v>4573</v>
      </c>
      <c r="G42" s="20">
        <f t="shared" si="0"/>
        <v>4573</v>
      </c>
      <c r="H42" s="20">
        <v>0</v>
      </c>
      <c r="I42" s="20">
        <v>0</v>
      </c>
      <c r="J42" s="20">
        <v>0</v>
      </c>
      <c r="K42" s="20">
        <v>0</v>
      </c>
      <c r="L42" s="20">
        <v>0</v>
      </c>
      <c r="M42" s="20">
        <v>0</v>
      </c>
      <c r="N42" s="9">
        <v>35</v>
      </c>
    </row>
    <row r="43" spans="1:14" x14ac:dyDescent="0.3">
      <c r="A43" s="9">
        <v>36</v>
      </c>
      <c r="B43" s="9" t="s">
        <v>196</v>
      </c>
      <c r="C43" s="20">
        <v>0</v>
      </c>
      <c r="D43" s="20">
        <v>0</v>
      </c>
      <c r="E43" s="20">
        <v>4603</v>
      </c>
      <c r="F43" s="20">
        <v>4603</v>
      </c>
      <c r="G43" s="20">
        <f>(C43+D43+E43)</f>
        <v>4603</v>
      </c>
      <c r="H43" s="20">
        <v>0</v>
      </c>
      <c r="I43" s="20">
        <v>0</v>
      </c>
      <c r="J43" s="20">
        <v>0</v>
      </c>
      <c r="K43" s="20">
        <v>0</v>
      </c>
      <c r="L43" s="20">
        <v>0</v>
      </c>
      <c r="M43" s="20">
        <v>0</v>
      </c>
      <c r="N43" s="9">
        <v>36</v>
      </c>
    </row>
    <row r="44" spans="1:14" x14ac:dyDescent="0.3">
      <c r="A44" s="9">
        <v>37</v>
      </c>
      <c r="B44" s="9" t="s">
        <v>229</v>
      </c>
      <c r="C44" s="20">
        <v>0</v>
      </c>
      <c r="D44" s="20">
        <v>0</v>
      </c>
      <c r="E44" s="20">
        <v>7146</v>
      </c>
      <c r="F44" s="20">
        <v>7146</v>
      </c>
      <c r="G44" s="20">
        <f>(C44+D44+E44)</f>
        <v>7146</v>
      </c>
      <c r="H44" s="20">
        <v>0</v>
      </c>
      <c r="I44" s="20">
        <v>0</v>
      </c>
      <c r="J44" s="20">
        <v>0</v>
      </c>
      <c r="K44" s="20">
        <v>0</v>
      </c>
      <c r="L44" s="20">
        <v>0</v>
      </c>
      <c r="M44" s="20">
        <v>0</v>
      </c>
      <c r="N44" s="9">
        <v>37</v>
      </c>
    </row>
    <row r="45" spans="1:14" x14ac:dyDescent="0.3">
      <c r="A45" s="101">
        <v>38</v>
      </c>
      <c r="B45" s="9" t="s">
        <v>230</v>
      </c>
      <c r="C45" s="21">
        <v>0</v>
      </c>
      <c r="D45" s="21">
        <v>0</v>
      </c>
      <c r="E45" s="21">
        <v>29813</v>
      </c>
      <c r="F45" s="21">
        <v>9040</v>
      </c>
      <c r="G45" s="21">
        <f t="shared" si="0"/>
        <v>29813</v>
      </c>
      <c r="H45" s="21">
        <v>0</v>
      </c>
      <c r="I45" s="21">
        <v>0</v>
      </c>
      <c r="J45" s="21">
        <v>0</v>
      </c>
      <c r="K45" s="21">
        <v>0</v>
      </c>
      <c r="L45" s="21">
        <v>0</v>
      </c>
      <c r="M45" s="21">
        <v>0</v>
      </c>
      <c r="N45" s="101">
        <v>38</v>
      </c>
    </row>
    <row r="46" spans="1:14" x14ac:dyDescent="0.3">
      <c r="A46" s="101">
        <f>A45</f>
        <v>38</v>
      </c>
      <c r="B46" s="39" t="s">
        <v>107</v>
      </c>
      <c r="C46" s="22">
        <f t="shared" ref="C46:M46" si="1">SUM(C8:C45)</f>
        <v>8000</v>
      </c>
      <c r="D46" s="22">
        <f t="shared" si="1"/>
        <v>4200</v>
      </c>
      <c r="E46" s="22">
        <f t="shared" si="1"/>
        <v>932281</v>
      </c>
      <c r="F46" s="22">
        <f t="shared" si="1"/>
        <v>766241</v>
      </c>
      <c r="G46" s="22">
        <f t="shared" si="1"/>
        <v>944481</v>
      </c>
      <c r="H46" s="22">
        <f t="shared" si="1"/>
        <v>0</v>
      </c>
      <c r="I46" s="22">
        <f t="shared" si="1"/>
        <v>0</v>
      </c>
      <c r="J46" s="22">
        <f t="shared" si="1"/>
        <v>0</v>
      </c>
      <c r="K46" s="22">
        <f t="shared" si="1"/>
        <v>0</v>
      </c>
      <c r="L46" s="22">
        <f t="shared" si="1"/>
        <v>0</v>
      </c>
      <c r="M46" s="22">
        <f t="shared" si="1"/>
        <v>0</v>
      </c>
      <c r="N46" s="101">
        <f>N45</f>
        <v>38</v>
      </c>
    </row>
  </sheetData>
  <mergeCells count="1">
    <mergeCell ref="L6:M6"/>
  </mergeCells>
  <printOptions gridLines="1"/>
  <pageMargins left="0.75" right="0.75" top="0.5" bottom="0.5" header="0.5" footer="0.5"/>
  <pageSetup paperSize="5" scale="88" fitToWidth="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38159-500F-4DA2-9478-F138F87FF160}">
  <sheetPr syncVertical="1" syncRef="A1" transitionEvaluation="1" transitionEntry="1">
    <pageSetUpPr fitToPage="1"/>
  </sheetPr>
  <dimension ref="A1:O46"/>
  <sheetViews>
    <sheetView zoomScaleNormal="100" workbookViewId="0"/>
  </sheetViews>
  <sheetFormatPr defaultColWidth="6.88671875" defaultRowHeight="9.75" customHeight="1" x14ac:dyDescent="0.3"/>
  <cols>
    <col min="1" max="1" width="3.6640625" style="9" customWidth="1"/>
    <col min="2" max="2" width="12.77734375" style="9" bestFit="1" customWidth="1"/>
    <col min="3" max="3" width="14.5546875" style="9" bestFit="1" customWidth="1"/>
    <col min="4" max="4" width="15.77734375" style="9" customWidth="1"/>
    <col min="5" max="5" width="13.77734375" style="9" customWidth="1"/>
    <col min="6" max="6" width="13.109375" style="9" bestFit="1" customWidth="1"/>
    <col min="7" max="7" width="15.6640625" style="9" bestFit="1" customWidth="1"/>
    <col min="8" max="8" width="13.109375" style="9" customWidth="1"/>
    <col min="9" max="10" width="14.5546875" style="9" bestFit="1" customWidth="1"/>
    <col min="11" max="11" width="13.109375" style="9" bestFit="1" customWidth="1"/>
    <col min="12" max="12" width="12" style="9" bestFit="1" customWidth="1"/>
    <col min="13" max="13" width="13.77734375" style="9" customWidth="1"/>
    <col min="14" max="14" width="13.44140625" style="9" bestFit="1" customWidth="1"/>
    <col min="15" max="15" width="3.5546875" style="9" bestFit="1" customWidth="1"/>
    <col min="16" max="256" width="6.88671875" style="9"/>
    <col min="257" max="257" width="3.6640625" style="9" customWidth="1"/>
    <col min="258" max="258" width="12.77734375" style="9" bestFit="1" customWidth="1"/>
    <col min="259" max="259" width="13.21875" style="9" bestFit="1" customWidth="1"/>
    <col min="260" max="260" width="15.77734375" style="9" customWidth="1"/>
    <col min="261" max="261" width="13.77734375" style="9" customWidth="1"/>
    <col min="262" max="262" width="11.88671875" style="9" bestFit="1" customWidth="1"/>
    <col min="263" max="263" width="15.5546875" style="9" bestFit="1" customWidth="1"/>
    <col min="264" max="264" width="11.21875" style="9" bestFit="1" customWidth="1"/>
    <col min="265" max="266" width="13.21875" style="9" bestFit="1" customWidth="1"/>
    <col min="267" max="267" width="11.88671875" style="9" bestFit="1" customWidth="1"/>
    <col min="268" max="268" width="11" style="9" bestFit="1" customWidth="1"/>
    <col min="269" max="269" width="13.77734375" style="9" customWidth="1"/>
    <col min="270" max="270" width="13.33203125" style="9" bestFit="1" customWidth="1"/>
    <col min="271" max="271" width="3.21875" style="9" bestFit="1" customWidth="1"/>
    <col min="272" max="512" width="6.88671875" style="9"/>
    <col min="513" max="513" width="3.6640625" style="9" customWidth="1"/>
    <col min="514" max="514" width="12.77734375" style="9" bestFit="1" customWidth="1"/>
    <col min="515" max="515" width="13.21875" style="9" bestFit="1" customWidth="1"/>
    <col min="516" max="516" width="15.77734375" style="9" customWidth="1"/>
    <col min="517" max="517" width="13.77734375" style="9" customWidth="1"/>
    <col min="518" max="518" width="11.88671875" style="9" bestFit="1" customWidth="1"/>
    <col min="519" max="519" width="15.5546875" style="9" bestFit="1" customWidth="1"/>
    <col min="520" max="520" width="11.21875" style="9" bestFit="1" customWidth="1"/>
    <col min="521" max="522" width="13.21875" style="9" bestFit="1" customWidth="1"/>
    <col min="523" max="523" width="11.88671875" style="9" bestFit="1" customWidth="1"/>
    <col min="524" max="524" width="11" style="9" bestFit="1" customWidth="1"/>
    <col min="525" max="525" width="13.77734375" style="9" customWidth="1"/>
    <col min="526" max="526" width="13.33203125" style="9" bestFit="1" customWidth="1"/>
    <col min="527" max="527" width="3.21875" style="9" bestFit="1" customWidth="1"/>
    <col min="528" max="768" width="6.88671875" style="9"/>
    <col min="769" max="769" width="3.6640625" style="9" customWidth="1"/>
    <col min="770" max="770" width="12.77734375" style="9" bestFit="1" customWidth="1"/>
    <col min="771" max="771" width="13.21875" style="9" bestFit="1" customWidth="1"/>
    <col min="772" max="772" width="15.77734375" style="9" customWidth="1"/>
    <col min="773" max="773" width="13.77734375" style="9" customWidth="1"/>
    <col min="774" max="774" width="11.88671875" style="9" bestFit="1" customWidth="1"/>
    <col min="775" max="775" width="15.5546875" style="9" bestFit="1" customWidth="1"/>
    <col min="776" max="776" width="11.21875" style="9" bestFit="1" customWidth="1"/>
    <col min="777" max="778" width="13.21875" style="9" bestFit="1" customWidth="1"/>
    <col min="779" max="779" width="11.88671875" style="9" bestFit="1" customWidth="1"/>
    <col min="780" max="780" width="11" style="9" bestFit="1" customWidth="1"/>
    <col min="781" max="781" width="13.77734375" style="9" customWidth="1"/>
    <col min="782" max="782" width="13.33203125" style="9" bestFit="1" customWidth="1"/>
    <col min="783" max="783" width="3.21875" style="9" bestFit="1" customWidth="1"/>
    <col min="784" max="1024" width="6.88671875" style="9"/>
    <col min="1025" max="1025" width="3.6640625" style="9" customWidth="1"/>
    <col min="1026" max="1026" width="12.77734375" style="9" bestFit="1" customWidth="1"/>
    <col min="1027" max="1027" width="13.21875" style="9" bestFit="1" customWidth="1"/>
    <col min="1028" max="1028" width="15.77734375" style="9" customWidth="1"/>
    <col min="1029" max="1029" width="13.77734375" style="9" customWidth="1"/>
    <col min="1030" max="1030" width="11.88671875" style="9" bestFit="1" customWidth="1"/>
    <col min="1031" max="1031" width="15.5546875" style="9" bestFit="1" customWidth="1"/>
    <col min="1032" max="1032" width="11.21875" style="9" bestFit="1" customWidth="1"/>
    <col min="1033" max="1034" width="13.21875" style="9" bestFit="1" customWidth="1"/>
    <col min="1035" max="1035" width="11.88671875" style="9" bestFit="1" customWidth="1"/>
    <col min="1036" max="1036" width="11" style="9" bestFit="1" customWidth="1"/>
    <col min="1037" max="1037" width="13.77734375" style="9" customWidth="1"/>
    <col min="1038" max="1038" width="13.33203125" style="9" bestFit="1" customWidth="1"/>
    <col min="1039" max="1039" width="3.21875" style="9" bestFit="1" customWidth="1"/>
    <col min="1040" max="1280" width="6.88671875" style="9"/>
    <col min="1281" max="1281" width="3.6640625" style="9" customWidth="1"/>
    <col min="1282" max="1282" width="12.77734375" style="9" bestFit="1" customWidth="1"/>
    <col min="1283" max="1283" width="13.21875" style="9" bestFit="1" customWidth="1"/>
    <col min="1284" max="1284" width="15.77734375" style="9" customWidth="1"/>
    <col min="1285" max="1285" width="13.77734375" style="9" customWidth="1"/>
    <col min="1286" max="1286" width="11.88671875" style="9" bestFit="1" customWidth="1"/>
    <col min="1287" max="1287" width="15.5546875" style="9" bestFit="1" customWidth="1"/>
    <col min="1288" max="1288" width="11.21875" style="9" bestFit="1" customWidth="1"/>
    <col min="1289" max="1290" width="13.21875" style="9" bestFit="1" customWidth="1"/>
    <col min="1291" max="1291" width="11.88671875" style="9" bestFit="1" customWidth="1"/>
    <col min="1292" max="1292" width="11" style="9" bestFit="1" customWidth="1"/>
    <col min="1293" max="1293" width="13.77734375" style="9" customWidth="1"/>
    <col min="1294" max="1294" width="13.33203125" style="9" bestFit="1" customWidth="1"/>
    <col min="1295" max="1295" width="3.21875" style="9" bestFit="1" customWidth="1"/>
    <col min="1296" max="1536" width="6.88671875" style="9"/>
    <col min="1537" max="1537" width="3.6640625" style="9" customWidth="1"/>
    <col min="1538" max="1538" width="12.77734375" style="9" bestFit="1" customWidth="1"/>
    <col min="1539" max="1539" width="13.21875" style="9" bestFit="1" customWidth="1"/>
    <col min="1540" max="1540" width="15.77734375" style="9" customWidth="1"/>
    <col min="1541" max="1541" width="13.77734375" style="9" customWidth="1"/>
    <col min="1542" max="1542" width="11.88671875" style="9" bestFit="1" customWidth="1"/>
    <col min="1543" max="1543" width="15.5546875" style="9" bestFit="1" customWidth="1"/>
    <col min="1544" max="1544" width="11.21875" style="9" bestFit="1" customWidth="1"/>
    <col min="1545" max="1546" width="13.21875" style="9" bestFit="1" customWidth="1"/>
    <col min="1547" max="1547" width="11.88671875" style="9" bestFit="1" customWidth="1"/>
    <col min="1548" max="1548" width="11" style="9" bestFit="1" customWidth="1"/>
    <col min="1549" max="1549" width="13.77734375" style="9" customWidth="1"/>
    <col min="1550" max="1550" width="13.33203125" style="9" bestFit="1" customWidth="1"/>
    <col min="1551" max="1551" width="3.21875" style="9" bestFit="1" customWidth="1"/>
    <col min="1552" max="1792" width="6.88671875" style="9"/>
    <col min="1793" max="1793" width="3.6640625" style="9" customWidth="1"/>
    <col min="1794" max="1794" width="12.77734375" style="9" bestFit="1" customWidth="1"/>
    <col min="1795" max="1795" width="13.21875" style="9" bestFit="1" customWidth="1"/>
    <col min="1796" max="1796" width="15.77734375" style="9" customWidth="1"/>
    <col min="1797" max="1797" width="13.77734375" style="9" customWidth="1"/>
    <col min="1798" max="1798" width="11.88671875" style="9" bestFit="1" customWidth="1"/>
    <col min="1799" max="1799" width="15.5546875" style="9" bestFit="1" customWidth="1"/>
    <col min="1800" max="1800" width="11.21875" style="9" bestFit="1" customWidth="1"/>
    <col min="1801" max="1802" width="13.21875" style="9" bestFit="1" customWidth="1"/>
    <col min="1803" max="1803" width="11.88671875" style="9" bestFit="1" customWidth="1"/>
    <col min="1804" max="1804" width="11" style="9" bestFit="1" customWidth="1"/>
    <col min="1805" max="1805" width="13.77734375" style="9" customWidth="1"/>
    <col min="1806" max="1806" width="13.33203125" style="9" bestFit="1" customWidth="1"/>
    <col min="1807" max="1807" width="3.21875" style="9" bestFit="1" customWidth="1"/>
    <col min="1808" max="2048" width="6.88671875" style="9"/>
    <col min="2049" max="2049" width="3.6640625" style="9" customWidth="1"/>
    <col min="2050" max="2050" width="12.77734375" style="9" bestFit="1" customWidth="1"/>
    <col min="2051" max="2051" width="13.21875" style="9" bestFit="1" customWidth="1"/>
    <col min="2052" max="2052" width="15.77734375" style="9" customWidth="1"/>
    <col min="2053" max="2053" width="13.77734375" style="9" customWidth="1"/>
    <col min="2054" max="2054" width="11.88671875" style="9" bestFit="1" customWidth="1"/>
    <col min="2055" max="2055" width="15.5546875" style="9" bestFit="1" customWidth="1"/>
    <col min="2056" max="2056" width="11.21875" style="9" bestFit="1" customWidth="1"/>
    <col min="2057" max="2058" width="13.21875" style="9" bestFit="1" customWidth="1"/>
    <col min="2059" max="2059" width="11.88671875" style="9" bestFit="1" customWidth="1"/>
    <col min="2060" max="2060" width="11" style="9" bestFit="1" customWidth="1"/>
    <col min="2061" max="2061" width="13.77734375" style="9" customWidth="1"/>
    <col min="2062" max="2062" width="13.33203125" style="9" bestFit="1" customWidth="1"/>
    <col min="2063" max="2063" width="3.21875" style="9" bestFit="1" customWidth="1"/>
    <col min="2064" max="2304" width="6.88671875" style="9"/>
    <col min="2305" max="2305" width="3.6640625" style="9" customWidth="1"/>
    <col min="2306" max="2306" width="12.77734375" style="9" bestFit="1" customWidth="1"/>
    <col min="2307" max="2307" width="13.21875" style="9" bestFit="1" customWidth="1"/>
    <col min="2308" max="2308" width="15.77734375" style="9" customWidth="1"/>
    <col min="2309" max="2309" width="13.77734375" style="9" customWidth="1"/>
    <col min="2310" max="2310" width="11.88671875" style="9" bestFit="1" customWidth="1"/>
    <col min="2311" max="2311" width="15.5546875" style="9" bestFit="1" customWidth="1"/>
    <col min="2312" max="2312" width="11.21875" style="9" bestFit="1" customWidth="1"/>
    <col min="2313" max="2314" width="13.21875" style="9" bestFit="1" customWidth="1"/>
    <col min="2315" max="2315" width="11.88671875" style="9" bestFit="1" customWidth="1"/>
    <col min="2316" max="2316" width="11" style="9" bestFit="1" customWidth="1"/>
    <col min="2317" max="2317" width="13.77734375" style="9" customWidth="1"/>
    <col min="2318" max="2318" width="13.33203125" style="9" bestFit="1" customWidth="1"/>
    <col min="2319" max="2319" width="3.21875" style="9" bestFit="1" customWidth="1"/>
    <col min="2320" max="2560" width="6.88671875" style="9"/>
    <col min="2561" max="2561" width="3.6640625" style="9" customWidth="1"/>
    <col min="2562" max="2562" width="12.77734375" style="9" bestFit="1" customWidth="1"/>
    <col min="2563" max="2563" width="13.21875" style="9" bestFit="1" customWidth="1"/>
    <col min="2564" max="2564" width="15.77734375" style="9" customWidth="1"/>
    <col min="2565" max="2565" width="13.77734375" style="9" customWidth="1"/>
    <col min="2566" max="2566" width="11.88671875" style="9" bestFit="1" customWidth="1"/>
    <col min="2567" max="2567" width="15.5546875" style="9" bestFit="1" customWidth="1"/>
    <col min="2568" max="2568" width="11.21875" style="9" bestFit="1" customWidth="1"/>
    <col min="2569" max="2570" width="13.21875" style="9" bestFit="1" customWidth="1"/>
    <col min="2571" max="2571" width="11.88671875" style="9" bestFit="1" customWidth="1"/>
    <col min="2572" max="2572" width="11" style="9" bestFit="1" customWidth="1"/>
    <col min="2573" max="2573" width="13.77734375" style="9" customWidth="1"/>
    <col min="2574" max="2574" width="13.33203125" style="9" bestFit="1" customWidth="1"/>
    <col min="2575" max="2575" width="3.21875" style="9" bestFit="1" customWidth="1"/>
    <col min="2576" max="2816" width="6.88671875" style="9"/>
    <col min="2817" max="2817" width="3.6640625" style="9" customWidth="1"/>
    <col min="2818" max="2818" width="12.77734375" style="9" bestFit="1" customWidth="1"/>
    <col min="2819" max="2819" width="13.21875" style="9" bestFit="1" customWidth="1"/>
    <col min="2820" max="2820" width="15.77734375" style="9" customWidth="1"/>
    <col min="2821" max="2821" width="13.77734375" style="9" customWidth="1"/>
    <col min="2822" max="2822" width="11.88671875" style="9" bestFit="1" customWidth="1"/>
    <col min="2823" max="2823" width="15.5546875" style="9" bestFit="1" customWidth="1"/>
    <col min="2824" max="2824" width="11.21875" style="9" bestFit="1" customWidth="1"/>
    <col min="2825" max="2826" width="13.21875" style="9" bestFit="1" customWidth="1"/>
    <col min="2827" max="2827" width="11.88671875" style="9" bestFit="1" customWidth="1"/>
    <col min="2828" max="2828" width="11" style="9" bestFit="1" customWidth="1"/>
    <col min="2829" max="2829" width="13.77734375" style="9" customWidth="1"/>
    <col min="2830" max="2830" width="13.33203125" style="9" bestFit="1" customWidth="1"/>
    <col min="2831" max="2831" width="3.21875" style="9" bestFit="1" customWidth="1"/>
    <col min="2832" max="3072" width="6.88671875" style="9"/>
    <col min="3073" max="3073" width="3.6640625" style="9" customWidth="1"/>
    <col min="3074" max="3074" width="12.77734375" style="9" bestFit="1" customWidth="1"/>
    <col min="3075" max="3075" width="13.21875" style="9" bestFit="1" customWidth="1"/>
    <col min="3076" max="3076" width="15.77734375" style="9" customWidth="1"/>
    <col min="3077" max="3077" width="13.77734375" style="9" customWidth="1"/>
    <col min="3078" max="3078" width="11.88671875" style="9" bestFit="1" customWidth="1"/>
    <col min="3079" max="3079" width="15.5546875" style="9" bestFit="1" customWidth="1"/>
    <col min="3080" max="3080" width="11.21875" style="9" bestFit="1" customWidth="1"/>
    <col min="3081" max="3082" width="13.21875" style="9" bestFit="1" customWidth="1"/>
    <col min="3083" max="3083" width="11.88671875" style="9" bestFit="1" customWidth="1"/>
    <col min="3084" max="3084" width="11" style="9" bestFit="1" customWidth="1"/>
    <col min="3085" max="3085" width="13.77734375" style="9" customWidth="1"/>
    <col min="3086" max="3086" width="13.33203125" style="9" bestFit="1" customWidth="1"/>
    <col min="3087" max="3087" width="3.21875" style="9" bestFit="1" customWidth="1"/>
    <col min="3088" max="3328" width="6.88671875" style="9"/>
    <col min="3329" max="3329" width="3.6640625" style="9" customWidth="1"/>
    <col min="3330" max="3330" width="12.77734375" style="9" bestFit="1" customWidth="1"/>
    <col min="3331" max="3331" width="13.21875" style="9" bestFit="1" customWidth="1"/>
    <col min="3332" max="3332" width="15.77734375" style="9" customWidth="1"/>
    <col min="3333" max="3333" width="13.77734375" style="9" customWidth="1"/>
    <col min="3334" max="3334" width="11.88671875" style="9" bestFit="1" customWidth="1"/>
    <col min="3335" max="3335" width="15.5546875" style="9" bestFit="1" customWidth="1"/>
    <col min="3336" max="3336" width="11.21875" style="9" bestFit="1" customWidth="1"/>
    <col min="3337" max="3338" width="13.21875" style="9" bestFit="1" customWidth="1"/>
    <col min="3339" max="3339" width="11.88671875" style="9" bestFit="1" customWidth="1"/>
    <col min="3340" max="3340" width="11" style="9" bestFit="1" customWidth="1"/>
    <col min="3341" max="3341" width="13.77734375" style="9" customWidth="1"/>
    <col min="3342" max="3342" width="13.33203125" style="9" bestFit="1" customWidth="1"/>
    <col min="3343" max="3343" width="3.21875" style="9" bestFit="1" customWidth="1"/>
    <col min="3344" max="3584" width="6.88671875" style="9"/>
    <col min="3585" max="3585" width="3.6640625" style="9" customWidth="1"/>
    <col min="3586" max="3586" width="12.77734375" style="9" bestFit="1" customWidth="1"/>
    <col min="3587" max="3587" width="13.21875" style="9" bestFit="1" customWidth="1"/>
    <col min="3588" max="3588" width="15.77734375" style="9" customWidth="1"/>
    <col min="3589" max="3589" width="13.77734375" style="9" customWidth="1"/>
    <col min="3590" max="3590" width="11.88671875" style="9" bestFit="1" customWidth="1"/>
    <col min="3591" max="3591" width="15.5546875" style="9" bestFit="1" customWidth="1"/>
    <col min="3592" max="3592" width="11.21875" style="9" bestFit="1" customWidth="1"/>
    <col min="3593" max="3594" width="13.21875" style="9" bestFit="1" customWidth="1"/>
    <col min="3595" max="3595" width="11.88671875" style="9" bestFit="1" customWidth="1"/>
    <col min="3596" max="3596" width="11" style="9" bestFit="1" customWidth="1"/>
    <col min="3597" max="3597" width="13.77734375" style="9" customWidth="1"/>
    <col min="3598" max="3598" width="13.33203125" style="9" bestFit="1" customWidth="1"/>
    <col min="3599" max="3599" width="3.21875" style="9" bestFit="1" customWidth="1"/>
    <col min="3600" max="3840" width="6.88671875" style="9"/>
    <col min="3841" max="3841" width="3.6640625" style="9" customWidth="1"/>
    <col min="3842" max="3842" width="12.77734375" style="9" bestFit="1" customWidth="1"/>
    <col min="3843" max="3843" width="13.21875" style="9" bestFit="1" customWidth="1"/>
    <col min="3844" max="3844" width="15.77734375" style="9" customWidth="1"/>
    <col min="3845" max="3845" width="13.77734375" style="9" customWidth="1"/>
    <col min="3846" max="3846" width="11.88671875" style="9" bestFit="1" customWidth="1"/>
    <col min="3847" max="3847" width="15.5546875" style="9" bestFit="1" customWidth="1"/>
    <col min="3848" max="3848" width="11.21875" style="9" bestFit="1" customWidth="1"/>
    <col min="3849" max="3850" width="13.21875" style="9" bestFit="1" customWidth="1"/>
    <col min="3851" max="3851" width="11.88671875" style="9" bestFit="1" customWidth="1"/>
    <col min="3852" max="3852" width="11" style="9" bestFit="1" customWidth="1"/>
    <col min="3853" max="3853" width="13.77734375" style="9" customWidth="1"/>
    <col min="3854" max="3854" width="13.33203125" style="9" bestFit="1" customWidth="1"/>
    <col min="3855" max="3855" width="3.21875" style="9" bestFit="1" customWidth="1"/>
    <col min="3856" max="4096" width="6.88671875" style="9"/>
    <col min="4097" max="4097" width="3.6640625" style="9" customWidth="1"/>
    <col min="4098" max="4098" width="12.77734375" style="9" bestFit="1" customWidth="1"/>
    <col min="4099" max="4099" width="13.21875" style="9" bestFit="1" customWidth="1"/>
    <col min="4100" max="4100" width="15.77734375" style="9" customWidth="1"/>
    <col min="4101" max="4101" width="13.77734375" style="9" customWidth="1"/>
    <col min="4102" max="4102" width="11.88671875" style="9" bestFit="1" customWidth="1"/>
    <col min="4103" max="4103" width="15.5546875" style="9" bestFit="1" customWidth="1"/>
    <col min="4104" max="4104" width="11.21875" style="9" bestFit="1" customWidth="1"/>
    <col min="4105" max="4106" width="13.21875" style="9" bestFit="1" customWidth="1"/>
    <col min="4107" max="4107" width="11.88671875" style="9" bestFit="1" customWidth="1"/>
    <col min="4108" max="4108" width="11" style="9" bestFit="1" customWidth="1"/>
    <col min="4109" max="4109" width="13.77734375" style="9" customWidth="1"/>
    <col min="4110" max="4110" width="13.33203125" style="9" bestFit="1" customWidth="1"/>
    <col min="4111" max="4111" width="3.21875" style="9" bestFit="1" customWidth="1"/>
    <col min="4112" max="4352" width="6.88671875" style="9"/>
    <col min="4353" max="4353" width="3.6640625" style="9" customWidth="1"/>
    <col min="4354" max="4354" width="12.77734375" style="9" bestFit="1" customWidth="1"/>
    <col min="4355" max="4355" width="13.21875" style="9" bestFit="1" customWidth="1"/>
    <col min="4356" max="4356" width="15.77734375" style="9" customWidth="1"/>
    <col min="4357" max="4357" width="13.77734375" style="9" customWidth="1"/>
    <col min="4358" max="4358" width="11.88671875" style="9" bestFit="1" customWidth="1"/>
    <col min="4359" max="4359" width="15.5546875" style="9" bestFit="1" customWidth="1"/>
    <col min="4360" max="4360" width="11.21875" style="9" bestFit="1" customWidth="1"/>
    <col min="4361" max="4362" width="13.21875" style="9" bestFit="1" customWidth="1"/>
    <col min="4363" max="4363" width="11.88671875" style="9" bestFit="1" customWidth="1"/>
    <col min="4364" max="4364" width="11" style="9" bestFit="1" customWidth="1"/>
    <col min="4365" max="4365" width="13.77734375" style="9" customWidth="1"/>
    <col min="4366" max="4366" width="13.33203125" style="9" bestFit="1" customWidth="1"/>
    <col min="4367" max="4367" width="3.21875" style="9" bestFit="1" customWidth="1"/>
    <col min="4368" max="4608" width="6.88671875" style="9"/>
    <col min="4609" max="4609" width="3.6640625" style="9" customWidth="1"/>
    <col min="4610" max="4610" width="12.77734375" style="9" bestFit="1" customWidth="1"/>
    <col min="4611" max="4611" width="13.21875" style="9" bestFit="1" customWidth="1"/>
    <col min="4612" max="4612" width="15.77734375" style="9" customWidth="1"/>
    <col min="4613" max="4613" width="13.77734375" style="9" customWidth="1"/>
    <col min="4614" max="4614" width="11.88671875" style="9" bestFit="1" customWidth="1"/>
    <col min="4615" max="4615" width="15.5546875" style="9" bestFit="1" customWidth="1"/>
    <col min="4616" max="4616" width="11.21875" style="9" bestFit="1" customWidth="1"/>
    <col min="4617" max="4618" width="13.21875" style="9" bestFit="1" customWidth="1"/>
    <col min="4619" max="4619" width="11.88671875" style="9" bestFit="1" customWidth="1"/>
    <col min="4620" max="4620" width="11" style="9" bestFit="1" customWidth="1"/>
    <col min="4621" max="4621" width="13.77734375" style="9" customWidth="1"/>
    <col min="4622" max="4622" width="13.33203125" style="9" bestFit="1" customWidth="1"/>
    <col min="4623" max="4623" width="3.21875" style="9" bestFit="1" customWidth="1"/>
    <col min="4624" max="4864" width="6.88671875" style="9"/>
    <col min="4865" max="4865" width="3.6640625" style="9" customWidth="1"/>
    <col min="4866" max="4866" width="12.77734375" style="9" bestFit="1" customWidth="1"/>
    <col min="4867" max="4867" width="13.21875" style="9" bestFit="1" customWidth="1"/>
    <col min="4868" max="4868" width="15.77734375" style="9" customWidth="1"/>
    <col min="4869" max="4869" width="13.77734375" style="9" customWidth="1"/>
    <col min="4870" max="4870" width="11.88671875" style="9" bestFit="1" customWidth="1"/>
    <col min="4871" max="4871" width="15.5546875" style="9" bestFit="1" customWidth="1"/>
    <col min="4872" max="4872" width="11.21875" style="9" bestFit="1" customWidth="1"/>
    <col min="4873" max="4874" width="13.21875" style="9" bestFit="1" customWidth="1"/>
    <col min="4875" max="4875" width="11.88671875" style="9" bestFit="1" customWidth="1"/>
    <col min="4876" max="4876" width="11" style="9" bestFit="1" customWidth="1"/>
    <col min="4877" max="4877" width="13.77734375" style="9" customWidth="1"/>
    <col min="4878" max="4878" width="13.33203125" style="9" bestFit="1" customWidth="1"/>
    <col min="4879" max="4879" width="3.21875" style="9" bestFit="1" customWidth="1"/>
    <col min="4880" max="5120" width="6.88671875" style="9"/>
    <col min="5121" max="5121" width="3.6640625" style="9" customWidth="1"/>
    <col min="5122" max="5122" width="12.77734375" style="9" bestFit="1" customWidth="1"/>
    <col min="5123" max="5123" width="13.21875" style="9" bestFit="1" customWidth="1"/>
    <col min="5124" max="5124" width="15.77734375" style="9" customWidth="1"/>
    <col min="5125" max="5125" width="13.77734375" style="9" customWidth="1"/>
    <col min="5126" max="5126" width="11.88671875" style="9" bestFit="1" customWidth="1"/>
    <col min="5127" max="5127" width="15.5546875" style="9" bestFit="1" customWidth="1"/>
    <col min="5128" max="5128" width="11.21875" style="9" bestFit="1" customWidth="1"/>
    <col min="5129" max="5130" width="13.21875" style="9" bestFit="1" customWidth="1"/>
    <col min="5131" max="5131" width="11.88671875" style="9" bestFit="1" customWidth="1"/>
    <col min="5132" max="5132" width="11" style="9" bestFit="1" customWidth="1"/>
    <col min="5133" max="5133" width="13.77734375" style="9" customWidth="1"/>
    <col min="5134" max="5134" width="13.33203125" style="9" bestFit="1" customWidth="1"/>
    <col min="5135" max="5135" width="3.21875" style="9" bestFit="1" customWidth="1"/>
    <col min="5136" max="5376" width="6.88671875" style="9"/>
    <col min="5377" max="5377" width="3.6640625" style="9" customWidth="1"/>
    <col min="5378" max="5378" width="12.77734375" style="9" bestFit="1" customWidth="1"/>
    <col min="5379" max="5379" width="13.21875" style="9" bestFit="1" customWidth="1"/>
    <col min="5380" max="5380" width="15.77734375" style="9" customWidth="1"/>
    <col min="5381" max="5381" width="13.77734375" style="9" customWidth="1"/>
    <col min="5382" max="5382" width="11.88671875" style="9" bestFit="1" customWidth="1"/>
    <col min="5383" max="5383" width="15.5546875" style="9" bestFit="1" customWidth="1"/>
    <col min="5384" max="5384" width="11.21875" style="9" bestFit="1" customWidth="1"/>
    <col min="5385" max="5386" width="13.21875" style="9" bestFit="1" customWidth="1"/>
    <col min="5387" max="5387" width="11.88671875" style="9" bestFit="1" customWidth="1"/>
    <col min="5388" max="5388" width="11" style="9" bestFit="1" customWidth="1"/>
    <col min="5389" max="5389" width="13.77734375" style="9" customWidth="1"/>
    <col min="5390" max="5390" width="13.33203125" style="9" bestFit="1" customWidth="1"/>
    <col min="5391" max="5391" width="3.21875" style="9" bestFit="1" customWidth="1"/>
    <col min="5392" max="5632" width="6.88671875" style="9"/>
    <col min="5633" max="5633" width="3.6640625" style="9" customWidth="1"/>
    <col min="5634" max="5634" width="12.77734375" style="9" bestFit="1" customWidth="1"/>
    <col min="5635" max="5635" width="13.21875" style="9" bestFit="1" customWidth="1"/>
    <col min="5636" max="5636" width="15.77734375" style="9" customWidth="1"/>
    <col min="5637" max="5637" width="13.77734375" style="9" customWidth="1"/>
    <col min="5638" max="5638" width="11.88671875" style="9" bestFit="1" customWidth="1"/>
    <col min="5639" max="5639" width="15.5546875" style="9" bestFit="1" customWidth="1"/>
    <col min="5640" max="5640" width="11.21875" style="9" bestFit="1" customWidth="1"/>
    <col min="5641" max="5642" width="13.21875" style="9" bestFit="1" customWidth="1"/>
    <col min="5643" max="5643" width="11.88671875" style="9" bestFit="1" customWidth="1"/>
    <col min="5644" max="5644" width="11" style="9" bestFit="1" customWidth="1"/>
    <col min="5645" max="5645" width="13.77734375" style="9" customWidth="1"/>
    <col min="5646" max="5646" width="13.33203125" style="9" bestFit="1" customWidth="1"/>
    <col min="5647" max="5647" width="3.21875" style="9" bestFit="1" customWidth="1"/>
    <col min="5648" max="5888" width="6.88671875" style="9"/>
    <col min="5889" max="5889" width="3.6640625" style="9" customWidth="1"/>
    <col min="5890" max="5890" width="12.77734375" style="9" bestFit="1" customWidth="1"/>
    <col min="5891" max="5891" width="13.21875" style="9" bestFit="1" customWidth="1"/>
    <col min="5892" max="5892" width="15.77734375" style="9" customWidth="1"/>
    <col min="5893" max="5893" width="13.77734375" style="9" customWidth="1"/>
    <col min="5894" max="5894" width="11.88671875" style="9" bestFit="1" customWidth="1"/>
    <col min="5895" max="5895" width="15.5546875" style="9" bestFit="1" customWidth="1"/>
    <col min="5896" max="5896" width="11.21875" style="9" bestFit="1" customWidth="1"/>
    <col min="5897" max="5898" width="13.21875" style="9" bestFit="1" customWidth="1"/>
    <col min="5899" max="5899" width="11.88671875" style="9" bestFit="1" customWidth="1"/>
    <col min="5900" max="5900" width="11" style="9" bestFit="1" customWidth="1"/>
    <col min="5901" max="5901" width="13.77734375" style="9" customWidth="1"/>
    <col min="5902" max="5902" width="13.33203125" style="9" bestFit="1" customWidth="1"/>
    <col min="5903" max="5903" width="3.21875" style="9" bestFit="1" customWidth="1"/>
    <col min="5904" max="6144" width="6.88671875" style="9"/>
    <col min="6145" max="6145" width="3.6640625" style="9" customWidth="1"/>
    <col min="6146" max="6146" width="12.77734375" style="9" bestFit="1" customWidth="1"/>
    <col min="6147" max="6147" width="13.21875" style="9" bestFit="1" customWidth="1"/>
    <col min="6148" max="6148" width="15.77734375" style="9" customWidth="1"/>
    <col min="6149" max="6149" width="13.77734375" style="9" customWidth="1"/>
    <col min="6150" max="6150" width="11.88671875" style="9" bestFit="1" customWidth="1"/>
    <col min="6151" max="6151" width="15.5546875" style="9" bestFit="1" customWidth="1"/>
    <col min="6152" max="6152" width="11.21875" style="9" bestFit="1" customWidth="1"/>
    <col min="6153" max="6154" width="13.21875" style="9" bestFit="1" customWidth="1"/>
    <col min="6155" max="6155" width="11.88671875" style="9" bestFit="1" customWidth="1"/>
    <col min="6156" max="6156" width="11" style="9" bestFit="1" customWidth="1"/>
    <col min="6157" max="6157" width="13.77734375" style="9" customWidth="1"/>
    <col min="6158" max="6158" width="13.33203125" style="9" bestFit="1" customWidth="1"/>
    <col min="6159" max="6159" width="3.21875" style="9" bestFit="1" customWidth="1"/>
    <col min="6160" max="6400" width="6.88671875" style="9"/>
    <col min="6401" max="6401" width="3.6640625" style="9" customWidth="1"/>
    <col min="6402" max="6402" width="12.77734375" style="9" bestFit="1" customWidth="1"/>
    <col min="6403" max="6403" width="13.21875" style="9" bestFit="1" customWidth="1"/>
    <col min="6404" max="6404" width="15.77734375" style="9" customWidth="1"/>
    <col min="6405" max="6405" width="13.77734375" style="9" customWidth="1"/>
    <col min="6406" max="6406" width="11.88671875" style="9" bestFit="1" customWidth="1"/>
    <col min="6407" max="6407" width="15.5546875" style="9" bestFit="1" customWidth="1"/>
    <col min="6408" max="6408" width="11.21875" style="9" bestFit="1" customWidth="1"/>
    <col min="6409" max="6410" width="13.21875" style="9" bestFit="1" customWidth="1"/>
    <col min="6411" max="6411" width="11.88671875" style="9" bestFit="1" customWidth="1"/>
    <col min="6412" max="6412" width="11" style="9" bestFit="1" customWidth="1"/>
    <col min="6413" max="6413" width="13.77734375" style="9" customWidth="1"/>
    <col min="6414" max="6414" width="13.33203125" style="9" bestFit="1" customWidth="1"/>
    <col min="6415" max="6415" width="3.21875" style="9" bestFit="1" customWidth="1"/>
    <col min="6416" max="6656" width="6.88671875" style="9"/>
    <col min="6657" max="6657" width="3.6640625" style="9" customWidth="1"/>
    <col min="6658" max="6658" width="12.77734375" style="9" bestFit="1" customWidth="1"/>
    <col min="6659" max="6659" width="13.21875" style="9" bestFit="1" customWidth="1"/>
    <col min="6660" max="6660" width="15.77734375" style="9" customWidth="1"/>
    <col min="6661" max="6661" width="13.77734375" style="9" customWidth="1"/>
    <col min="6662" max="6662" width="11.88671875" style="9" bestFit="1" customWidth="1"/>
    <col min="6663" max="6663" width="15.5546875" style="9" bestFit="1" customWidth="1"/>
    <col min="6664" max="6664" width="11.21875" style="9" bestFit="1" customWidth="1"/>
    <col min="6665" max="6666" width="13.21875" style="9" bestFit="1" customWidth="1"/>
    <col min="6667" max="6667" width="11.88671875" style="9" bestFit="1" customWidth="1"/>
    <col min="6668" max="6668" width="11" style="9" bestFit="1" customWidth="1"/>
    <col min="6669" max="6669" width="13.77734375" style="9" customWidth="1"/>
    <col min="6670" max="6670" width="13.33203125" style="9" bestFit="1" customWidth="1"/>
    <col min="6671" max="6671" width="3.21875" style="9" bestFit="1" customWidth="1"/>
    <col min="6672" max="6912" width="6.88671875" style="9"/>
    <col min="6913" max="6913" width="3.6640625" style="9" customWidth="1"/>
    <col min="6914" max="6914" width="12.77734375" style="9" bestFit="1" customWidth="1"/>
    <col min="6915" max="6915" width="13.21875" style="9" bestFit="1" customWidth="1"/>
    <col min="6916" max="6916" width="15.77734375" style="9" customWidth="1"/>
    <col min="6917" max="6917" width="13.77734375" style="9" customWidth="1"/>
    <col min="6918" max="6918" width="11.88671875" style="9" bestFit="1" customWidth="1"/>
    <col min="6919" max="6919" width="15.5546875" style="9" bestFit="1" customWidth="1"/>
    <col min="6920" max="6920" width="11.21875" style="9" bestFit="1" customWidth="1"/>
    <col min="6921" max="6922" width="13.21875" style="9" bestFit="1" customWidth="1"/>
    <col min="6923" max="6923" width="11.88671875" style="9" bestFit="1" customWidth="1"/>
    <col min="6924" max="6924" width="11" style="9" bestFit="1" customWidth="1"/>
    <col min="6925" max="6925" width="13.77734375" style="9" customWidth="1"/>
    <col min="6926" max="6926" width="13.33203125" style="9" bestFit="1" customWidth="1"/>
    <col min="6927" max="6927" width="3.21875" style="9" bestFit="1" customWidth="1"/>
    <col min="6928" max="7168" width="6.88671875" style="9"/>
    <col min="7169" max="7169" width="3.6640625" style="9" customWidth="1"/>
    <col min="7170" max="7170" width="12.77734375" style="9" bestFit="1" customWidth="1"/>
    <col min="7171" max="7171" width="13.21875" style="9" bestFit="1" customWidth="1"/>
    <col min="7172" max="7172" width="15.77734375" style="9" customWidth="1"/>
    <col min="7173" max="7173" width="13.77734375" style="9" customWidth="1"/>
    <col min="7174" max="7174" width="11.88671875" style="9" bestFit="1" customWidth="1"/>
    <col min="7175" max="7175" width="15.5546875" style="9" bestFit="1" customWidth="1"/>
    <col min="7176" max="7176" width="11.21875" style="9" bestFit="1" customWidth="1"/>
    <col min="7177" max="7178" width="13.21875" style="9" bestFit="1" customWidth="1"/>
    <col min="7179" max="7179" width="11.88671875" style="9" bestFit="1" customWidth="1"/>
    <col min="7180" max="7180" width="11" style="9" bestFit="1" customWidth="1"/>
    <col min="7181" max="7181" width="13.77734375" style="9" customWidth="1"/>
    <col min="7182" max="7182" width="13.33203125" style="9" bestFit="1" customWidth="1"/>
    <col min="7183" max="7183" width="3.21875" style="9" bestFit="1" customWidth="1"/>
    <col min="7184" max="7424" width="6.88671875" style="9"/>
    <col min="7425" max="7425" width="3.6640625" style="9" customWidth="1"/>
    <col min="7426" max="7426" width="12.77734375" style="9" bestFit="1" customWidth="1"/>
    <col min="7427" max="7427" width="13.21875" style="9" bestFit="1" customWidth="1"/>
    <col min="7428" max="7428" width="15.77734375" style="9" customWidth="1"/>
    <col min="7429" max="7429" width="13.77734375" style="9" customWidth="1"/>
    <col min="7430" max="7430" width="11.88671875" style="9" bestFit="1" customWidth="1"/>
    <col min="7431" max="7431" width="15.5546875" style="9" bestFit="1" customWidth="1"/>
    <col min="7432" max="7432" width="11.21875" style="9" bestFit="1" customWidth="1"/>
    <col min="7433" max="7434" width="13.21875" style="9" bestFit="1" customWidth="1"/>
    <col min="7435" max="7435" width="11.88671875" style="9" bestFit="1" customWidth="1"/>
    <col min="7436" max="7436" width="11" style="9" bestFit="1" customWidth="1"/>
    <col min="7437" max="7437" width="13.77734375" style="9" customWidth="1"/>
    <col min="7438" max="7438" width="13.33203125" style="9" bestFit="1" customWidth="1"/>
    <col min="7439" max="7439" width="3.21875" style="9" bestFit="1" customWidth="1"/>
    <col min="7440" max="7680" width="6.88671875" style="9"/>
    <col min="7681" max="7681" width="3.6640625" style="9" customWidth="1"/>
    <col min="7682" max="7682" width="12.77734375" style="9" bestFit="1" customWidth="1"/>
    <col min="7683" max="7683" width="13.21875" style="9" bestFit="1" customWidth="1"/>
    <col min="7684" max="7684" width="15.77734375" style="9" customWidth="1"/>
    <col min="7685" max="7685" width="13.77734375" style="9" customWidth="1"/>
    <col min="7686" max="7686" width="11.88671875" style="9" bestFit="1" customWidth="1"/>
    <col min="7687" max="7687" width="15.5546875" style="9" bestFit="1" customWidth="1"/>
    <col min="7688" max="7688" width="11.21875" style="9" bestFit="1" customWidth="1"/>
    <col min="7689" max="7690" width="13.21875" style="9" bestFit="1" customWidth="1"/>
    <col min="7691" max="7691" width="11.88671875" style="9" bestFit="1" customWidth="1"/>
    <col min="7692" max="7692" width="11" style="9" bestFit="1" customWidth="1"/>
    <col min="7693" max="7693" width="13.77734375" style="9" customWidth="1"/>
    <col min="7694" max="7694" width="13.33203125" style="9" bestFit="1" customWidth="1"/>
    <col min="7695" max="7695" width="3.21875" style="9" bestFit="1" customWidth="1"/>
    <col min="7696" max="7936" width="6.88671875" style="9"/>
    <col min="7937" max="7937" width="3.6640625" style="9" customWidth="1"/>
    <col min="7938" max="7938" width="12.77734375" style="9" bestFit="1" customWidth="1"/>
    <col min="7939" max="7939" width="13.21875" style="9" bestFit="1" customWidth="1"/>
    <col min="7940" max="7940" width="15.77734375" style="9" customWidth="1"/>
    <col min="7941" max="7941" width="13.77734375" style="9" customWidth="1"/>
    <col min="7942" max="7942" width="11.88671875" style="9" bestFit="1" customWidth="1"/>
    <col min="7943" max="7943" width="15.5546875" style="9" bestFit="1" customWidth="1"/>
    <col min="7944" max="7944" width="11.21875" style="9" bestFit="1" customWidth="1"/>
    <col min="7945" max="7946" width="13.21875" style="9" bestFit="1" customWidth="1"/>
    <col min="7947" max="7947" width="11.88671875" style="9" bestFit="1" customWidth="1"/>
    <col min="7948" max="7948" width="11" style="9" bestFit="1" customWidth="1"/>
    <col min="7949" max="7949" width="13.77734375" style="9" customWidth="1"/>
    <col min="7950" max="7950" width="13.33203125" style="9" bestFit="1" customWidth="1"/>
    <col min="7951" max="7951" width="3.21875" style="9" bestFit="1" customWidth="1"/>
    <col min="7952" max="8192" width="6.88671875" style="9"/>
    <col min="8193" max="8193" width="3.6640625" style="9" customWidth="1"/>
    <col min="8194" max="8194" width="12.77734375" style="9" bestFit="1" customWidth="1"/>
    <col min="8195" max="8195" width="13.21875" style="9" bestFit="1" customWidth="1"/>
    <col min="8196" max="8196" width="15.77734375" style="9" customWidth="1"/>
    <col min="8197" max="8197" width="13.77734375" style="9" customWidth="1"/>
    <col min="8198" max="8198" width="11.88671875" style="9" bestFit="1" customWidth="1"/>
    <col min="8199" max="8199" width="15.5546875" style="9" bestFit="1" customWidth="1"/>
    <col min="8200" max="8200" width="11.21875" style="9" bestFit="1" customWidth="1"/>
    <col min="8201" max="8202" width="13.21875" style="9" bestFit="1" customWidth="1"/>
    <col min="8203" max="8203" width="11.88671875" style="9" bestFit="1" customWidth="1"/>
    <col min="8204" max="8204" width="11" style="9" bestFit="1" customWidth="1"/>
    <col min="8205" max="8205" width="13.77734375" style="9" customWidth="1"/>
    <col min="8206" max="8206" width="13.33203125" style="9" bestFit="1" customWidth="1"/>
    <col min="8207" max="8207" width="3.21875" style="9" bestFit="1" customWidth="1"/>
    <col min="8208" max="8448" width="6.88671875" style="9"/>
    <col min="8449" max="8449" width="3.6640625" style="9" customWidth="1"/>
    <col min="8450" max="8450" width="12.77734375" style="9" bestFit="1" customWidth="1"/>
    <col min="8451" max="8451" width="13.21875" style="9" bestFit="1" customWidth="1"/>
    <col min="8452" max="8452" width="15.77734375" style="9" customWidth="1"/>
    <col min="8453" max="8453" width="13.77734375" style="9" customWidth="1"/>
    <col min="8454" max="8454" width="11.88671875" style="9" bestFit="1" customWidth="1"/>
    <col min="8455" max="8455" width="15.5546875" style="9" bestFit="1" customWidth="1"/>
    <col min="8456" max="8456" width="11.21875" style="9" bestFit="1" customWidth="1"/>
    <col min="8457" max="8458" width="13.21875" style="9" bestFit="1" customWidth="1"/>
    <col min="8459" max="8459" width="11.88671875" style="9" bestFit="1" customWidth="1"/>
    <col min="8460" max="8460" width="11" style="9" bestFit="1" customWidth="1"/>
    <col min="8461" max="8461" width="13.77734375" style="9" customWidth="1"/>
    <col min="8462" max="8462" width="13.33203125" style="9" bestFit="1" customWidth="1"/>
    <col min="8463" max="8463" width="3.21875" style="9" bestFit="1" customWidth="1"/>
    <col min="8464" max="8704" width="6.88671875" style="9"/>
    <col min="8705" max="8705" width="3.6640625" style="9" customWidth="1"/>
    <col min="8706" max="8706" width="12.77734375" style="9" bestFit="1" customWidth="1"/>
    <col min="8707" max="8707" width="13.21875" style="9" bestFit="1" customWidth="1"/>
    <col min="8708" max="8708" width="15.77734375" style="9" customWidth="1"/>
    <col min="8709" max="8709" width="13.77734375" style="9" customWidth="1"/>
    <col min="8710" max="8710" width="11.88671875" style="9" bestFit="1" customWidth="1"/>
    <col min="8711" max="8711" width="15.5546875" style="9" bestFit="1" customWidth="1"/>
    <col min="8712" max="8712" width="11.21875" style="9" bestFit="1" customWidth="1"/>
    <col min="8713" max="8714" width="13.21875" style="9" bestFit="1" customWidth="1"/>
    <col min="8715" max="8715" width="11.88671875" style="9" bestFit="1" customWidth="1"/>
    <col min="8716" max="8716" width="11" style="9" bestFit="1" customWidth="1"/>
    <col min="8717" max="8717" width="13.77734375" style="9" customWidth="1"/>
    <col min="8718" max="8718" width="13.33203125" style="9" bestFit="1" customWidth="1"/>
    <col min="8719" max="8719" width="3.21875" style="9" bestFit="1" customWidth="1"/>
    <col min="8720" max="8960" width="6.88671875" style="9"/>
    <col min="8961" max="8961" width="3.6640625" style="9" customWidth="1"/>
    <col min="8962" max="8962" width="12.77734375" style="9" bestFit="1" customWidth="1"/>
    <col min="8963" max="8963" width="13.21875" style="9" bestFit="1" customWidth="1"/>
    <col min="8964" max="8964" width="15.77734375" style="9" customWidth="1"/>
    <col min="8965" max="8965" width="13.77734375" style="9" customWidth="1"/>
    <col min="8966" max="8966" width="11.88671875" style="9" bestFit="1" customWidth="1"/>
    <col min="8967" max="8967" width="15.5546875" style="9" bestFit="1" customWidth="1"/>
    <col min="8968" max="8968" width="11.21875" style="9" bestFit="1" customWidth="1"/>
    <col min="8969" max="8970" width="13.21875" style="9" bestFit="1" customWidth="1"/>
    <col min="8971" max="8971" width="11.88671875" style="9" bestFit="1" customWidth="1"/>
    <col min="8972" max="8972" width="11" style="9" bestFit="1" customWidth="1"/>
    <col min="8973" max="8973" width="13.77734375" style="9" customWidth="1"/>
    <col min="8974" max="8974" width="13.33203125" style="9" bestFit="1" customWidth="1"/>
    <col min="8975" max="8975" width="3.21875" style="9" bestFit="1" customWidth="1"/>
    <col min="8976" max="9216" width="6.88671875" style="9"/>
    <col min="9217" max="9217" width="3.6640625" style="9" customWidth="1"/>
    <col min="9218" max="9218" width="12.77734375" style="9" bestFit="1" customWidth="1"/>
    <col min="9219" max="9219" width="13.21875" style="9" bestFit="1" customWidth="1"/>
    <col min="9220" max="9220" width="15.77734375" style="9" customWidth="1"/>
    <col min="9221" max="9221" width="13.77734375" style="9" customWidth="1"/>
    <col min="9222" max="9222" width="11.88671875" style="9" bestFit="1" customWidth="1"/>
    <col min="9223" max="9223" width="15.5546875" style="9" bestFit="1" customWidth="1"/>
    <col min="9224" max="9224" width="11.21875" style="9" bestFit="1" customWidth="1"/>
    <col min="9225" max="9226" width="13.21875" style="9" bestFit="1" customWidth="1"/>
    <col min="9227" max="9227" width="11.88671875" style="9" bestFit="1" customWidth="1"/>
    <col min="9228" max="9228" width="11" style="9" bestFit="1" customWidth="1"/>
    <col min="9229" max="9229" width="13.77734375" style="9" customWidth="1"/>
    <col min="9230" max="9230" width="13.33203125" style="9" bestFit="1" customWidth="1"/>
    <col min="9231" max="9231" width="3.21875" style="9" bestFit="1" customWidth="1"/>
    <col min="9232" max="9472" width="6.88671875" style="9"/>
    <col min="9473" max="9473" width="3.6640625" style="9" customWidth="1"/>
    <col min="9474" max="9474" width="12.77734375" style="9" bestFit="1" customWidth="1"/>
    <col min="9475" max="9475" width="13.21875" style="9" bestFit="1" customWidth="1"/>
    <col min="9476" max="9476" width="15.77734375" style="9" customWidth="1"/>
    <col min="9477" max="9477" width="13.77734375" style="9" customWidth="1"/>
    <col min="9478" max="9478" width="11.88671875" style="9" bestFit="1" customWidth="1"/>
    <col min="9479" max="9479" width="15.5546875" style="9" bestFit="1" customWidth="1"/>
    <col min="9480" max="9480" width="11.21875" style="9" bestFit="1" customWidth="1"/>
    <col min="9481" max="9482" width="13.21875" style="9" bestFit="1" customWidth="1"/>
    <col min="9483" max="9483" width="11.88671875" style="9" bestFit="1" customWidth="1"/>
    <col min="9484" max="9484" width="11" style="9" bestFit="1" customWidth="1"/>
    <col min="9485" max="9485" width="13.77734375" style="9" customWidth="1"/>
    <col min="9486" max="9486" width="13.33203125" style="9" bestFit="1" customWidth="1"/>
    <col min="9487" max="9487" width="3.21875" style="9" bestFit="1" customWidth="1"/>
    <col min="9488" max="9728" width="6.88671875" style="9"/>
    <col min="9729" max="9729" width="3.6640625" style="9" customWidth="1"/>
    <col min="9730" max="9730" width="12.77734375" style="9" bestFit="1" customWidth="1"/>
    <col min="9731" max="9731" width="13.21875" style="9" bestFit="1" customWidth="1"/>
    <col min="9732" max="9732" width="15.77734375" style="9" customWidth="1"/>
    <col min="9733" max="9733" width="13.77734375" style="9" customWidth="1"/>
    <col min="9734" max="9734" width="11.88671875" style="9" bestFit="1" customWidth="1"/>
    <col min="9735" max="9735" width="15.5546875" style="9" bestFit="1" customWidth="1"/>
    <col min="9736" max="9736" width="11.21875" style="9" bestFit="1" customWidth="1"/>
    <col min="9737" max="9738" width="13.21875" style="9" bestFit="1" customWidth="1"/>
    <col min="9739" max="9739" width="11.88671875" style="9" bestFit="1" customWidth="1"/>
    <col min="9740" max="9740" width="11" style="9" bestFit="1" customWidth="1"/>
    <col min="9741" max="9741" width="13.77734375" style="9" customWidth="1"/>
    <col min="9742" max="9742" width="13.33203125" style="9" bestFit="1" customWidth="1"/>
    <col min="9743" max="9743" width="3.21875" style="9" bestFit="1" customWidth="1"/>
    <col min="9744" max="9984" width="6.88671875" style="9"/>
    <col min="9985" max="9985" width="3.6640625" style="9" customWidth="1"/>
    <col min="9986" max="9986" width="12.77734375" style="9" bestFit="1" customWidth="1"/>
    <col min="9987" max="9987" width="13.21875" style="9" bestFit="1" customWidth="1"/>
    <col min="9988" max="9988" width="15.77734375" style="9" customWidth="1"/>
    <col min="9989" max="9989" width="13.77734375" style="9" customWidth="1"/>
    <col min="9990" max="9990" width="11.88671875" style="9" bestFit="1" customWidth="1"/>
    <col min="9991" max="9991" width="15.5546875" style="9" bestFit="1" customWidth="1"/>
    <col min="9992" max="9992" width="11.21875" style="9" bestFit="1" customWidth="1"/>
    <col min="9993" max="9994" width="13.21875" style="9" bestFit="1" customWidth="1"/>
    <col min="9995" max="9995" width="11.88671875" style="9" bestFit="1" customWidth="1"/>
    <col min="9996" max="9996" width="11" style="9" bestFit="1" customWidth="1"/>
    <col min="9997" max="9997" width="13.77734375" style="9" customWidth="1"/>
    <col min="9998" max="9998" width="13.33203125" style="9" bestFit="1" customWidth="1"/>
    <col min="9999" max="9999" width="3.21875" style="9" bestFit="1" customWidth="1"/>
    <col min="10000" max="10240" width="6.88671875" style="9"/>
    <col min="10241" max="10241" width="3.6640625" style="9" customWidth="1"/>
    <col min="10242" max="10242" width="12.77734375" style="9" bestFit="1" customWidth="1"/>
    <col min="10243" max="10243" width="13.21875" style="9" bestFit="1" customWidth="1"/>
    <col min="10244" max="10244" width="15.77734375" style="9" customWidth="1"/>
    <col min="10245" max="10245" width="13.77734375" style="9" customWidth="1"/>
    <col min="10246" max="10246" width="11.88671875" style="9" bestFit="1" customWidth="1"/>
    <col min="10247" max="10247" width="15.5546875" style="9" bestFit="1" customWidth="1"/>
    <col min="10248" max="10248" width="11.21875" style="9" bestFit="1" customWidth="1"/>
    <col min="10249" max="10250" width="13.21875" style="9" bestFit="1" customWidth="1"/>
    <col min="10251" max="10251" width="11.88671875" style="9" bestFit="1" customWidth="1"/>
    <col min="10252" max="10252" width="11" style="9" bestFit="1" customWidth="1"/>
    <col min="10253" max="10253" width="13.77734375" style="9" customWidth="1"/>
    <col min="10254" max="10254" width="13.33203125" style="9" bestFit="1" customWidth="1"/>
    <col min="10255" max="10255" width="3.21875" style="9" bestFit="1" customWidth="1"/>
    <col min="10256" max="10496" width="6.88671875" style="9"/>
    <col min="10497" max="10497" width="3.6640625" style="9" customWidth="1"/>
    <col min="10498" max="10498" width="12.77734375" style="9" bestFit="1" customWidth="1"/>
    <col min="10499" max="10499" width="13.21875" style="9" bestFit="1" customWidth="1"/>
    <col min="10500" max="10500" width="15.77734375" style="9" customWidth="1"/>
    <col min="10501" max="10501" width="13.77734375" style="9" customWidth="1"/>
    <col min="10502" max="10502" width="11.88671875" style="9" bestFit="1" customWidth="1"/>
    <col min="10503" max="10503" width="15.5546875" style="9" bestFit="1" customWidth="1"/>
    <col min="10504" max="10504" width="11.21875" style="9" bestFit="1" customWidth="1"/>
    <col min="10505" max="10506" width="13.21875" style="9" bestFit="1" customWidth="1"/>
    <col min="10507" max="10507" width="11.88671875" style="9" bestFit="1" customWidth="1"/>
    <col min="10508" max="10508" width="11" style="9" bestFit="1" customWidth="1"/>
    <col min="10509" max="10509" width="13.77734375" style="9" customWidth="1"/>
    <col min="10510" max="10510" width="13.33203125" style="9" bestFit="1" customWidth="1"/>
    <col min="10511" max="10511" width="3.21875" style="9" bestFit="1" customWidth="1"/>
    <col min="10512" max="10752" width="6.88671875" style="9"/>
    <col min="10753" max="10753" width="3.6640625" style="9" customWidth="1"/>
    <col min="10754" max="10754" width="12.77734375" style="9" bestFit="1" customWidth="1"/>
    <col min="10755" max="10755" width="13.21875" style="9" bestFit="1" customWidth="1"/>
    <col min="10756" max="10756" width="15.77734375" style="9" customWidth="1"/>
    <col min="10757" max="10757" width="13.77734375" style="9" customWidth="1"/>
    <col min="10758" max="10758" width="11.88671875" style="9" bestFit="1" customWidth="1"/>
    <col min="10759" max="10759" width="15.5546875" style="9" bestFit="1" customWidth="1"/>
    <col min="10760" max="10760" width="11.21875" style="9" bestFit="1" customWidth="1"/>
    <col min="10761" max="10762" width="13.21875" style="9" bestFit="1" customWidth="1"/>
    <col min="10763" max="10763" width="11.88671875" style="9" bestFit="1" customWidth="1"/>
    <col min="10764" max="10764" width="11" style="9" bestFit="1" customWidth="1"/>
    <col min="10765" max="10765" width="13.77734375" style="9" customWidth="1"/>
    <col min="10766" max="10766" width="13.33203125" style="9" bestFit="1" customWidth="1"/>
    <col min="10767" max="10767" width="3.21875" style="9" bestFit="1" customWidth="1"/>
    <col min="10768" max="11008" width="6.88671875" style="9"/>
    <col min="11009" max="11009" width="3.6640625" style="9" customWidth="1"/>
    <col min="11010" max="11010" width="12.77734375" style="9" bestFit="1" customWidth="1"/>
    <col min="11011" max="11011" width="13.21875" style="9" bestFit="1" customWidth="1"/>
    <col min="11012" max="11012" width="15.77734375" style="9" customWidth="1"/>
    <col min="11013" max="11013" width="13.77734375" style="9" customWidth="1"/>
    <col min="11014" max="11014" width="11.88671875" style="9" bestFit="1" customWidth="1"/>
    <col min="11015" max="11015" width="15.5546875" style="9" bestFit="1" customWidth="1"/>
    <col min="11016" max="11016" width="11.21875" style="9" bestFit="1" customWidth="1"/>
    <col min="11017" max="11018" width="13.21875" style="9" bestFit="1" customWidth="1"/>
    <col min="11019" max="11019" width="11.88671875" style="9" bestFit="1" customWidth="1"/>
    <col min="11020" max="11020" width="11" style="9" bestFit="1" customWidth="1"/>
    <col min="11021" max="11021" width="13.77734375" style="9" customWidth="1"/>
    <col min="11022" max="11022" width="13.33203125" style="9" bestFit="1" customWidth="1"/>
    <col min="11023" max="11023" width="3.21875" style="9" bestFit="1" customWidth="1"/>
    <col min="11024" max="11264" width="6.88671875" style="9"/>
    <col min="11265" max="11265" width="3.6640625" style="9" customWidth="1"/>
    <col min="11266" max="11266" width="12.77734375" style="9" bestFit="1" customWidth="1"/>
    <col min="11267" max="11267" width="13.21875" style="9" bestFit="1" customWidth="1"/>
    <col min="11268" max="11268" width="15.77734375" style="9" customWidth="1"/>
    <col min="11269" max="11269" width="13.77734375" style="9" customWidth="1"/>
    <col min="11270" max="11270" width="11.88671875" style="9" bestFit="1" customWidth="1"/>
    <col min="11271" max="11271" width="15.5546875" style="9" bestFit="1" customWidth="1"/>
    <col min="11272" max="11272" width="11.21875" style="9" bestFit="1" customWidth="1"/>
    <col min="11273" max="11274" width="13.21875" style="9" bestFit="1" customWidth="1"/>
    <col min="11275" max="11275" width="11.88671875" style="9" bestFit="1" customWidth="1"/>
    <col min="11276" max="11276" width="11" style="9" bestFit="1" customWidth="1"/>
    <col min="11277" max="11277" width="13.77734375" style="9" customWidth="1"/>
    <col min="11278" max="11278" width="13.33203125" style="9" bestFit="1" customWidth="1"/>
    <col min="11279" max="11279" width="3.21875" style="9" bestFit="1" customWidth="1"/>
    <col min="11280" max="11520" width="6.88671875" style="9"/>
    <col min="11521" max="11521" width="3.6640625" style="9" customWidth="1"/>
    <col min="11522" max="11522" width="12.77734375" style="9" bestFit="1" customWidth="1"/>
    <col min="11523" max="11523" width="13.21875" style="9" bestFit="1" customWidth="1"/>
    <col min="11524" max="11524" width="15.77734375" style="9" customWidth="1"/>
    <col min="11525" max="11525" width="13.77734375" style="9" customWidth="1"/>
    <col min="11526" max="11526" width="11.88671875" style="9" bestFit="1" customWidth="1"/>
    <col min="11527" max="11527" width="15.5546875" style="9" bestFit="1" customWidth="1"/>
    <col min="11528" max="11528" width="11.21875" style="9" bestFit="1" customWidth="1"/>
    <col min="11529" max="11530" width="13.21875" style="9" bestFit="1" customWidth="1"/>
    <col min="11531" max="11531" width="11.88671875" style="9" bestFit="1" customWidth="1"/>
    <col min="11532" max="11532" width="11" style="9" bestFit="1" customWidth="1"/>
    <col min="11533" max="11533" width="13.77734375" style="9" customWidth="1"/>
    <col min="11534" max="11534" width="13.33203125" style="9" bestFit="1" customWidth="1"/>
    <col min="11535" max="11535" width="3.21875" style="9" bestFit="1" customWidth="1"/>
    <col min="11536" max="11776" width="6.88671875" style="9"/>
    <col min="11777" max="11777" width="3.6640625" style="9" customWidth="1"/>
    <col min="11778" max="11778" width="12.77734375" style="9" bestFit="1" customWidth="1"/>
    <col min="11779" max="11779" width="13.21875" style="9" bestFit="1" customWidth="1"/>
    <col min="11780" max="11780" width="15.77734375" style="9" customWidth="1"/>
    <col min="11781" max="11781" width="13.77734375" style="9" customWidth="1"/>
    <col min="11782" max="11782" width="11.88671875" style="9" bestFit="1" customWidth="1"/>
    <col min="11783" max="11783" width="15.5546875" style="9" bestFit="1" customWidth="1"/>
    <col min="11784" max="11784" width="11.21875" style="9" bestFit="1" customWidth="1"/>
    <col min="11785" max="11786" width="13.21875" style="9" bestFit="1" customWidth="1"/>
    <col min="11787" max="11787" width="11.88671875" style="9" bestFit="1" customWidth="1"/>
    <col min="11788" max="11788" width="11" style="9" bestFit="1" customWidth="1"/>
    <col min="11789" max="11789" width="13.77734375" style="9" customWidth="1"/>
    <col min="11790" max="11790" width="13.33203125" style="9" bestFit="1" customWidth="1"/>
    <col min="11791" max="11791" width="3.21875" style="9" bestFit="1" customWidth="1"/>
    <col min="11792" max="12032" width="6.88671875" style="9"/>
    <col min="12033" max="12033" width="3.6640625" style="9" customWidth="1"/>
    <col min="12034" max="12034" width="12.77734375" style="9" bestFit="1" customWidth="1"/>
    <col min="12035" max="12035" width="13.21875" style="9" bestFit="1" customWidth="1"/>
    <col min="12036" max="12036" width="15.77734375" style="9" customWidth="1"/>
    <col min="12037" max="12037" width="13.77734375" style="9" customWidth="1"/>
    <col min="12038" max="12038" width="11.88671875" style="9" bestFit="1" customWidth="1"/>
    <col min="12039" max="12039" width="15.5546875" style="9" bestFit="1" customWidth="1"/>
    <col min="12040" max="12040" width="11.21875" style="9" bestFit="1" customWidth="1"/>
    <col min="12041" max="12042" width="13.21875" style="9" bestFit="1" customWidth="1"/>
    <col min="12043" max="12043" width="11.88671875" style="9" bestFit="1" customWidth="1"/>
    <col min="12044" max="12044" width="11" style="9" bestFit="1" customWidth="1"/>
    <col min="12045" max="12045" width="13.77734375" style="9" customWidth="1"/>
    <col min="12046" max="12046" width="13.33203125" style="9" bestFit="1" customWidth="1"/>
    <col min="12047" max="12047" width="3.21875" style="9" bestFit="1" customWidth="1"/>
    <col min="12048" max="12288" width="6.88671875" style="9"/>
    <col min="12289" max="12289" width="3.6640625" style="9" customWidth="1"/>
    <col min="12290" max="12290" width="12.77734375" style="9" bestFit="1" customWidth="1"/>
    <col min="12291" max="12291" width="13.21875" style="9" bestFit="1" customWidth="1"/>
    <col min="12292" max="12292" width="15.77734375" style="9" customWidth="1"/>
    <col min="12293" max="12293" width="13.77734375" style="9" customWidth="1"/>
    <col min="12294" max="12294" width="11.88671875" style="9" bestFit="1" customWidth="1"/>
    <col min="12295" max="12295" width="15.5546875" style="9" bestFit="1" customWidth="1"/>
    <col min="12296" max="12296" width="11.21875" style="9" bestFit="1" customWidth="1"/>
    <col min="12297" max="12298" width="13.21875" style="9" bestFit="1" customWidth="1"/>
    <col min="12299" max="12299" width="11.88671875" style="9" bestFit="1" customWidth="1"/>
    <col min="12300" max="12300" width="11" style="9" bestFit="1" customWidth="1"/>
    <col min="12301" max="12301" width="13.77734375" style="9" customWidth="1"/>
    <col min="12302" max="12302" width="13.33203125" style="9" bestFit="1" customWidth="1"/>
    <col min="12303" max="12303" width="3.21875" style="9" bestFit="1" customWidth="1"/>
    <col min="12304" max="12544" width="6.88671875" style="9"/>
    <col min="12545" max="12545" width="3.6640625" style="9" customWidth="1"/>
    <col min="12546" max="12546" width="12.77734375" style="9" bestFit="1" customWidth="1"/>
    <col min="12547" max="12547" width="13.21875" style="9" bestFit="1" customWidth="1"/>
    <col min="12548" max="12548" width="15.77734375" style="9" customWidth="1"/>
    <col min="12549" max="12549" width="13.77734375" style="9" customWidth="1"/>
    <col min="12550" max="12550" width="11.88671875" style="9" bestFit="1" customWidth="1"/>
    <col min="12551" max="12551" width="15.5546875" style="9" bestFit="1" customWidth="1"/>
    <col min="12552" max="12552" width="11.21875" style="9" bestFit="1" customWidth="1"/>
    <col min="12553" max="12554" width="13.21875" style="9" bestFit="1" customWidth="1"/>
    <col min="12555" max="12555" width="11.88671875" style="9" bestFit="1" customWidth="1"/>
    <col min="12556" max="12556" width="11" style="9" bestFit="1" customWidth="1"/>
    <col min="12557" max="12557" width="13.77734375" style="9" customWidth="1"/>
    <col min="12558" max="12558" width="13.33203125" style="9" bestFit="1" customWidth="1"/>
    <col min="12559" max="12559" width="3.21875" style="9" bestFit="1" customWidth="1"/>
    <col min="12560" max="12800" width="6.88671875" style="9"/>
    <col min="12801" max="12801" width="3.6640625" style="9" customWidth="1"/>
    <col min="12802" max="12802" width="12.77734375" style="9" bestFit="1" customWidth="1"/>
    <col min="12803" max="12803" width="13.21875" style="9" bestFit="1" customWidth="1"/>
    <col min="12804" max="12804" width="15.77734375" style="9" customWidth="1"/>
    <col min="12805" max="12805" width="13.77734375" style="9" customWidth="1"/>
    <col min="12806" max="12806" width="11.88671875" style="9" bestFit="1" customWidth="1"/>
    <col min="12807" max="12807" width="15.5546875" style="9" bestFit="1" customWidth="1"/>
    <col min="12808" max="12808" width="11.21875" style="9" bestFit="1" customWidth="1"/>
    <col min="12809" max="12810" width="13.21875" style="9" bestFit="1" customWidth="1"/>
    <col min="12811" max="12811" width="11.88671875" style="9" bestFit="1" customWidth="1"/>
    <col min="12812" max="12812" width="11" style="9" bestFit="1" customWidth="1"/>
    <col min="12813" max="12813" width="13.77734375" style="9" customWidth="1"/>
    <col min="12814" max="12814" width="13.33203125" style="9" bestFit="1" customWidth="1"/>
    <col min="12815" max="12815" width="3.21875" style="9" bestFit="1" customWidth="1"/>
    <col min="12816" max="13056" width="6.88671875" style="9"/>
    <col min="13057" max="13057" width="3.6640625" style="9" customWidth="1"/>
    <col min="13058" max="13058" width="12.77734375" style="9" bestFit="1" customWidth="1"/>
    <col min="13059" max="13059" width="13.21875" style="9" bestFit="1" customWidth="1"/>
    <col min="13060" max="13060" width="15.77734375" style="9" customWidth="1"/>
    <col min="13061" max="13061" width="13.77734375" style="9" customWidth="1"/>
    <col min="13062" max="13062" width="11.88671875" style="9" bestFit="1" customWidth="1"/>
    <col min="13063" max="13063" width="15.5546875" style="9" bestFit="1" customWidth="1"/>
    <col min="13064" max="13064" width="11.21875" style="9" bestFit="1" customWidth="1"/>
    <col min="13065" max="13066" width="13.21875" style="9" bestFit="1" customWidth="1"/>
    <col min="13067" max="13067" width="11.88671875" style="9" bestFit="1" customWidth="1"/>
    <col min="13068" max="13068" width="11" style="9" bestFit="1" customWidth="1"/>
    <col min="13069" max="13069" width="13.77734375" style="9" customWidth="1"/>
    <col min="13070" max="13070" width="13.33203125" style="9" bestFit="1" customWidth="1"/>
    <col min="13071" max="13071" width="3.21875" style="9" bestFit="1" customWidth="1"/>
    <col min="13072" max="13312" width="6.88671875" style="9"/>
    <col min="13313" max="13313" width="3.6640625" style="9" customWidth="1"/>
    <col min="13314" max="13314" width="12.77734375" style="9" bestFit="1" customWidth="1"/>
    <col min="13315" max="13315" width="13.21875" style="9" bestFit="1" customWidth="1"/>
    <col min="13316" max="13316" width="15.77734375" style="9" customWidth="1"/>
    <col min="13317" max="13317" width="13.77734375" style="9" customWidth="1"/>
    <col min="13318" max="13318" width="11.88671875" style="9" bestFit="1" customWidth="1"/>
    <col min="13319" max="13319" width="15.5546875" style="9" bestFit="1" customWidth="1"/>
    <col min="13320" max="13320" width="11.21875" style="9" bestFit="1" customWidth="1"/>
    <col min="13321" max="13322" width="13.21875" style="9" bestFit="1" customWidth="1"/>
    <col min="13323" max="13323" width="11.88671875" style="9" bestFit="1" customWidth="1"/>
    <col min="13324" max="13324" width="11" style="9" bestFit="1" customWidth="1"/>
    <col min="13325" max="13325" width="13.77734375" style="9" customWidth="1"/>
    <col min="13326" max="13326" width="13.33203125" style="9" bestFit="1" customWidth="1"/>
    <col min="13327" max="13327" width="3.21875" style="9" bestFit="1" customWidth="1"/>
    <col min="13328" max="13568" width="6.88671875" style="9"/>
    <col min="13569" max="13569" width="3.6640625" style="9" customWidth="1"/>
    <col min="13570" max="13570" width="12.77734375" style="9" bestFit="1" customWidth="1"/>
    <col min="13571" max="13571" width="13.21875" style="9" bestFit="1" customWidth="1"/>
    <col min="13572" max="13572" width="15.77734375" style="9" customWidth="1"/>
    <col min="13573" max="13573" width="13.77734375" style="9" customWidth="1"/>
    <col min="13574" max="13574" width="11.88671875" style="9" bestFit="1" customWidth="1"/>
    <col min="13575" max="13575" width="15.5546875" style="9" bestFit="1" customWidth="1"/>
    <col min="13576" max="13576" width="11.21875" style="9" bestFit="1" customWidth="1"/>
    <col min="13577" max="13578" width="13.21875" style="9" bestFit="1" customWidth="1"/>
    <col min="13579" max="13579" width="11.88671875" style="9" bestFit="1" customWidth="1"/>
    <col min="13580" max="13580" width="11" style="9" bestFit="1" customWidth="1"/>
    <col min="13581" max="13581" width="13.77734375" style="9" customWidth="1"/>
    <col min="13582" max="13582" width="13.33203125" style="9" bestFit="1" customWidth="1"/>
    <col min="13583" max="13583" width="3.21875" style="9" bestFit="1" customWidth="1"/>
    <col min="13584" max="13824" width="6.88671875" style="9"/>
    <col min="13825" max="13825" width="3.6640625" style="9" customWidth="1"/>
    <col min="13826" max="13826" width="12.77734375" style="9" bestFit="1" customWidth="1"/>
    <col min="13827" max="13827" width="13.21875" style="9" bestFit="1" customWidth="1"/>
    <col min="13828" max="13828" width="15.77734375" style="9" customWidth="1"/>
    <col min="13829" max="13829" width="13.77734375" style="9" customWidth="1"/>
    <col min="13830" max="13830" width="11.88671875" style="9" bestFit="1" customWidth="1"/>
    <col min="13831" max="13831" width="15.5546875" style="9" bestFit="1" customWidth="1"/>
    <col min="13832" max="13832" width="11.21875" style="9" bestFit="1" customWidth="1"/>
    <col min="13833" max="13834" width="13.21875" style="9" bestFit="1" customWidth="1"/>
    <col min="13835" max="13835" width="11.88671875" style="9" bestFit="1" customWidth="1"/>
    <col min="13836" max="13836" width="11" style="9" bestFit="1" customWidth="1"/>
    <col min="13837" max="13837" width="13.77734375" style="9" customWidth="1"/>
    <col min="13838" max="13838" width="13.33203125" style="9" bestFit="1" customWidth="1"/>
    <col min="13839" max="13839" width="3.21875" style="9" bestFit="1" customWidth="1"/>
    <col min="13840" max="14080" width="6.88671875" style="9"/>
    <col min="14081" max="14081" width="3.6640625" style="9" customWidth="1"/>
    <col min="14082" max="14082" width="12.77734375" style="9" bestFit="1" customWidth="1"/>
    <col min="14083" max="14083" width="13.21875" style="9" bestFit="1" customWidth="1"/>
    <col min="14084" max="14084" width="15.77734375" style="9" customWidth="1"/>
    <col min="14085" max="14085" width="13.77734375" style="9" customWidth="1"/>
    <col min="14086" max="14086" width="11.88671875" style="9" bestFit="1" customWidth="1"/>
    <col min="14087" max="14087" width="15.5546875" style="9" bestFit="1" customWidth="1"/>
    <col min="14088" max="14088" width="11.21875" style="9" bestFit="1" customWidth="1"/>
    <col min="14089" max="14090" width="13.21875" style="9" bestFit="1" customWidth="1"/>
    <col min="14091" max="14091" width="11.88671875" style="9" bestFit="1" customWidth="1"/>
    <col min="14092" max="14092" width="11" style="9" bestFit="1" customWidth="1"/>
    <col min="14093" max="14093" width="13.77734375" style="9" customWidth="1"/>
    <col min="14094" max="14094" width="13.33203125" style="9" bestFit="1" customWidth="1"/>
    <col min="14095" max="14095" width="3.21875" style="9" bestFit="1" customWidth="1"/>
    <col min="14096" max="14336" width="6.88671875" style="9"/>
    <col min="14337" max="14337" width="3.6640625" style="9" customWidth="1"/>
    <col min="14338" max="14338" width="12.77734375" style="9" bestFit="1" customWidth="1"/>
    <col min="14339" max="14339" width="13.21875" style="9" bestFit="1" customWidth="1"/>
    <col min="14340" max="14340" width="15.77734375" style="9" customWidth="1"/>
    <col min="14341" max="14341" width="13.77734375" style="9" customWidth="1"/>
    <col min="14342" max="14342" width="11.88671875" style="9" bestFit="1" customWidth="1"/>
    <col min="14343" max="14343" width="15.5546875" style="9" bestFit="1" customWidth="1"/>
    <col min="14344" max="14344" width="11.21875" style="9" bestFit="1" customWidth="1"/>
    <col min="14345" max="14346" width="13.21875" style="9" bestFit="1" customWidth="1"/>
    <col min="14347" max="14347" width="11.88671875" style="9" bestFit="1" customWidth="1"/>
    <col min="14348" max="14348" width="11" style="9" bestFit="1" customWidth="1"/>
    <col min="14349" max="14349" width="13.77734375" style="9" customWidth="1"/>
    <col min="14350" max="14350" width="13.33203125" style="9" bestFit="1" customWidth="1"/>
    <col min="14351" max="14351" width="3.21875" style="9" bestFit="1" customWidth="1"/>
    <col min="14352" max="14592" width="6.88671875" style="9"/>
    <col min="14593" max="14593" width="3.6640625" style="9" customWidth="1"/>
    <col min="14594" max="14594" width="12.77734375" style="9" bestFit="1" customWidth="1"/>
    <col min="14595" max="14595" width="13.21875" style="9" bestFit="1" customWidth="1"/>
    <col min="14596" max="14596" width="15.77734375" style="9" customWidth="1"/>
    <col min="14597" max="14597" width="13.77734375" style="9" customWidth="1"/>
    <col min="14598" max="14598" width="11.88671875" style="9" bestFit="1" customWidth="1"/>
    <col min="14599" max="14599" width="15.5546875" style="9" bestFit="1" customWidth="1"/>
    <col min="14600" max="14600" width="11.21875" style="9" bestFit="1" customWidth="1"/>
    <col min="14601" max="14602" width="13.21875" style="9" bestFit="1" customWidth="1"/>
    <col min="14603" max="14603" width="11.88671875" style="9" bestFit="1" customWidth="1"/>
    <col min="14604" max="14604" width="11" style="9" bestFit="1" customWidth="1"/>
    <col min="14605" max="14605" width="13.77734375" style="9" customWidth="1"/>
    <col min="14606" max="14606" width="13.33203125" style="9" bestFit="1" customWidth="1"/>
    <col min="14607" max="14607" width="3.21875" style="9" bestFit="1" customWidth="1"/>
    <col min="14608" max="14848" width="6.88671875" style="9"/>
    <col min="14849" max="14849" width="3.6640625" style="9" customWidth="1"/>
    <col min="14850" max="14850" width="12.77734375" style="9" bestFit="1" customWidth="1"/>
    <col min="14851" max="14851" width="13.21875" style="9" bestFit="1" customWidth="1"/>
    <col min="14852" max="14852" width="15.77734375" style="9" customWidth="1"/>
    <col min="14853" max="14853" width="13.77734375" style="9" customWidth="1"/>
    <col min="14854" max="14854" width="11.88671875" style="9" bestFit="1" customWidth="1"/>
    <col min="14855" max="14855" width="15.5546875" style="9" bestFit="1" customWidth="1"/>
    <col min="14856" max="14856" width="11.21875" style="9" bestFit="1" customWidth="1"/>
    <col min="14857" max="14858" width="13.21875" style="9" bestFit="1" customWidth="1"/>
    <col min="14859" max="14859" width="11.88671875" style="9" bestFit="1" customWidth="1"/>
    <col min="14860" max="14860" width="11" style="9" bestFit="1" customWidth="1"/>
    <col min="14861" max="14861" width="13.77734375" style="9" customWidth="1"/>
    <col min="14862" max="14862" width="13.33203125" style="9" bestFit="1" customWidth="1"/>
    <col min="14863" max="14863" width="3.21875" style="9" bestFit="1" customWidth="1"/>
    <col min="14864" max="15104" width="6.88671875" style="9"/>
    <col min="15105" max="15105" width="3.6640625" style="9" customWidth="1"/>
    <col min="15106" max="15106" width="12.77734375" style="9" bestFit="1" customWidth="1"/>
    <col min="15107" max="15107" width="13.21875" style="9" bestFit="1" customWidth="1"/>
    <col min="15108" max="15108" width="15.77734375" style="9" customWidth="1"/>
    <col min="15109" max="15109" width="13.77734375" style="9" customWidth="1"/>
    <col min="15110" max="15110" width="11.88671875" style="9" bestFit="1" customWidth="1"/>
    <col min="15111" max="15111" width="15.5546875" style="9" bestFit="1" customWidth="1"/>
    <col min="15112" max="15112" width="11.21875" style="9" bestFit="1" customWidth="1"/>
    <col min="15113" max="15114" width="13.21875" style="9" bestFit="1" customWidth="1"/>
    <col min="15115" max="15115" width="11.88671875" style="9" bestFit="1" customWidth="1"/>
    <col min="15116" max="15116" width="11" style="9" bestFit="1" customWidth="1"/>
    <col min="15117" max="15117" width="13.77734375" style="9" customWidth="1"/>
    <col min="15118" max="15118" width="13.33203125" style="9" bestFit="1" customWidth="1"/>
    <col min="15119" max="15119" width="3.21875" style="9" bestFit="1" customWidth="1"/>
    <col min="15120" max="15360" width="6.88671875" style="9"/>
    <col min="15361" max="15361" width="3.6640625" style="9" customWidth="1"/>
    <col min="15362" max="15362" width="12.77734375" style="9" bestFit="1" customWidth="1"/>
    <col min="15363" max="15363" width="13.21875" style="9" bestFit="1" customWidth="1"/>
    <col min="15364" max="15364" width="15.77734375" style="9" customWidth="1"/>
    <col min="15365" max="15365" width="13.77734375" style="9" customWidth="1"/>
    <col min="15366" max="15366" width="11.88671875" style="9" bestFit="1" customWidth="1"/>
    <col min="15367" max="15367" width="15.5546875" style="9" bestFit="1" customWidth="1"/>
    <col min="15368" max="15368" width="11.21875" style="9" bestFit="1" customWidth="1"/>
    <col min="15369" max="15370" width="13.21875" style="9" bestFit="1" customWidth="1"/>
    <col min="15371" max="15371" width="11.88671875" style="9" bestFit="1" customWidth="1"/>
    <col min="15372" max="15372" width="11" style="9" bestFit="1" customWidth="1"/>
    <col min="15373" max="15373" width="13.77734375" style="9" customWidth="1"/>
    <col min="15374" max="15374" width="13.33203125" style="9" bestFit="1" customWidth="1"/>
    <col min="15375" max="15375" width="3.21875" style="9" bestFit="1" customWidth="1"/>
    <col min="15376" max="15616" width="6.88671875" style="9"/>
    <col min="15617" max="15617" width="3.6640625" style="9" customWidth="1"/>
    <col min="15618" max="15618" width="12.77734375" style="9" bestFit="1" customWidth="1"/>
    <col min="15619" max="15619" width="13.21875" style="9" bestFit="1" customWidth="1"/>
    <col min="15620" max="15620" width="15.77734375" style="9" customWidth="1"/>
    <col min="15621" max="15621" width="13.77734375" style="9" customWidth="1"/>
    <col min="15622" max="15622" width="11.88671875" style="9" bestFit="1" customWidth="1"/>
    <col min="15623" max="15623" width="15.5546875" style="9" bestFit="1" customWidth="1"/>
    <col min="15624" max="15624" width="11.21875" style="9" bestFit="1" customWidth="1"/>
    <col min="15625" max="15626" width="13.21875" style="9" bestFit="1" customWidth="1"/>
    <col min="15627" max="15627" width="11.88671875" style="9" bestFit="1" customWidth="1"/>
    <col min="15628" max="15628" width="11" style="9" bestFit="1" customWidth="1"/>
    <col min="15629" max="15629" width="13.77734375" style="9" customWidth="1"/>
    <col min="15630" max="15630" width="13.33203125" style="9" bestFit="1" customWidth="1"/>
    <col min="15631" max="15631" width="3.21875" style="9" bestFit="1" customWidth="1"/>
    <col min="15632" max="15872" width="6.88671875" style="9"/>
    <col min="15873" max="15873" width="3.6640625" style="9" customWidth="1"/>
    <col min="15874" max="15874" width="12.77734375" style="9" bestFit="1" customWidth="1"/>
    <col min="15875" max="15875" width="13.21875" style="9" bestFit="1" customWidth="1"/>
    <col min="15876" max="15876" width="15.77734375" style="9" customWidth="1"/>
    <col min="15877" max="15877" width="13.77734375" style="9" customWidth="1"/>
    <col min="15878" max="15878" width="11.88671875" style="9" bestFit="1" customWidth="1"/>
    <col min="15879" max="15879" width="15.5546875" style="9" bestFit="1" customWidth="1"/>
    <col min="15880" max="15880" width="11.21875" style="9" bestFit="1" customWidth="1"/>
    <col min="15881" max="15882" width="13.21875" style="9" bestFit="1" customWidth="1"/>
    <col min="15883" max="15883" width="11.88671875" style="9" bestFit="1" customWidth="1"/>
    <col min="15884" max="15884" width="11" style="9" bestFit="1" customWidth="1"/>
    <col min="15885" max="15885" width="13.77734375" style="9" customWidth="1"/>
    <col min="15886" max="15886" width="13.33203125" style="9" bestFit="1" customWidth="1"/>
    <col min="15887" max="15887" width="3.21875" style="9" bestFit="1" customWidth="1"/>
    <col min="15888" max="16128" width="6.88671875" style="9"/>
    <col min="16129" max="16129" width="3.6640625" style="9" customWidth="1"/>
    <col min="16130" max="16130" width="12.77734375" style="9" bestFit="1" customWidth="1"/>
    <col min="16131" max="16131" width="13.21875" style="9" bestFit="1" customWidth="1"/>
    <col min="16132" max="16132" width="15.77734375" style="9" customWidth="1"/>
    <col min="16133" max="16133" width="13.77734375" style="9" customWidth="1"/>
    <col min="16134" max="16134" width="11.88671875" style="9" bestFit="1" customWidth="1"/>
    <col min="16135" max="16135" width="15.5546875" style="9" bestFit="1" customWidth="1"/>
    <col min="16136" max="16136" width="11.21875" style="9" bestFit="1" customWidth="1"/>
    <col min="16137" max="16138" width="13.21875" style="9" bestFit="1" customWidth="1"/>
    <col min="16139" max="16139" width="11.88671875" style="9" bestFit="1" customWidth="1"/>
    <col min="16140" max="16140" width="11" style="9" bestFit="1" customWidth="1"/>
    <col min="16141" max="16141" width="13.77734375" style="9" customWidth="1"/>
    <col min="16142" max="16142" width="13.33203125" style="9" bestFit="1" customWidth="1"/>
    <col min="16143" max="16143" width="3.21875" style="9" bestFit="1" customWidth="1"/>
    <col min="16144" max="16384" width="6.88671875" style="9"/>
  </cols>
  <sheetData>
    <row r="1" spans="1:15" ht="12.75" customHeight="1" x14ac:dyDescent="0.3">
      <c r="A1" s="9" t="s">
        <v>45</v>
      </c>
    </row>
    <row r="2" spans="1:15" ht="12.75" customHeight="1" x14ac:dyDescent="0.3">
      <c r="A2" s="95" t="s">
        <v>330</v>
      </c>
      <c r="O2" s="103"/>
    </row>
    <row r="3" spans="1:15" ht="12.75" customHeight="1" x14ac:dyDescent="0.3">
      <c r="A3" s="96" t="s">
        <v>47</v>
      </c>
      <c r="F3" s="104"/>
      <c r="G3" s="105"/>
      <c r="O3" s="104"/>
    </row>
    <row r="4" spans="1:15" ht="13.8" x14ac:dyDescent="0.3">
      <c r="A4" s="96"/>
      <c r="F4" s="104"/>
      <c r="G4" s="105"/>
      <c r="O4" s="104"/>
    </row>
    <row r="5" spans="1:15" ht="13.8" x14ac:dyDescent="0.3">
      <c r="M5" s="39"/>
      <c r="N5" s="39"/>
    </row>
    <row r="6" spans="1:15" ht="13.8" x14ac:dyDescent="0.3">
      <c r="I6" s="39"/>
      <c r="J6" s="98" t="s">
        <v>292</v>
      </c>
      <c r="K6" s="98"/>
      <c r="L6" s="98"/>
      <c r="M6" s="98"/>
      <c r="N6" s="39" t="s">
        <v>320</v>
      </c>
    </row>
    <row r="7" spans="1:15" s="27" customFormat="1" ht="70.5" customHeight="1" x14ac:dyDescent="0.3">
      <c r="A7" s="108" t="s">
        <v>54</v>
      </c>
      <c r="B7" s="108" t="s">
        <v>56</v>
      </c>
      <c r="C7" s="107" t="s">
        <v>331</v>
      </c>
      <c r="D7" s="107" t="s">
        <v>332</v>
      </c>
      <c r="E7" s="107" t="s">
        <v>333</v>
      </c>
      <c r="F7" s="107" t="s">
        <v>334</v>
      </c>
      <c r="G7" s="114" t="s">
        <v>335</v>
      </c>
      <c r="H7" s="114" t="s">
        <v>336</v>
      </c>
      <c r="I7" s="108" t="s">
        <v>337</v>
      </c>
      <c r="J7" s="107" t="s">
        <v>303</v>
      </c>
      <c r="K7" s="107" t="s">
        <v>58</v>
      </c>
      <c r="L7" s="107" t="s">
        <v>59</v>
      </c>
      <c r="M7" s="107" t="s">
        <v>304</v>
      </c>
      <c r="N7" s="107" t="s">
        <v>324</v>
      </c>
      <c r="O7" s="108" t="s">
        <v>54</v>
      </c>
    </row>
    <row r="8" spans="1:15" ht="13.8" x14ac:dyDescent="0.3">
      <c r="A8" s="9">
        <v>1</v>
      </c>
      <c r="B8" s="9" t="s">
        <v>68</v>
      </c>
      <c r="C8" s="30">
        <v>216760531</v>
      </c>
      <c r="D8" s="30">
        <v>22908331</v>
      </c>
      <c r="E8" s="30">
        <v>10397258</v>
      </c>
      <c r="F8" s="30">
        <v>20816802</v>
      </c>
      <c r="G8" s="30">
        <v>9917353</v>
      </c>
      <c r="H8" s="30">
        <v>12277</v>
      </c>
      <c r="I8" s="30">
        <f t="shared" ref="I8:I46" si="0">(C8+D8+E8+F8+G8+H8)</f>
        <v>280812552</v>
      </c>
      <c r="J8" s="30">
        <v>47790225</v>
      </c>
      <c r="K8" s="30">
        <v>16165680</v>
      </c>
      <c r="L8" s="30">
        <v>126643</v>
      </c>
      <c r="M8" s="30">
        <v>2229016</v>
      </c>
      <c r="N8" s="30">
        <v>744</v>
      </c>
      <c r="O8" s="9">
        <v>1</v>
      </c>
    </row>
    <row r="9" spans="1:15" ht="13.8" x14ac:dyDescent="0.3">
      <c r="A9" s="9">
        <v>2</v>
      </c>
      <c r="B9" s="9" t="s">
        <v>69</v>
      </c>
      <c r="C9" s="31">
        <v>19591927</v>
      </c>
      <c r="D9" s="31">
        <v>1477311</v>
      </c>
      <c r="E9" s="31">
        <v>696020</v>
      </c>
      <c r="F9" s="31">
        <v>2421702</v>
      </c>
      <c r="G9" s="31">
        <v>1514081</v>
      </c>
      <c r="H9" s="31">
        <v>33760</v>
      </c>
      <c r="I9" s="31">
        <f t="shared" si="0"/>
        <v>25734801</v>
      </c>
      <c r="J9" s="31">
        <v>16030569</v>
      </c>
      <c r="K9" s="31">
        <v>3679153</v>
      </c>
      <c r="L9" s="31">
        <v>0</v>
      </c>
      <c r="M9" s="31">
        <v>161244</v>
      </c>
      <c r="N9" s="31">
        <v>87</v>
      </c>
      <c r="O9" s="9">
        <v>2</v>
      </c>
    </row>
    <row r="10" spans="1:15" ht="13.8" x14ac:dyDescent="0.3">
      <c r="A10" s="9">
        <v>3</v>
      </c>
      <c r="B10" s="9" t="s">
        <v>70</v>
      </c>
      <c r="C10" s="31">
        <v>8463630</v>
      </c>
      <c r="D10" s="31">
        <v>527622</v>
      </c>
      <c r="E10" s="31">
        <v>391855</v>
      </c>
      <c r="F10" s="31">
        <v>1135522</v>
      </c>
      <c r="G10" s="31">
        <v>345316</v>
      </c>
      <c r="H10" s="31">
        <v>36408</v>
      </c>
      <c r="I10" s="31">
        <f t="shared" si="0"/>
        <v>10900353</v>
      </c>
      <c r="J10" s="31">
        <v>7076260</v>
      </c>
      <c r="K10" s="31">
        <v>1075265</v>
      </c>
      <c r="L10" s="31">
        <v>33037</v>
      </c>
      <c r="M10" s="31">
        <v>131916</v>
      </c>
      <c r="N10" s="31">
        <v>1662</v>
      </c>
      <c r="O10" s="9">
        <v>3</v>
      </c>
    </row>
    <row r="11" spans="1:15" ht="13.8" x14ac:dyDescent="0.3">
      <c r="A11" s="9">
        <v>4</v>
      </c>
      <c r="B11" s="9" t="s">
        <v>71</v>
      </c>
      <c r="C11" s="31">
        <v>58231228</v>
      </c>
      <c r="D11" s="31">
        <v>5017674</v>
      </c>
      <c r="E11" s="31">
        <v>2934687</v>
      </c>
      <c r="F11" s="31">
        <v>7890577</v>
      </c>
      <c r="G11" s="31">
        <v>2613388</v>
      </c>
      <c r="H11" s="31">
        <v>42556</v>
      </c>
      <c r="I11" s="31">
        <f t="shared" si="0"/>
        <v>76730110</v>
      </c>
      <c r="J11" s="31">
        <v>21026775</v>
      </c>
      <c r="K11" s="31">
        <v>4649194</v>
      </c>
      <c r="L11" s="31">
        <v>60962</v>
      </c>
      <c r="M11" s="31">
        <v>3457707</v>
      </c>
      <c r="N11" s="31">
        <v>34835</v>
      </c>
      <c r="O11" s="9">
        <v>4</v>
      </c>
    </row>
    <row r="12" spans="1:15" ht="13.8" x14ac:dyDescent="0.3">
      <c r="A12" s="9">
        <v>5</v>
      </c>
      <c r="B12" s="9" t="s">
        <v>72</v>
      </c>
      <c r="C12" s="31">
        <v>370144023</v>
      </c>
      <c r="D12" s="31">
        <v>16924490</v>
      </c>
      <c r="E12" s="31">
        <v>33691612</v>
      </c>
      <c r="F12" s="31">
        <v>46550014</v>
      </c>
      <c r="G12" s="31">
        <v>12489723</v>
      </c>
      <c r="H12" s="31">
        <v>66500</v>
      </c>
      <c r="I12" s="31">
        <f t="shared" si="0"/>
        <v>479866362</v>
      </c>
      <c r="J12" s="31">
        <v>240784796</v>
      </c>
      <c r="K12" s="31">
        <v>26747631</v>
      </c>
      <c r="L12" s="31">
        <v>4655644</v>
      </c>
      <c r="M12" s="31">
        <v>18870975</v>
      </c>
      <c r="N12" s="31">
        <v>17351</v>
      </c>
      <c r="O12" s="9">
        <v>5</v>
      </c>
    </row>
    <row r="13" spans="1:15" ht="13.8" x14ac:dyDescent="0.3">
      <c r="A13" s="9">
        <v>6</v>
      </c>
      <c r="B13" s="9" t="s">
        <v>73</v>
      </c>
      <c r="C13" s="31">
        <v>28141654</v>
      </c>
      <c r="D13" s="31">
        <v>2095622</v>
      </c>
      <c r="E13" s="31">
        <v>1217871</v>
      </c>
      <c r="F13" s="31">
        <v>5132495</v>
      </c>
      <c r="G13" s="31">
        <v>1252797</v>
      </c>
      <c r="H13" s="31">
        <v>3946</v>
      </c>
      <c r="I13" s="31">
        <f t="shared" si="0"/>
        <v>37844385</v>
      </c>
      <c r="J13" s="31">
        <v>15156013</v>
      </c>
      <c r="K13" s="31">
        <v>2365645</v>
      </c>
      <c r="L13" s="31">
        <v>1943</v>
      </c>
      <c r="M13" s="31">
        <v>300829</v>
      </c>
      <c r="N13" s="31">
        <v>47</v>
      </c>
      <c r="O13" s="9">
        <v>6</v>
      </c>
    </row>
    <row r="14" spans="1:15" ht="13.8" x14ac:dyDescent="0.3">
      <c r="A14" s="9">
        <v>7</v>
      </c>
      <c r="B14" s="9" t="s">
        <v>74</v>
      </c>
      <c r="C14" s="31">
        <v>7575762</v>
      </c>
      <c r="D14" s="31">
        <v>997235</v>
      </c>
      <c r="E14" s="31">
        <v>377006</v>
      </c>
      <c r="F14" s="31">
        <v>1387835</v>
      </c>
      <c r="G14" s="31">
        <v>797782</v>
      </c>
      <c r="H14" s="31">
        <v>3314</v>
      </c>
      <c r="I14" s="31">
        <f t="shared" si="0"/>
        <v>11138934</v>
      </c>
      <c r="J14" s="31">
        <v>6748767</v>
      </c>
      <c r="K14" s="31">
        <v>917074</v>
      </c>
      <c r="L14" s="31">
        <v>0</v>
      </c>
      <c r="M14" s="31">
        <v>57981</v>
      </c>
      <c r="N14" s="31">
        <v>0</v>
      </c>
      <c r="O14" s="9">
        <v>7</v>
      </c>
    </row>
    <row r="15" spans="1:15" ht="13.8" x14ac:dyDescent="0.3">
      <c r="A15" s="9">
        <v>8</v>
      </c>
      <c r="B15" s="9" t="s">
        <v>75</v>
      </c>
      <c r="C15" s="31">
        <v>50700118</v>
      </c>
      <c r="D15" s="31">
        <v>5727726</v>
      </c>
      <c r="E15" s="31">
        <v>3114681</v>
      </c>
      <c r="F15" s="31">
        <v>14631717</v>
      </c>
      <c r="G15" s="31">
        <v>5031331</v>
      </c>
      <c r="H15" s="31">
        <v>10854</v>
      </c>
      <c r="I15" s="31">
        <f t="shared" si="0"/>
        <v>79216427</v>
      </c>
      <c r="J15" s="31">
        <v>41620596</v>
      </c>
      <c r="K15" s="31">
        <v>10325956</v>
      </c>
      <c r="L15" s="31">
        <v>446497</v>
      </c>
      <c r="M15" s="31">
        <v>261790</v>
      </c>
      <c r="N15" s="31">
        <v>3097</v>
      </c>
      <c r="O15" s="9">
        <v>8</v>
      </c>
    </row>
    <row r="16" spans="1:15" ht="13.8" x14ac:dyDescent="0.3">
      <c r="A16" s="9">
        <v>9</v>
      </c>
      <c r="B16" s="9" t="s">
        <v>76</v>
      </c>
      <c r="C16" s="31">
        <v>11187120</v>
      </c>
      <c r="D16" s="31">
        <v>662563</v>
      </c>
      <c r="E16" s="31">
        <v>777053</v>
      </c>
      <c r="F16" s="31">
        <v>1335748</v>
      </c>
      <c r="G16" s="31">
        <v>836261</v>
      </c>
      <c r="H16" s="31">
        <v>44568</v>
      </c>
      <c r="I16" s="31">
        <f t="shared" si="0"/>
        <v>14843313</v>
      </c>
      <c r="J16" s="31">
        <v>8684570</v>
      </c>
      <c r="K16" s="31">
        <v>2167350</v>
      </c>
      <c r="L16" s="31">
        <v>0</v>
      </c>
      <c r="M16" s="31">
        <v>166862</v>
      </c>
      <c r="N16" s="31">
        <v>0</v>
      </c>
      <c r="O16" s="9">
        <v>9</v>
      </c>
    </row>
    <row r="17" spans="1:15" ht="13.8" x14ac:dyDescent="0.3">
      <c r="A17" s="9">
        <v>10</v>
      </c>
      <c r="B17" s="9" t="s">
        <v>77</v>
      </c>
      <c r="C17" s="31">
        <v>38949875</v>
      </c>
      <c r="D17" s="31">
        <v>1619562</v>
      </c>
      <c r="E17" s="31">
        <v>2424743</v>
      </c>
      <c r="F17" s="31">
        <v>3828057</v>
      </c>
      <c r="G17" s="31">
        <v>1619562</v>
      </c>
      <c r="H17" s="31">
        <v>0</v>
      </c>
      <c r="I17" s="31">
        <f t="shared" si="0"/>
        <v>48441799</v>
      </c>
      <c r="J17" s="31">
        <v>7922539</v>
      </c>
      <c r="K17" s="31">
        <v>0</v>
      </c>
      <c r="L17" s="31">
        <v>0</v>
      </c>
      <c r="M17" s="31">
        <v>682418</v>
      </c>
      <c r="N17" s="31">
        <v>0</v>
      </c>
      <c r="O17" s="9">
        <v>10</v>
      </c>
    </row>
    <row r="18" spans="1:15" ht="13.8" x14ac:dyDescent="0.3">
      <c r="A18" s="9">
        <v>11</v>
      </c>
      <c r="B18" s="9" t="s">
        <v>78</v>
      </c>
      <c r="C18" s="31">
        <v>37851864</v>
      </c>
      <c r="D18" s="31">
        <v>4096001</v>
      </c>
      <c r="E18" s="31">
        <v>1570342</v>
      </c>
      <c r="F18" s="31">
        <v>4219439</v>
      </c>
      <c r="G18" s="31">
        <v>2704673</v>
      </c>
      <c r="H18" s="31">
        <v>33003</v>
      </c>
      <c r="I18" s="31">
        <f t="shared" si="0"/>
        <v>50475322</v>
      </c>
      <c r="J18" s="31">
        <v>6450601</v>
      </c>
      <c r="K18" s="31">
        <v>561342</v>
      </c>
      <c r="L18" s="31">
        <v>0</v>
      </c>
      <c r="M18" s="31">
        <v>2788704</v>
      </c>
      <c r="N18" s="31">
        <v>0</v>
      </c>
      <c r="O18" s="9">
        <v>11</v>
      </c>
    </row>
    <row r="19" spans="1:15" ht="13.8" x14ac:dyDescent="0.3">
      <c r="A19" s="9">
        <v>12</v>
      </c>
      <c r="B19" s="9" t="s">
        <v>79</v>
      </c>
      <c r="C19" s="31">
        <v>11087303</v>
      </c>
      <c r="D19" s="31">
        <v>1100323</v>
      </c>
      <c r="E19" s="31">
        <v>735014</v>
      </c>
      <c r="F19" s="31">
        <v>1689738</v>
      </c>
      <c r="G19" s="31">
        <v>915241</v>
      </c>
      <c r="H19" s="31">
        <v>0</v>
      </c>
      <c r="I19" s="31">
        <f t="shared" si="0"/>
        <v>15527619</v>
      </c>
      <c r="J19" s="31">
        <v>8469670</v>
      </c>
      <c r="K19" s="31">
        <v>2345295</v>
      </c>
      <c r="L19" s="31">
        <v>0</v>
      </c>
      <c r="M19" s="31">
        <v>42147</v>
      </c>
      <c r="N19" s="31">
        <v>3884</v>
      </c>
      <c r="O19" s="9">
        <v>12</v>
      </c>
    </row>
    <row r="20" spans="1:15" ht="13.8" x14ac:dyDescent="0.3">
      <c r="A20" s="9">
        <v>13</v>
      </c>
      <c r="B20" s="9" t="s">
        <v>80</v>
      </c>
      <c r="C20" s="31">
        <v>36008375</v>
      </c>
      <c r="D20" s="31">
        <v>2869437</v>
      </c>
      <c r="E20" s="31">
        <v>1757048</v>
      </c>
      <c r="F20" s="31">
        <v>5886862</v>
      </c>
      <c r="G20" s="31">
        <v>2056297</v>
      </c>
      <c r="H20" s="31">
        <v>68359</v>
      </c>
      <c r="I20" s="31">
        <f t="shared" si="0"/>
        <v>48646378</v>
      </c>
      <c r="J20" s="31">
        <v>14721434</v>
      </c>
      <c r="K20" s="31">
        <v>3859315</v>
      </c>
      <c r="L20" s="31">
        <v>1169837</v>
      </c>
      <c r="M20" s="31">
        <v>371704</v>
      </c>
      <c r="N20" s="31">
        <v>8116</v>
      </c>
      <c r="O20" s="9">
        <v>13</v>
      </c>
    </row>
    <row r="21" spans="1:15" ht="13.8" x14ac:dyDescent="0.3">
      <c r="A21" s="9">
        <v>14</v>
      </c>
      <c r="B21" s="9" t="s">
        <v>81</v>
      </c>
      <c r="C21" s="31">
        <v>11332918</v>
      </c>
      <c r="D21" s="31">
        <v>698699</v>
      </c>
      <c r="E21" s="31">
        <v>573154</v>
      </c>
      <c r="F21" s="31">
        <v>1422010</v>
      </c>
      <c r="G21" s="31">
        <v>942712</v>
      </c>
      <c r="H21" s="31">
        <v>11155</v>
      </c>
      <c r="I21" s="31">
        <f t="shared" si="0"/>
        <v>14980648</v>
      </c>
      <c r="J21" s="31">
        <v>8763489</v>
      </c>
      <c r="K21" s="31">
        <v>2038213</v>
      </c>
      <c r="L21" s="31">
        <v>0</v>
      </c>
      <c r="M21" s="31">
        <v>347917</v>
      </c>
      <c r="N21" s="31">
        <v>151</v>
      </c>
      <c r="O21" s="9">
        <v>14</v>
      </c>
    </row>
    <row r="22" spans="1:15" ht="13.8" x14ac:dyDescent="0.3">
      <c r="A22" s="9">
        <v>15</v>
      </c>
      <c r="B22" s="9" t="s">
        <v>82</v>
      </c>
      <c r="C22" s="31">
        <v>174661079</v>
      </c>
      <c r="D22" s="31">
        <v>18735625</v>
      </c>
      <c r="E22" s="31">
        <v>10304360</v>
      </c>
      <c r="F22" s="31">
        <v>19734467</v>
      </c>
      <c r="G22" s="31">
        <v>11035540</v>
      </c>
      <c r="H22" s="31">
        <v>0</v>
      </c>
      <c r="I22" s="31">
        <f t="shared" si="0"/>
        <v>234471071</v>
      </c>
      <c r="J22" s="31">
        <v>125691126</v>
      </c>
      <c r="K22" s="31">
        <v>21437844</v>
      </c>
      <c r="L22" s="31">
        <v>1471677</v>
      </c>
      <c r="M22" s="31">
        <v>3140687</v>
      </c>
      <c r="N22" s="31">
        <v>284</v>
      </c>
      <c r="O22" s="9">
        <v>15</v>
      </c>
    </row>
    <row r="23" spans="1:15" ht="13.8" x14ac:dyDescent="0.3">
      <c r="A23" s="9">
        <v>16</v>
      </c>
      <c r="B23" s="9" t="s">
        <v>83</v>
      </c>
      <c r="C23" s="31">
        <v>62778584</v>
      </c>
      <c r="D23" s="31">
        <v>4961620</v>
      </c>
      <c r="E23" s="31">
        <v>3722702</v>
      </c>
      <c r="F23" s="31">
        <v>5467600</v>
      </c>
      <c r="G23" s="31">
        <v>4151998</v>
      </c>
      <c r="H23" s="31">
        <v>67672</v>
      </c>
      <c r="I23" s="31">
        <f t="shared" si="0"/>
        <v>81150176</v>
      </c>
      <c r="J23" s="31">
        <v>38194617</v>
      </c>
      <c r="K23" s="31">
        <v>6857651</v>
      </c>
      <c r="L23" s="31">
        <v>93462</v>
      </c>
      <c r="M23" s="31">
        <v>2442972</v>
      </c>
      <c r="N23" s="31">
        <v>10290</v>
      </c>
      <c r="O23" s="9">
        <v>16</v>
      </c>
    </row>
    <row r="24" spans="1:15" ht="13.8" x14ac:dyDescent="0.3">
      <c r="A24" s="9">
        <v>17</v>
      </c>
      <c r="B24" s="9" t="s">
        <v>85</v>
      </c>
      <c r="C24" s="31">
        <v>38978630</v>
      </c>
      <c r="D24" s="31">
        <v>2652598</v>
      </c>
      <c r="E24" s="31">
        <v>1248370</v>
      </c>
      <c r="F24" s="31">
        <v>4081409</v>
      </c>
      <c r="G24" s="31">
        <v>3096823</v>
      </c>
      <c r="H24" s="31">
        <v>0</v>
      </c>
      <c r="I24" s="31">
        <f t="shared" si="0"/>
        <v>50057830</v>
      </c>
      <c r="J24" s="31">
        <v>29141500</v>
      </c>
      <c r="K24" s="31">
        <v>5971241</v>
      </c>
      <c r="L24" s="31">
        <v>1960795</v>
      </c>
      <c r="M24" s="31">
        <v>205034</v>
      </c>
      <c r="N24" s="31">
        <v>2850</v>
      </c>
      <c r="O24" s="9">
        <v>17</v>
      </c>
    </row>
    <row r="25" spans="1:15" ht="13.8" x14ac:dyDescent="0.3">
      <c r="A25" s="9">
        <v>18</v>
      </c>
      <c r="B25" s="9" t="s">
        <v>86</v>
      </c>
      <c r="C25" s="31">
        <v>5546120</v>
      </c>
      <c r="D25" s="31">
        <v>411649</v>
      </c>
      <c r="E25" s="31">
        <v>0</v>
      </c>
      <c r="F25" s="31">
        <v>834130</v>
      </c>
      <c r="G25" s="31">
        <v>204549</v>
      </c>
      <c r="H25" s="31">
        <v>0</v>
      </c>
      <c r="I25" s="31">
        <f t="shared" si="0"/>
        <v>6996448</v>
      </c>
      <c r="J25" s="31">
        <v>3370773</v>
      </c>
      <c r="K25" s="31">
        <v>312669</v>
      </c>
      <c r="L25" s="31">
        <v>0</v>
      </c>
      <c r="M25" s="31">
        <v>186434</v>
      </c>
      <c r="N25" s="31">
        <v>4672</v>
      </c>
      <c r="O25" s="9">
        <v>18</v>
      </c>
    </row>
    <row r="26" spans="1:15" ht="13.8" x14ac:dyDescent="0.3">
      <c r="A26" s="9">
        <v>19</v>
      </c>
      <c r="B26" s="9" t="s">
        <v>87</v>
      </c>
      <c r="C26" s="31">
        <v>80210344</v>
      </c>
      <c r="D26" s="31">
        <v>7867367</v>
      </c>
      <c r="E26" s="31">
        <v>6424676</v>
      </c>
      <c r="F26" s="31">
        <v>10451781</v>
      </c>
      <c r="G26" s="31">
        <v>4866653</v>
      </c>
      <c r="H26" s="31">
        <v>0</v>
      </c>
      <c r="I26" s="31">
        <f t="shared" si="0"/>
        <v>109820821</v>
      </c>
      <c r="J26" s="31">
        <v>53165218</v>
      </c>
      <c r="K26" s="31">
        <v>13099586</v>
      </c>
      <c r="L26" s="31">
        <v>919905</v>
      </c>
      <c r="M26" s="31">
        <v>2059547</v>
      </c>
      <c r="N26" s="31">
        <v>10126</v>
      </c>
      <c r="O26" s="9">
        <v>19</v>
      </c>
    </row>
    <row r="27" spans="1:15" ht="13.8" x14ac:dyDescent="0.3">
      <c r="A27" s="9">
        <v>20</v>
      </c>
      <c r="B27" s="9" t="s">
        <v>88</v>
      </c>
      <c r="C27" s="31">
        <v>80343345</v>
      </c>
      <c r="D27" s="31">
        <v>5613872</v>
      </c>
      <c r="E27" s="31">
        <v>4310436</v>
      </c>
      <c r="F27" s="31">
        <v>8898028</v>
      </c>
      <c r="G27" s="31">
        <v>3483310</v>
      </c>
      <c r="H27" s="31">
        <v>0</v>
      </c>
      <c r="I27" s="31">
        <f t="shared" si="0"/>
        <v>102648991</v>
      </c>
      <c r="J27" s="31">
        <v>50033930</v>
      </c>
      <c r="K27" s="31">
        <v>6161727</v>
      </c>
      <c r="L27" s="31">
        <v>0</v>
      </c>
      <c r="M27" s="31">
        <v>1261037</v>
      </c>
      <c r="N27" s="31">
        <v>269</v>
      </c>
      <c r="O27" s="9">
        <v>20</v>
      </c>
    </row>
    <row r="28" spans="1:15" ht="13.8" x14ac:dyDescent="0.3">
      <c r="A28" s="9">
        <v>21</v>
      </c>
      <c r="B28" s="9" t="s">
        <v>89</v>
      </c>
      <c r="C28" s="31">
        <v>30786826</v>
      </c>
      <c r="D28" s="31">
        <v>2667067</v>
      </c>
      <c r="E28" s="31">
        <v>2298493</v>
      </c>
      <c r="F28" s="31">
        <v>3267037</v>
      </c>
      <c r="G28" s="31">
        <v>2030378</v>
      </c>
      <c r="H28" s="31">
        <v>36533</v>
      </c>
      <c r="I28" s="31">
        <f t="shared" si="0"/>
        <v>41086334</v>
      </c>
      <c r="J28" s="31">
        <v>25574760</v>
      </c>
      <c r="K28" s="31">
        <v>2701843</v>
      </c>
      <c r="L28" s="31">
        <v>68175</v>
      </c>
      <c r="M28" s="31">
        <v>422294</v>
      </c>
      <c r="N28" s="31">
        <v>54</v>
      </c>
      <c r="O28" s="9">
        <v>21</v>
      </c>
    </row>
    <row r="29" spans="1:15" ht="13.8" x14ac:dyDescent="0.3">
      <c r="A29" s="9">
        <v>22</v>
      </c>
      <c r="B29" s="9" t="s">
        <v>90</v>
      </c>
      <c r="C29" s="31">
        <v>18293506</v>
      </c>
      <c r="D29" s="31">
        <v>1271010</v>
      </c>
      <c r="E29" s="31">
        <v>1190026</v>
      </c>
      <c r="F29" s="31">
        <v>2708518</v>
      </c>
      <c r="G29" s="31">
        <v>1523609</v>
      </c>
      <c r="H29" s="31">
        <v>19835</v>
      </c>
      <c r="I29" s="31">
        <f t="shared" si="0"/>
        <v>25006504</v>
      </c>
      <c r="J29" s="31">
        <v>15124432</v>
      </c>
      <c r="K29" s="31">
        <v>3511043</v>
      </c>
      <c r="L29" s="31">
        <v>8764</v>
      </c>
      <c r="M29" s="31">
        <v>208803</v>
      </c>
      <c r="N29" s="31">
        <v>3723</v>
      </c>
      <c r="O29" s="9">
        <v>22</v>
      </c>
    </row>
    <row r="30" spans="1:15" ht="13.8" x14ac:dyDescent="0.3">
      <c r="A30" s="9">
        <v>23</v>
      </c>
      <c r="B30" s="9" t="s">
        <v>91</v>
      </c>
      <c r="C30" s="31">
        <v>248714223</v>
      </c>
      <c r="D30" s="31">
        <v>20290736</v>
      </c>
      <c r="E30" s="31">
        <v>19143378</v>
      </c>
      <c r="F30" s="31">
        <v>38008067</v>
      </c>
      <c r="G30" s="31">
        <v>18585550</v>
      </c>
      <c r="H30" s="31">
        <v>0</v>
      </c>
      <c r="I30" s="31">
        <f t="shared" si="0"/>
        <v>344741954</v>
      </c>
      <c r="J30" s="31">
        <v>190378762</v>
      </c>
      <c r="K30" s="31">
        <v>34745399</v>
      </c>
      <c r="L30" s="31">
        <v>3382670</v>
      </c>
      <c r="M30" s="31">
        <v>5609949</v>
      </c>
      <c r="N30" s="31">
        <v>15945</v>
      </c>
      <c r="O30" s="9">
        <v>23</v>
      </c>
    </row>
    <row r="31" spans="1:15" ht="13.8" x14ac:dyDescent="0.3">
      <c r="A31" s="9">
        <v>24</v>
      </c>
      <c r="B31" s="9" t="s">
        <v>92</v>
      </c>
      <c r="C31" s="31">
        <v>265969693</v>
      </c>
      <c r="D31" s="31">
        <v>17856347</v>
      </c>
      <c r="E31" s="31">
        <v>12992097</v>
      </c>
      <c r="F31" s="31">
        <v>34961218</v>
      </c>
      <c r="G31" s="31">
        <v>29589393</v>
      </c>
      <c r="H31" s="31">
        <v>0</v>
      </c>
      <c r="I31" s="31">
        <f t="shared" si="0"/>
        <v>361368748</v>
      </c>
      <c r="J31" s="31">
        <v>192041121</v>
      </c>
      <c r="K31" s="31">
        <v>45997868</v>
      </c>
      <c r="L31" s="31">
        <v>3432175</v>
      </c>
      <c r="M31" s="31">
        <v>3233964</v>
      </c>
      <c r="N31" s="31">
        <v>12048</v>
      </c>
      <c r="O31" s="9">
        <v>24</v>
      </c>
    </row>
    <row r="32" spans="1:15" ht="13.8" x14ac:dyDescent="0.3">
      <c r="A32" s="9">
        <v>25</v>
      </c>
      <c r="B32" s="9" t="s">
        <v>93</v>
      </c>
      <c r="C32" s="31">
        <v>5551409</v>
      </c>
      <c r="D32" s="31">
        <v>615248</v>
      </c>
      <c r="E32" s="31">
        <v>175599</v>
      </c>
      <c r="F32" s="31">
        <v>599949</v>
      </c>
      <c r="G32" s="31">
        <v>368905</v>
      </c>
      <c r="H32" s="31">
        <v>7335</v>
      </c>
      <c r="I32" s="31">
        <f t="shared" si="0"/>
        <v>7318445</v>
      </c>
      <c r="J32" s="31">
        <v>5085585</v>
      </c>
      <c r="K32" s="31">
        <v>919408</v>
      </c>
      <c r="L32" s="31">
        <v>0</v>
      </c>
      <c r="M32" s="31">
        <v>13773</v>
      </c>
      <c r="N32" s="31">
        <v>0</v>
      </c>
      <c r="O32" s="9">
        <v>25</v>
      </c>
    </row>
    <row r="33" spans="1:15" ht="13.8" x14ac:dyDescent="0.3">
      <c r="A33" s="9">
        <v>26</v>
      </c>
      <c r="B33" s="9" t="s">
        <v>94</v>
      </c>
      <c r="C33" s="31">
        <v>39342770</v>
      </c>
      <c r="D33" s="31">
        <v>2958460</v>
      </c>
      <c r="E33" s="31">
        <v>1723241</v>
      </c>
      <c r="F33" s="31">
        <v>4938354</v>
      </c>
      <c r="G33" s="31">
        <v>2800277</v>
      </c>
      <c r="H33" s="31">
        <v>5449</v>
      </c>
      <c r="I33" s="31">
        <f t="shared" si="0"/>
        <v>51768551</v>
      </c>
      <c r="J33" s="31">
        <v>31227187</v>
      </c>
      <c r="K33" s="31">
        <v>11121810</v>
      </c>
      <c r="L33" s="31">
        <v>40252</v>
      </c>
      <c r="M33" s="31">
        <v>160574</v>
      </c>
      <c r="N33" s="31">
        <v>9223</v>
      </c>
      <c r="O33" s="9">
        <v>26</v>
      </c>
    </row>
    <row r="34" spans="1:15" ht="13.8" x14ac:dyDescent="0.3">
      <c r="A34" s="9">
        <v>27</v>
      </c>
      <c r="B34" s="9" t="s">
        <v>95</v>
      </c>
      <c r="C34" s="31">
        <v>16750508</v>
      </c>
      <c r="D34" s="31">
        <v>1212224</v>
      </c>
      <c r="E34" s="31">
        <v>829159</v>
      </c>
      <c r="F34" s="31">
        <v>2126737</v>
      </c>
      <c r="G34" s="31">
        <v>2382990</v>
      </c>
      <c r="H34" s="31">
        <v>0</v>
      </c>
      <c r="I34" s="31">
        <f t="shared" si="0"/>
        <v>23301618</v>
      </c>
      <c r="J34" s="31">
        <v>11415916</v>
      </c>
      <c r="K34" s="31">
        <v>920294</v>
      </c>
      <c r="L34" s="31">
        <v>467770</v>
      </c>
      <c r="M34" s="31">
        <v>804770</v>
      </c>
      <c r="N34" s="31">
        <v>0</v>
      </c>
      <c r="O34" s="9">
        <v>27</v>
      </c>
    </row>
    <row r="35" spans="1:15" ht="13.8" x14ac:dyDescent="0.3">
      <c r="A35" s="9">
        <v>28</v>
      </c>
      <c r="B35" s="9" t="s">
        <v>96</v>
      </c>
      <c r="C35" s="31">
        <v>126361871</v>
      </c>
      <c r="D35" s="31">
        <v>9441359</v>
      </c>
      <c r="E35" s="31">
        <v>7182054</v>
      </c>
      <c r="F35" s="31">
        <v>20315488</v>
      </c>
      <c r="G35" s="31">
        <v>17870497</v>
      </c>
      <c r="H35" s="31">
        <v>6000</v>
      </c>
      <c r="I35" s="31">
        <f t="shared" si="0"/>
        <v>181177269</v>
      </c>
      <c r="J35" s="31">
        <v>96373727</v>
      </c>
      <c r="K35" s="31">
        <v>19216707</v>
      </c>
      <c r="L35" s="31">
        <v>537565</v>
      </c>
      <c r="M35" s="31">
        <v>465889</v>
      </c>
      <c r="N35" s="31">
        <v>207</v>
      </c>
      <c r="O35" s="9">
        <v>28</v>
      </c>
    </row>
    <row r="36" spans="1:15" ht="13.8" x14ac:dyDescent="0.3">
      <c r="A36" s="9">
        <v>29</v>
      </c>
      <c r="B36" s="9" t="s">
        <v>97</v>
      </c>
      <c r="C36" s="31">
        <v>13828239</v>
      </c>
      <c r="D36" s="31">
        <v>1099931</v>
      </c>
      <c r="E36" s="31">
        <v>458285</v>
      </c>
      <c r="F36" s="31">
        <v>1388999</v>
      </c>
      <c r="G36" s="31">
        <v>869033</v>
      </c>
      <c r="H36" s="31">
        <v>31894</v>
      </c>
      <c r="I36" s="31">
        <f t="shared" si="0"/>
        <v>17676381</v>
      </c>
      <c r="J36" s="31">
        <v>10613308</v>
      </c>
      <c r="K36" s="31">
        <v>1553068</v>
      </c>
      <c r="L36" s="31">
        <v>0</v>
      </c>
      <c r="M36" s="31">
        <v>246889</v>
      </c>
      <c r="N36" s="31">
        <v>0</v>
      </c>
      <c r="O36" s="9">
        <v>29</v>
      </c>
    </row>
    <row r="37" spans="1:15" ht="13.8" x14ac:dyDescent="0.3">
      <c r="A37" s="9">
        <v>30</v>
      </c>
      <c r="B37" s="9" t="s">
        <v>98</v>
      </c>
      <c r="C37" s="31">
        <v>273812596</v>
      </c>
      <c r="D37" s="31">
        <v>18762657</v>
      </c>
      <c r="E37" s="31">
        <v>14977506</v>
      </c>
      <c r="F37" s="31">
        <v>37038472</v>
      </c>
      <c r="G37" s="31">
        <v>17444128</v>
      </c>
      <c r="H37" s="31">
        <v>196274</v>
      </c>
      <c r="I37" s="31">
        <f t="shared" si="0"/>
        <v>362231633</v>
      </c>
      <c r="J37" s="31">
        <v>143117277</v>
      </c>
      <c r="K37" s="31">
        <v>56108517</v>
      </c>
      <c r="L37" s="31">
        <v>8048185</v>
      </c>
      <c r="M37" s="31">
        <v>2457017</v>
      </c>
      <c r="N37" s="31">
        <v>6459</v>
      </c>
      <c r="O37" s="9">
        <v>30</v>
      </c>
    </row>
    <row r="38" spans="1:15" ht="13.8" x14ac:dyDescent="0.3">
      <c r="A38" s="9">
        <v>31</v>
      </c>
      <c r="B38" s="9" t="s">
        <v>99</v>
      </c>
      <c r="C38" s="31">
        <v>138401384</v>
      </c>
      <c r="D38" s="31">
        <v>13058839</v>
      </c>
      <c r="E38" s="31">
        <v>10796371</v>
      </c>
      <c r="F38" s="31">
        <v>15885108</v>
      </c>
      <c r="G38" s="31">
        <v>10383692</v>
      </c>
      <c r="H38" s="31">
        <v>0</v>
      </c>
      <c r="I38" s="31">
        <f t="shared" si="0"/>
        <v>188525394</v>
      </c>
      <c r="J38" s="31">
        <v>91845745</v>
      </c>
      <c r="K38" s="31">
        <v>22677812</v>
      </c>
      <c r="L38" s="31">
        <v>0</v>
      </c>
      <c r="M38" s="31">
        <v>6438555</v>
      </c>
      <c r="N38" s="31">
        <v>1057</v>
      </c>
      <c r="O38" s="9">
        <v>31</v>
      </c>
    </row>
    <row r="39" spans="1:15" ht="13.8" x14ac:dyDescent="0.3">
      <c r="A39" s="9">
        <v>32</v>
      </c>
      <c r="B39" s="9" t="s">
        <v>100</v>
      </c>
      <c r="C39" s="31">
        <v>34698270</v>
      </c>
      <c r="D39" s="31">
        <v>2800451</v>
      </c>
      <c r="E39" s="31">
        <v>1416252</v>
      </c>
      <c r="F39" s="31">
        <v>3024053</v>
      </c>
      <c r="G39" s="31">
        <v>1798313</v>
      </c>
      <c r="H39" s="31">
        <v>0</v>
      </c>
      <c r="I39" s="31">
        <f t="shared" si="0"/>
        <v>43737339</v>
      </c>
      <c r="J39" s="31">
        <v>20930000</v>
      </c>
      <c r="K39" s="31">
        <v>2838748</v>
      </c>
      <c r="L39" s="31">
        <v>0</v>
      </c>
      <c r="M39" s="31">
        <v>1978316</v>
      </c>
      <c r="N39" s="31">
        <v>0</v>
      </c>
      <c r="O39" s="9">
        <v>32</v>
      </c>
    </row>
    <row r="40" spans="1:15" ht="13.8" x14ac:dyDescent="0.3">
      <c r="A40" s="9">
        <v>33</v>
      </c>
      <c r="B40" s="9" t="s">
        <v>101</v>
      </c>
      <c r="C40" s="31">
        <v>25644317</v>
      </c>
      <c r="D40" s="31">
        <v>2391782</v>
      </c>
      <c r="E40" s="31">
        <v>1096903</v>
      </c>
      <c r="F40" s="31">
        <v>2706586</v>
      </c>
      <c r="G40" s="31">
        <v>1473552</v>
      </c>
      <c r="H40" s="31">
        <v>49048</v>
      </c>
      <c r="I40" s="31">
        <f t="shared" si="0"/>
        <v>33362188</v>
      </c>
      <c r="J40" s="31">
        <v>18071702</v>
      </c>
      <c r="K40" s="31">
        <v>2853120</v>
      </c>
      <c r="L40" s="31">
        <v>0</v>
      </c>
      <c r="M40" s="31">
        <v>423102</v>
      </c>
      <c r="N40" s="31">
        <v>23267</v>
      </c>
      <c r="O40" s="9">
        <v>33</v>
      </c>
    </row>
    <row r="41" spans="1:15" ht="13.8" x14ac:dyDescent="0.3">
      <c r="A41" s="9">
        <v>34</v>
      </c>
      <c r="B41" s="9" t="s">
        <v>102</v>
      </c>
      <c r="C41" s="31">
        <v>117447483</v>
      </c>
      <c r="D41" s="31">
        <v>6412245</v>
      </c>
      <c r="E41" s="31">
        <v>8582918</v>
      </c>
      <c r="F41" s="31">
        <v>15895180</v>
      </c>
      <c r="G41" s="31">
        <v>7296498</v>
      </c>
      <c r="H41" s="31">
        <v>0</v>
      </c>
      <c r="I41" s="31">
        <f t="shared" si="0"/>
        <v>155634324</v>
      </c>
      <c r="J41" s="31">
        <v>84366772</v>
      </c>
      <c r="K41" s="31">
        <v>13092098</v>
      </c>
      <c r="L41" s="31">
        <v>480880</v>
      </c>
      <c r="M41" s="31">
        <v>1792163</v>
      </c>
      <c r="N41" s="31">
        <v>304</v>
      </c>
      <c r="O41" s="9">
        <v>34</v>
      </c>
    </row>
    <row r="42" spans="1:15" ht="13.8" x14ac:dyDescent="0.3">
      <c r="A42" s="9">
        <v>35</v>
      </c>
      <c r="B42" s="9" t="s">
        <v>103</v>
      </c>
      <c r="C42" s="31">
        <v>620093123</v>
      </c>
      <c r="D42" s="31">
        <v>25247655</v>
      </c>
      <c r="E42" s="31">
        <v>46474585</v>
      </c>
      <c r="F42" s="31">
        <v>102361427</v>
      </c>
      <c r="G42" s="31">
        <v>28486783</v>
      </c>
      <c r="H42" s="31">
        <v>5100</v>
      </c>
      <c r="I42" s="31">
        <f t="shared" si="0"/>
        <v>822668673</v>
      </c>
      <c r="J42" s="31">
        <v>362609420</v>
      </c>
      <c r="K42" s="31">
        <v>52729941</v>
      </c>
      <c r="L42" s="31">
        <v>10755445</v>
      </c>
      <c r="M42" s="31">
        <v>11462227</v>
      </c>
      <c r="N42" s="31">
        <v>39759</v>
      </c>
      <c r="O42" s="9">
        <v>35</v>
      </c>
    </row>
    <row r="43" spans="1:15" ht="13.8" x14ac:dyDescent="0.3">
      <c r="A43" s="9">
        <v>36</v>
      </c>
      <c r="B43" s="9" t="s">
        <v>104</v>
      </c>
      <c r="C43" s="31">
        <v>27621649</v>
      </c>
      <c r="D43" s="31">
        <v>2351583</v>
      </c>
      <c r="E43" s="31">
        <v>1176691</v>
      </c>
      <c r="F43" s="31">
        <v>4175126</v>
      </c>
      <c r="G43" s="31">
        <v>1422792</v>
      </c>
      <c r="H43" s="31">
        <v>35346</v>
      </c>
      <c r="I43" s="31">
        <f t="shared" si="0"/>
        <v>36783187</v>
      </c>
      <c r="J43" s="31">
        <v>17764336</v>
      </c>
      <c r="K43" s="31">
        <v>3517206</v>
      </c>
      <c r="L43" s="31">
        <v>0</v>
      </c>
      <c r="M43" s="31">
        <v>535393</v>
      </c>
      <c r="N43" s="31">
        <v>15177</v>
      </c>
      <c r="O43" s="9">
        <v>36</v>
      </c>
    </row>
    <row r="44" spans="1:15" ht="13.8" x14ac:dyDescent="0.3">
      <c r="A44" s="9">
        <v>37</v>
      </c>
      <c r="B44" s="9" t="s">
        <v>105</v>
      </c>
      <c r="C44" s="31">
        <v>8062419</v>
      </c>
      <c r="D44" s="31">
        <v>820571</v>
      </c>
      <c r="E44" s="31">
        <v>693690</v>
      </c>
      <c r="F44" s="31">
        <v>1099792</v>
      </c>
      <c r="G44" s="31">
        <v>353974</v>
      </c>
      <c r="H44" s="31">
        <v>0</v>
      </c>
      <c r="I44" s="31">
        <f t="shared" si="0"/>
        <v>11030446</v>
      </c>
      <c r="J44" s="31">
        <v>2254147</v>
      </c>
      <c r="K44" s="31">
        <v>489872</v>
      </c>
      <c r="L44" s="31">
        <v>1438</v>
      </c>
      <c r="M44" s="31">
        <v>290540</v>
      </c>
      <c r="N44" s="31">
        <v>842</v>
      </c>
      <c r="O44" s="9">
        <v>37</v>
      </c>
    </row>
    <row r="45" spans="1:15" ht="13.8" x14ac:dyDescent="0.3">
      <c r="A45" s="101">
        <v>38</v>
      </c>
      <c r="B45" s="9" t="s">
        <v>106</v>
      </c>
      <c r="C45" s="32">
        <v>50721697</v>
      </c>
      <c r="D45" s="32">
        <v>2268645</v>
      </c>
      <c r="E45" s="32">
        <v>2285265</v>
      </c>
      <c r="F45" s="32">
        <v>1554345</v>
      </c>
      <c r="G45" s="32">
        <v>2249538</v>
      </c>
      <c r="H45" s="32">
        <v>65455</v>
      </c>
      <c r="I45" s="32">
        <f t="shared" si="0"/>
        <v>59144945</v>
      </c>
      <c r="J45" s="32">
        <v>23775640</v>
      </c>
      <c r="K45" s="32">
        <v>4826753</v>
      </c>
      <c r="L45" s="32">
        <v>15543</v>
      </c>
      <c r="M45" s="32">
        <v>850828</v>
      </c>
      <c r="N45" s="32">
        <v>6595</v>
      </c>
      <c r="O45" s="101">
        <v>38</v>
      </c>
    </row>
    <row r="46" spans="1:15" ht="13.8" x14ac:dyDescent="0.3">
      <c r="A46" s="101">
        <f>A45</f>
        <v>38</v>
      </c>
      <c r="B46" s="39" t="s">
        <v>107</v>
      </c>
      <c r="C46" s="33">
        <f t="shared" ref="C46:H46" si="1">SUM(C8:C45)</f>
        <v>3410646413</v>
      </c>
      <c r="D46" s="33">
        <f t="shared" si="1"/>
        <v>238492137</v>
      </c>
      <c r="E46" s="33">
        <f t="shared" si="1"/>
        <v>220161401</v>
      </c>
      <c r="F46" s="33">
        <f t="shared" si="1"/>
        <v>459870389</v>
      </c>
      <c r="G46" s="33">
        <f t="shared" si="1"/>
        <v>216805292</v>
      </c>
      <c r="H46" s="33">
        <f t="shared" si="1"/>
        <v>892641</v>
      </c>
      <c r="I46" s="33">
        <f t="shared" si="0"/>
        <v>4546868273</v>
      </c>
      <c r="J46" s="33">
        <f>SUM(J8:J45)</f>
        <v>2093413305</v>
      </c>
      <c r="K46" s="33">
        <f>SUM(K8:K45)</f>
        <v>410559338</v>
      </c>
      <c r="L46" s="33">
        <f>SUM(L8:L45)</f>
        <v>38179264</v>
      </c>
      <c r="M46" s="33">
        <f>SUM(M8:M45)</f>
        <v>76561967</v>
      </c>
      <c r="N46" s="33">
        <f>SUM(N8:N45)</f>
        <v>233125</v>
      </c>
      <c r="O46" s="101">
        <f>O45</f>
        <v>38</v>
      </c>
    </row>
  </sheetData>
  <printOptions gridLines="1" gridLinesSet="0"/>
  <pageMargins left="0.38" right="0.36" top="0.52" bottom="0.49" header="0.41" footer="0.5"/>
  <pageSetup paperSize="5" scale="85" fitToWidth="0" pageOrder="overThenDown"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1E175-4488-4305-AF85-99499B22ED3C}">
  <sheetPr>
    <pageSetUpPr fitToPage="1"/>
  </sheetPr>
  <dimension ref="A1:O103"/>
  <sheetViews>
    <sheetView zoomScaleNormal="100" workbookViewId="0">
      <selection activeCell="I23" sqref="I23"/>
    </sheetView>
  </sheetViews>
  <sheetFormatPr defaultColWidth="7.21875" defaultRowHeight="13.8" x14ac:dyDescent="0.3"/>
  <cols>
    <col min="1" max="1" width="3.77734375" style="9" bestFit="1" customWidth="1"/>
    <col min="2" max="2" width="12.77734375" style="9" bestFit="1" customWidth="1"/>
    <col min="3" max="3" width="14.5546875" style="9" bestFit="1" customWidth="1"/>
    <col min="4" max="4" width="13.109375" style="9" bestFit="1" customWidth="1"/>
    <col min="5" max="5" width="13.6640625" style="9" customWidth="1"/>
    <col min="6" max="6" width="14.5546875" style="9" customWidth="1"/>
    <col min="7" max="7" width="14" style="9" bestFit="1" customWidth="1"/>
    <col min="8" max="8" width="12.44140625" style="9" customWidth="1"/>
    <col min="9" max="9" width="15.5546875" style="9" bestFit="1" customWidth="1"/>
    <col min="10" max="10" width="15.21875" style="9" customWidth="1"/>
    <col min="11" max="11" width="13.6640625" style="9" customWidth="1"/>
    <col min="12" max="12" width="12" style="9" bestFit="1" customWidth="1"/>
    <col min="13" max="13" width="13.109375" style="9" bestFit="1" customWidth="1"/>
    <col min="14" max="14" width="11.88671875" style="9" customWidth="1"/>
    <col min="15" max="15" width="4.5546875" style="9" bestFit="1" customWidth="1"/>
    <col min="16" max="256" width="7.21875" style="9"/>
    <col min="257" max="257" width="3.6640625" style="9" bestFit="1" customWidth="1"/>
    <col min="258" max="258" width="12.77734375" style="9" bestFit="1" customWidth="1"/>
    <col min="259" max="259" width="13.21875" style="9" bestFit="1" customWidth="1"/>
    <col min="260" max="260" width="11.88671875" style="9" bestFit="1" customWidth="1"/>
    <col min="261" max="261" width="12" style="9" customWidth="1"/>
    <col min="262" max="262" width="13.109375" style="9" customWidth="1"/>
    <col min="263" max="263" width="13.88671875" style="9" bestFit="1" customWidth="1"/>
    <col min="264" max="264" width="10.77734375" style="9" customWidth="1"/>
    <col min="265" max="265" width="13.88671875" style="9" customWidth="1"/>
    <col min="266" max="266" width="13" style="9" customWidth="1"/>
    <col min="267" max="267" width="12.5546875" style="9" customWidth="1"/>
    <col min="268" max="268" width="11" style="9" bestFit="1" customWidth="1"/>
    <col min="269" max="269" width="11.88671875" style="9" bestFit="1" customWidth="1"/>
    <col min="270" max="270" width="11.88671875" style="9" customWidth="1"/>
    <col min="271" max="271" width="3.21875" style="9" bestFit="1" customWidth="1"/>
    <col min="272" max="512" width="7.21875" style="9"/>
    <col min="513" max="513" width="3.6640625" style="9" bestFit="1" customWidth="1"/>
    <col min="514" max="514" width="12.77734375" style="9" bestFit="1" customWidth="1"/>
    <col min="515" max="515" width="13.21875" style="9" bestFit="1" customWidth="1"/>
    <col min="516" max="516" width="11.88671875" style="9" bestFit="1" customWidth="1"/>
    <col min="517" max="517" width="12" style="9" customWidth="1"/>
    <col min="518" max="518" width="13.109375" style="9" customWidth="1"/>
    <col min="519" max="519" width="13.88671875" style="9" bestFit="1" customWidth="1"/>
    <col min="520" max="520" width="10.77734375" style="9" customWidth="1"/>
    <col min="521" max="521" width="13.88671875" style="9" customWidth="1"/>
    <col min="522" max="522" width="13" style="9" customWidth="1"/>
    <col min="523" max="523" width="12.5546875" style="9" customWidth="1"/>
    <col min="524" max="524" width="11" style="9" bestFit="1" customWidth="1"/>
    <col min="525" max="525" width="11.88671875" style="9" bestFit="1" customWidth="1"/>
    <col min="526" max="526" width="11.88671875" style="9" customWidth="1"/>
    <col min="527" max="527" width="3.21875" style="9" bestFit="1" customWidth="1"/>
    <col min="528" max="768" width="7.21875" style="9"/>
    <col min="769" max="769" width="3.6640625" style="9" bestFit="1" customWidth="1"/>
    <col min="770" max="770" width="12.77734375" style="9" bestFit="1" customWidth="1"/>
    <col min="771" max="771" width="13.21875" style="9" bestFit="1" customWidth="1"/>
    <col min="772" max="772" width="11.88671875" style="9" bestFit="1" customWidth="1"/>
    <col min="773" max="773" width="12" style="9" customWidth="1"/>
    <col min="774" max="774" width="13.109375" style="9" customWidth="1"/>
    <col min="775" max="775" width="13.88671875" style="9" bestFit="1" customWidth="1"/>
    <col min="776" max="776" width="10.77734375" style="9" customWidth="1"/>
    <col min="777" max="777" width="13.88671875" style="9" customWidth="1"/>
    <col min="778" max="778" width="13" style="9" customWidth="1"/>
    <col min="779" max="779" width="12.5546875" style="9" customWidth="1"/>
    <col min="780" max="780" width="11" style="9" bestFit="1" customWidth="1"/>
    <col min="781" max="781" width="11.88671875" style="9" bestFit="1" customWidth="1"/>
    <col min="782" max="782" width="11.88671875" style="9" customWidth="1"/>
    <col min="783" max="783" width="3.21875" style="9" bestFit="1" customWidth="1"/>
    <col min="784" max="1024" width="7.21875" style="9"/>
    <col min="1025" max="1025" width="3.6640625" style="9" bestFit="1" customWidth="1"/>
    <col min="1026" max="1026" width="12.77734375" style="9" bestFit="1" customWidth="1"/>
    <col min="1027" max="1027" width="13.21875" style="9" bestFit="1" customWidth="1"/>
    <col min="1028" max="1028" width="11.88671875" style="9" bestFit="1" customWidth="1"/>
    <col min="1029" max="1029" width="12" style="9" customWidth="1"/>
    <col min="1030" max="1030" width="13.109375" style="9" customWidth="1"/>
    <col min="1031" max="1031" width="13.88671875" style="9" bestFit="1" customWidth="1"/>
    <col min="1032" max="1032" width="10.77734375" style="9" customWidth="1"/>
    <col min="1033" max="1033" width="13.88671875" style="9" customWidth="1"/>
    <col min="1034" max="1034" width="13" style="9" customWidth="1"/>
    <col min="1035" max="1035" width="12.5546875" style="9" customWidth="1"/>
    <col min="1036" max="1036" width="11" style="9" bestFit="1" customWidth="1"/>
    <col min="1037" max="1037" width="11.88671875" style="9" bestFit="1" customWidth="1"/>
    <col min="1038" max="1038" width="11.88671875" style="9" customWidth="1"/>
    <col min="1039" max="1039" width="3.21875" style="9" bestFit="1" customWidth="1"/>
    <col min="1040" max="1280" width="7.21875" style="9"/>
    <col min="1281" max="1281" width="3.6640625" style="9" bestFit="1" customWidth="1"/>
    <col min="1282" max="1282" width="12.77734375" style="9" bestFit="1" customWidth="1"/>
    <col min="1283" max="1283" width="13.21875" style="9" bestFit="1" customWidth="1"/>
    <col min="1284" max="1284" width="11.88671875" style="9" bestFit="1" customWidth="1"/>
    <col min="1285" max="1285" width="12" style="9" customWidth="1"/>
    <col min="1286" max="1286" width="13.109375" style="9" customWidth="1"/>
    <col min="1287" max="1287" width="13.88671875" style="9" bestFit="1" customWidth="1"/>
    <col min="1288" max="1288" width="10.77734375" style="9" customWidth="1"/>
    <col min="1289" max="1289" width="13.88671875" style="9" customWidth="1"/>
    <col min="1290" max="1290" width="13" style="9" customWidth="1"/>
    <col min="1291" max="1291" width="12.5546875" style="9" customWidth="1"/>
    <col min="1292" max="1292" width="11" style="9" bestFit="1" customWidth="1"/>
    <col min="1293" max="1293" width="11.88671875" style="9" bestFit="1" customWidth="1"/>
    <col min="1294" max="1294" width="11.88671875" style="9" customWidth="1"/>
    <col min="1295" max="1295" width="3.21875" style="9" bestFit="1" customWidth="1"/>
    <col min="1296" max="1536" width="7.21875" style="9"/>
    <col min="1537" max="1537" width="3.6640625" style="9" bestFit="1" customWidth="1"/>
    <col min="1538" max="1538" width="12.77734375" style="9" bestFit="1" customWidth="1"/>
    <col min="1539" max="1539" width="13.21875" style="9" bestFit="1" customWidth="1"/>
    <col min="1540" max="1540" width="11.88671875" style="9" bestFit="1" customWidth="1"/>
    <col min="1541" max="1541" width="12" style="9" customWidth="1"/>
    <col min="1542" max="1542" width="13.109375" style="9" customWidth="1"/>
    <col min="1543" max="1543" width="13.88671875" style="9" bestFit="1" customWidth="1"/>
    <col min="1544" max="1544" width="10.77734375" style="9" customWidth="1"/>
    <col min="1545" max="1545" width="13.88671875" style="9" customWidth="1"/>
    <col min="1546" max="1546" width="13" style="9" customWidth="1"/>
    <col min="1547" max="1547" width="12.5546875" style="9" customWidth="1"/>
    <col min="1548" max="1548" width="11" style="9" bestFit="1" customWidth="1"/>
    <col min="1549" max="1549" width="11.88671875" style="9" bestFit="1" customWidth="1"/>
    <col min="1550" max="1550" width="11.88671875" style="9" customWidth="1"/>
    <col min="1551" max="1551" width="3.21875" style="9" bestFit="1" customWidth="1"/>
    <col min="1552" max="1792" width="7.21875" style="9"/>
    <col min="1793" max="1793" width="3.6640625" style="9" bestFit="1" customWidth="1"/>
    <col min="1794" max="1794" width="12.77734375" style="9" bestFit="1" customWidth="1"/>
    <col min="1795" max="1795" width="13.21875" style="9" bestFit="1" customWidth="1"/>
    <col min="1796" max="1796" width="11.88671875" style="9" bestFit="1" customWidth="1"/>
    <col min="1797" max="1797" width="12" style="9" customWidth="1"/>
    <col min="1798" max="1798" width="13.109375" style="9" customWidth="1"/>
    <col min="1799" max="1799" width="13.88671875" style="9" bestFit="1" customWidth="1"/>
    <col min="1800" max="1800" width="10.77734375" style="9" customWidth="1"/>
    <col min="1801" max="1801" width="13.88671875" style="9" customWidth="1"/>
    <col min="1802" max="1802" width="13" style="9" customWidth="1"/>
    <col min="1803" max="1803" width="12.5546875" style="9" customWidth="1"/>
    <col min="1804" max="1804" width="11" style="9" bestFit="1" customWidth="1"/>
    <col min="1805" max="1805" width="11.88671875" style="9" bestFit="1" customWidth="1"/>
    <col min="1806" max="1806" width="11.88671875" style="9" customWidth="1"/>
    <col min="1807" max="1807" width="3.21875" style="9" bestFit="1" customWidth="1"/>
    <col min="1808" max="2048" width="7.21875" style="9"/>
    <col min="2049" max="2049" width="3.6640625" style="9" bestFit="1" customWidth="1"/>
    <col min="2050" max="2050" width="12.77734375" style="9" bestFit="1" customWidth="1"/>
    <col min="2051" max="2051" width="13.21875" style="9" bestFit="1" customWidth="1"/>
    <col min="2052" max="2052" width="11.88671875" style="9" bestFit="1" customWidth="1"/>
    <col min="2053" max="2053" width="12" style="9" customWidth="1"/>
    <col min="2054" max="2054" width="13.109375" style="9" customWidth="1"/>
    <col min="2055" max="2055" width="13.88671875" style="9" bestFit="1" customWidth="1"/>
    <col min="2056" max="2056" width="10.77734375" style="9" customWidth="1"/>
    <col min="2057" max="2057" width="13.88671875" style="9" customWidth="1"/>
    <col min="2058" max="2058" width="13" style="9" customWidth="1"/>
    <col min="2059" max="2059" width="12.5546875" style="9" customWidth="1"/>
    <col min="2060" max="2060" width="11" style="9" bestFit="1" customWidth="1"/>
    <col min="2061" max="2061" width="11.88671875" style="9" bestFit="1" customWidth="1"/>
    <col min="2062" max="2062" width="11.88671875" style="9" customWidth="1"/>
    <col min="2063" max="2063" width="3.21875" style="9" bestFit="1" customWidth="1"/>
    <col min="2064" max="2304" width="7.21875" style="9"/>
    <col min="2305" max="2305" width="3.6640625" style="9" bestFit="1" customWidth="1"/>
    <col min="2306" max="2306" width="12.77734375" style="9" bestFit="1" customWidth="1"/>
    <col min="2307" max="2307" width="13.21875" style="9" bestFit="1" customWidth="1"/>
    <col min="2308" max="2308" width="11.88671875" style="9" bestFit="1" customWidth="1"/>
    <col min="2309" max="2309" width="12" style="9" customWidth="1"/>
    <col min="2310" max="2310" width="13.109375" style="9" customWidth="1"/>
    <col min="2311" max="2311" width="13.88671875" style="9" bestFit="1" customWidth="1"/>
    <col min="2312" max="2312" width="10.77734375" style="9" customWidth="1"/>
    <col min="2313" max="2313" width="13.88671875" style="9" customWidth="1"/>
    <col min="2314" max="2314" width="13" style="9" customWidth="1"/>
    <col min="2315" max="2315" width="12.5546875" style="9" customWidth="1"/>
    <col min="2316" max="2316" width="11" style="9" bestFit="1" customWidth="1"/>
    <col min="2317" max="2317" width="11.88671875" style="9" bestFit="1" customWidth="1"/>
    <col min="2318" max="2318" width="11.88671875" style="9" customWidth="1"/>
    <col min="2319" max="2319" width="3.21875" style="9" bestFit="1" customWidth="1"/>
    <col min="2320" max="2560" width="7.21875" style="9"/>
    <col min="2561" max="2561" width="3.6640625" style="9" bestFit="1" customWidth="1"/>
    <col min="2562" max="2562" width="12.77734375" style="9" bestFit="1" customWidth="1"/>
    <col min="2563" max="2563" width="13.21875" style="9" bestFit="1" customWidth="1"/>
    <col min="2564" max="2564" width="11.88671875" style="9" bestFit="1" customWidth="1"/>
    <col min="2565" max="2565" width="12" style="9" customWidth="1"/>
    <col min="2566" max="2566" width="13.109375" style="9" customWidth="1"/>
    <col min="2567" max="2567" width="13.88671875" style="9" bestFit="1" customWidth="1"/>
    <col min="2568" max="2568" width="10.77734375" style="9" customWidth="1"/>
    <col min="2569" max="2569" width="13.88671875" style="9" customWidth="1"/>
    <col min="2570" max="2570" width="13" style="9" customWidth="1"/>
    <col min="2571" max="2571" width="12.5546875" style="9" customWidth="1"/>
    <col min="2572" max="2572" width="11" style="9" bestFit="1" customWidth="1"/>
    <col min="2573" max="2573" width="11.88671875" style="9" bestFit="1" customWidth="1"/>
    <col min="2574" max="2574" width="11.88671875" style="9" customWidth="1"/>
    <col min="2575" max="2575" width="3.21875" style="9" bestFit="1" customWidth="1"/>
    <col min="2576" max="2816" width="7.21875" style="9"/>
    <col min="2817" max="2817" width="3.6640625" style="9" bestFit="1" customWidth="1"/>
    <col min="2818" max="2818" width="12.77734375" style="9" bestFit="1" customWidth="1"/>
    <col min="2819" max="2819" width="13.21875" style="9" bestFit="1" customWidth="1"/>
    <col min="2820" max="2820" width="11.88671875" style="9" bestFit="1" customWidth="1"/>
    <col min="2821" max="2821" width="12" style="9" customWidth="1"/>
    <col min="2822" max="2822" width="13.109375" style="9" customWidth="1"/>
    <col min="2823" max="2823" width="13.88671875" style="9" bestFit="1" customWidth="1"/>
    <col min="2824" max="2824" width="10.77734375" style="9" customWidth="1"/>
    <col min="2825" max="2825" width="13.88671875" style="9" customWidth="1"/>
    <col min="2826" max="2826" width="13" style="9" customWidth="1"/>
    <col min="2827" max="2827" width="12.5546875" style="9" customWidth="1"/>
    <col min="2828" max="2828" width="11" style="9" bestFit="1" customWidth="1"/>
    <col min="2829" max="2829" width="11.88671875" style="9" bestFit="1" customWidth="1"/>
    <col min="2830" max="2830" width="11.88671875" style="9" customWidth="1"/>
    <col min="2831" max="2831" width="3.21875" style="9" bestFit="1" customWidth="1"/>
    <col min="2832" max="3072" width="7.21875" style="9"/>
    <col min="3073" max="3073" width="3.6640625" style="9" bestFit="1" customWidth="1"/>
    <col min="3074" max="3074" width="12.77734375" style="9" bestFit="1" customWidth="1"/>
    <col min="3075" max="3075" width="13.21875" style="9" bestFit="1" customWidth="1"/>
    <col min="3076" max="3076" width="11.88671875" style="9" bestFit="1" customWidth="1"/>
    <col min="3077" max="3077" width="12" style="9" customWidth="1"/>
    <col min="3078" max="3078" width="13.109375" style="9" customWidth="1"/>
    <col min="3079" max="3079" width="13.88671875" style="9" bestFit="1" customWidth="1"/>
    <col min="3080" max="3080" width="10.77734375" style="9" customWidth="1"/>
    <col min="3081" max="3081" width="13.88671875" style="9" customWidth="1"/>
    <col min="3082" max="3082" width="13" style="9" customWidth="1"/>
    <col min="3083" max="3083" width="12.5546875" style="9" customWidth="1"/>
    <col min="3084" max="3084" width="11" style="9" bestFit="1" customWidth="1"/>
    <col min="3085" max="3085" width="11.88671875" style="9" bestFit="1" customWidth="1"/>
    <col min="3086" max="3086" width="11.88671875" style="9" customWidth="1"/>
    <col min="3087" max="3087" width="3.21875" style="9" bestFit="1" customWidth="1"/>
    <col min="3088" max="3328" width="7.21875" style="9"/>
    <col min="3329" max="3329" width="3.6640625" style="9" bestFit="1" customWidth="1"/>
    <col min="3330" max="3330" width="12.77734375" style="9" bestFit="1" customWidth="1"/>
    <col min="3331" max="3331" width="13.21875" style="9" bestFit="1" customWidth="1"/>
    <col min="3332" max="3332" width="11.88671875" style="9" bestFit="1" customWidth="1"/>
    <col min="3333" max="3333" width="12" style="9" customWidth="1"/>
    <col min="3334" max="3334" width="13.109375" style="9" customWidth="1"/>
    <col min="3335" max="3335" width="13.88671875" style="9" bestFit="1" customWidth="1"/>
    <col min="3336" max="3336" width="10.77734375" style="9" customWidth="1"/>
    <col min="3337" max="3337" width="13.88671875" style="9" customWidth="1"/>
    <col min="3338" max="3338" width="13" style="9" customWidth="1"/>
    <col min="3339" max="3339" width="12.5546875" style="9" customWidth="1"/>
    <col min="3340" max="3340" width="11" style="9" bestFit="1" customWidth="1"/>
    <col min="3341" max="3341" width="11.88671875" style="9" bestFit="1" customWidth="1"/>
    <col min="3342" max="3342" width="11.88671875" style="9" customWidth="1"/>
    <col min="3343" max="3343" width="3.21875" style="9" bestFit="1" customWidth="1"/>
    <col min="3344" max="3584" width="7.21875" style="9"/>
    <col min="3585" max="3585" width="3.6640625" style="9" bestFit="1" customWidth="1"/>
    <col min="3586" max="3586" width="12.77734375" style="9" bestFit="1" customWidth="1"/>
    <col min="3587" max="3587" width="13.21875" style="9" bestFit="1" customWidth="1"/>
    <col min="3588" max="3588" width="11.88671875" style="9" bestFit="1" customWidth="1"/>
    <col min="3589" max="3589" width="12" style="9" customWidth="1"/>
    <col min="3590" max="3590" width="13.109375" style="9" customWidth="1"/>
    <col min="3591" max="3591" width="13.88671875" style="9" bestFit="1" customWidth="1"/>
    <col min="3592" max="3592" width="10.77734375" style="9" customWidth="1"/>
    <col min="3593" max="3593" width="13.88671875" style="9" customWidth="1"/>
    <col min="3594" max="3594" width="13" style="9" customWidth="1"/>
    <col min="3595" max="3595" width="12.5546875" style="9" customWidth="1"/>
    <col min="3596" max="3596" width="11" style="9" bestFit="1" customWidth="1"/>
    <col min="3597" max="3597" width="11.88671875" style="9" bestFit="1" customWidth="1"/>
    <col min="3598" max="3598" width="11.88671875" style="9" customWidth="1"/>
    <col min="3599" max="3599" width="3.21875" style="9" bestFit="1" customWidth="1"/>
    <col min="3600" max="3840" width="7.21875" style="9"/>
    <col min="3841" max="3841" width="3.6640625" style="9" bestFit="1" customWidth="1"/>
    <col min="3842" max="3842" width="12.77734375" style="9" bestFit="1" customWidth="1"/>
    <col min="3843" max="3843" width="13.21875" style="9" bestFit="1" customWidth="1"/>
    <col min="3844" max="3844" width="11.88671875" style="9" bestFit="1" customWidth="1"/>
    <col min="3845" max="3845" width="12" style="9" customWidth="1"/>
    <col min="3846" max="3846" width="13.109375" style="9" customWidth="1"/>
    <col min="3847" max="3847" width="13.88671875" style="9" bestFit="1" customWidth="1"/>
    <col min="3848" max="3848" width="10.77734375" style="9" customWidth="1"/>
    <col min="3849" max="3849" width="13.88671875" style="9" customWidth="1"/>
    <col min="3850" max="3850" width="13" style="9" customWidth="1"/>
    <col min="3851" max="3851" width="12.5546875" style="9" customWidth="1"/>
    <col min="3852" max="3852" width="11" style="9" bestFit="1" customWidth="1"/>
    <col min="3853" max="3853" width="11.88671875" style="9" bestFit="1" customWidth="1"/>
    <col min="3854" max="3854" width="11.88671875" style="9" customWidth="1"/>
    <col min="3855" max="3855" width="3.21875" style="9" bestFit="1" customWidth="1"/>
    <col min="3856" max="4096" width="7.21875" style="9"/>
    <col min="4097" max="4097" width="3.6640625" style="9" bestFit="1" customWidth="1"/>
    <col min="4098" max="4098" width="12.77734375" style="9" bestFit="1" customWidth="1"/>
    <col min="4099" max="4099" width="13.21875" style="9" bestFit="1" customWidth="1"/>
    <col min="4100" max="4100" width="11.88671875" style="9" bestFit="1" customWidth="1"/>
    <col min="4101" max="4101" width="12" style="9" customWidth="1"/>
    <col min="4102" max="4102" width="13.109375" style="9" customWidth="1"/>
    <col min="4103" max="4103" width="13.88671875" style="9" bestFit="1" customWidth="1"/>
    <col min="4104" max="4104" width="10.77734375" style="9" customWidth="1"/>
    <col min="4105" max="4105" width="13.88671875" style="9" customWidth="1"/>
    <col min="4106" max="4106" width="13" style="9" customWidth="1"/>
    <col min="4107" max="4107" width="12.5546875" style="9" customWidth="1"/>
    <col min="4108" max="4108" width="11" style="9" bestFit="1" customWidth="1"/>
    <col min="4109" max="4109" width="11.88671875" style="9" bestFit="1" customWidth="1"/>
    <col min="4110" max="4110" width="11.88671875" style="9" customWidth="1"/>
    <col min="4111" max="4111" width="3.21875" style="9" bestFit="1" customWidth="1"/>
    <col min="4112" max="4352" width="7.21875" style="9"/>
    <col min="4353" max="4353" width="3.6640625" style="9" bestFit="1" customWidth="1"/>
    <col min="4354" max="4354" width="12.77734375" style="9" bestFit="1" customWidth="1"/>
    <col min="4355" max="4355" width="13.21875" style="9" bestFit="1" customWidth="1"/>
    <col min="4356" max="4356" width="11.88671875" style="9" bestFit="1" customWidth="1"/>
    <col min="4357" max="4357" width="12" style="9" customWidth="1"/>
    <col min="4358" max="4358" width="13.109375" style="9" customWidth="1"/>
    <col min="4359" max="4359" width="13.88671875" style="9" bestFit="1" customWidth="1"/>
    <col min="4360" max="4360" width="10.77734375" style="9" customWidth="1"/>
    <col min="4361" max="4361" width="13.88671875" style="9" customWidth="1"/>
    <col min="4362" max="4362" width="13" style="9" customWidth="1"/>
    <col min="4363" max="4363" width="12.5546875" style="9" customWidth="1"/>
    <col min="4364" max="4364" width="11" style="9" bestFit="1" customWidth="1"/>
    <col min="4365" max="4365" width="11.88671875" style="9" bestFit="1" customWidth="1"/>
    <col min="4366" max="4366" width="11.88671875" style="9" customWidth="1"/>
    <col min="4367" max="4367" width="3.21875" style="9" bestFit="1" customWidth="1"/>
    <col min="4368" max="4608" width="7.21875" style="9"/>
    <col min="4609" max="4609" width="3.6640625" style="9" bestFit="1" customWidth="1"/>
    <col min="4610" max="4610" width="12.77734375" style="9" bestFit="1" customWidth="1"/>
    <col min="4611" max="4611" width="13.21875" style="9" bestFit="1" customWidth="1"/>
    <col min="4612" max="4612" width="11.88671875" style="9" bestFit="1" customWidth="1"/>
    <col min="4613" max="4613" width="12" style="9" customWidth="1"/>
    <col min="4614" max="4614" width="13.109375" style="9" customWidth="1"/>
    <col min="4615" max="4615" width="13.88671875" style="9" bestFit="1" customWidth="1"/>
    <col min="4616" max="4616" width="10.77734375" style="9" customWidth="1"/>
    <col min="4617" max="4617" width="13.88671875" style="9" customWidth="1"/>
    <col min="4618" max="4618" width="13" style="9" customWidth="1"/>
    <col min="4619" max="4619" width="12.5546875" style="9" customWidth="1"/>
    <col min="4620" max="4620" width="11" style="9" bestFit="1" customWidth="1"/>
    <col min="4621" max="4621" width="11.88671875" style="9" bestFit="1" customWidth="1"/>
    <col min="4622" max="4622" width="11.88671875" style="9" customWidth="1"/>
    <col min="4623" max="4623" width="3.21875" style="9" bestFit="1" customWidth="1"/>
    <col min="4624" max="4864" width="7.21875" style="9"/>
    <col min="4865" max="4865" width="3.6640625" style="9" bestFit="1" customWidth="1"/>
    <col min="4866" max="4866" width="12.77734375" style="9" bestFit="1" customWidth="1"/>
    <col min="4867" max="4867" width="13.21875" style="9" bestFit="1" customWidth="1"/>
    <col min="4868" max="4868" width="11.88671875" style="9" bestFit="1" customWidth="1"/>
    <col min="4869" max="4869" width="12" style="9" customWidth="1"/>
    <col min="4870" max="4870" width="13.109375" style="9" customWidth="1"/>
    <col min="4871" max="4871" width="13.88671875" style="9" bestFit="1" customWidth="1"/>
    <col min="4872" max="4872" width="10.77734375" style="9" customWidth="1"/>
    <col min="4873" max="4873" width="13.88671875" style="9" customWidth="1"/>
    <col min="4874" max="4874" width="13" style="9" customWidth="1"/>
    <col min="4875" max="4875" width="12.5546875" style="9" customWidth="1"/>
    <col min="4876" max="4876" width="11" style="9" bestFit="1" customWidth="1"/>
    <col min="4877" max="4877" width="11.88671875" style="9" bestFit="1" customWidth="1"/>
    <col min="4878" max="4878" width="11.88671875" style="9" customWidth="1"/>
    <col min="4879" max="4879" width="3.21875" style="9" bestFit="1" customWidth="1"/>
    <col min="4880" max="5120" width="7.21875" style="9"/>
    <col min="5121" max="5121" width="3.6640625" style="9" bestFit="1" customWidth="1"/>
    <col min="5122" max="5122" width="12.77734375" style="9" bestFit="1" customWidth="1"/>
    <col min="5123" max="5123" width="13.21875" style="9" bestFit="1" customWidth="1"/>
    <col min="5124" max="5124" width="11.88671875" style="9" bestFit="1" customWidth="1"/>
    <col min="5125" max="5125" width="12" style="9" customWidth="1"/>
    <col min="5126" max="5126" width="13.109375" style="9" customWidth="1"/>
    <col min="5127" max="5127" width="13.88671875" style="9" bestFit="1" customWidth="1"/>
    <col min="5128" max="5128" width="10.77734375" style="9" customWidth="1"/>
    <col min="5129" max="5129" width="13.88671875" style="9" customWidth="1"/>
    <col min="5130" max="5130" width="13" style="9" customWidth="1"/>
    <col min="5131" max="5131" width="12.5546875" style="9" customWidth="1"/>
    <col min="5132" max="5132" width="11" style="9" bestFit="1" customWidth="1"/>
    <col min="5133" max="5133" width="11.88671875" style="9" bestFit="1" customWidth="1"/>
    <col min="5134" max="5134" width="11.88671875" style="9" customWidth="1"/>
    <col min="5135" max="5135" width="3.21875" style="9" bestFit="1" customWidth="1"/>
    <col min="5136" max="5376" width="7.21875" style="9"/>
    <col min="5377" max="5377" width="3.6640625" style="9" bestFit="1" customWidth="1"/>
    <col min="5378" max="5378" width="12.77734375" style="9" bestFit="1" customWidth="1"/>
    <col min="5379" max="5379" width="13.21875" style="9" bestFit="1" customWidth="1"/>
    <col min="5380" max="5380" width="11.88671875" style="9" bestFit="1" customWidth="1"/>
    <col min="5381" max="5381" width="12" style="9" customWidth="1"/>
    <col min="5382" max="5382" width="13.109375" style="9" customWidth="1"/>
    <col min="5383" max="5383" width="13.88671875" style="9" bestFit="1" customWidth="1"/>
    <col min="5384" max="5384" width="10.77734375" style="9" customWidth="1"/>
    <col min="5385" max="5385" width="13.88671875" style="9" customWidth="1"/>
    <col min="5386" max="5386" width="13" style="9" customWidth="1"/>
    <col min="5387" max="5387" width="12.5546875" style="9" customWidth="1"/>
    <col min="5388" max="5388" width="11" style="9" bestFit="1" customWidth="1"/>
    <col min="5389" max="5389" width="11.88671875" style="9" bestFit="1" customWidth="1"/>
    <col min="5390" max="5390" width="11.88671875" style="9" customWidth="1"/>
    <col min="5391" max="5391" width="3.21875" style="9" bestFit="1" customWidth="1"/>
    <col min="5392" max="5632" width="7.21875" style="9"/>
    <col min="5633" max="5633" width="3.6640625" style="9" bestFit="1" customWidth="1"/>
    <col min="5634" max="5634" width="12.77734375" style="9" bestFit="1" customWidth="1"/>
    <col min="5635" max="5635" width="13.21875" style="9" bestFit="1" customWidth="1"/>
    <col min="5636" max="5636" width="11.88671875" style="9" bestFit="1" customWidth="1"/>
    <col min="5637" max="5637" width="12" style="9" customWidth="1"/>
    <col min="5638" max="5638" width="13.109375" style="9" customWidth="1"/>
    <col min="5639" max="5639" width="13.88671875" style="9" bestFit="1" customWidth="1"/>
    <col min="5640" max="5640" width="10.77734375" style="9" customWidth="1"/>
    <col min="5641" max="5641" width="13.88671875" style="9" customWidth="1"/>
    <col min="5642" max="5642" width="13" style="9" customWidth="1"/>
    <col min="5643" max="5643" width="12.5546875" style="9" customWidth="1"/>
    <col min="5644" max="5644" width="11" style="9" bestFit="1" customWidth="1"/>
    <col min="5645" max="5645" width="11.88671875" style="9" bestFit="1" customWidth="1"/>
    <col min="5646" max="5646" width="11.88671875" style="9" customWidth="1"/>
    <col min="5647" max="5647" width="3.21875" style="9" bestFit="1" customWidth="1"/>
    <col min="5648" max="5888" width="7.21875" style="9"/>
    <col min="5889" max="5889" width="3.6640625" style="9" bestFit="1" customWidth="1"/>
    <col min="5890" max="5890" width="12.77734375" style="9" bestFit="1" customWidth="1"/>
    <col min="5891" max="5891" width="13.21875" style="9" bestFit="1" customWidth="1"/>
    <col min="5892" max="5892" width="11.88671875" style="9" bestFit="1" customWidth="1"/>
    <col min="5893" max="5893" width="12" style="9" customWidth="1"/>
    <col min="5894" max="5894" width="13.109375" style="9" customWidth="1"/>
    <col min="5895" max="5895" width="13.88671875" style="9" bestFit="1" customWidth="1"/>
    <col min="5896" max="5896" width="10.77734375" style="9" customWidth="1"/>
    <col min="5897" max="5897" width="13.88671875" style="9" customWidth="1"/>
    <col min="5898" max="5898" width="13" style="9" customWidth="1"/>
    <col min="5899" max="5899" width="12.5546875" style="9" customWidth="1"/>
    <col min="5900" max="5900" width="11" style="9" bestFit="1" customWidth="1"/>
    <col min="5901" max="5901" width="11.88671875" style="9" bestFit="1" customWidth="1"/>
    <col min="5902" max="5902" width="11.88671875" style="9" customWidth="1"/>
    <col min="5903" max="5903" width="3.21875" style="9" bestFit="1" customWidth="1"/>
    <col min="5904" max="6144" width="7.21875" style="9"/>
    <col min="6145" max="6145" width="3.6640625" style="9" bestFit="1" customWidth="1"/>
    <col min="6146" max="6146" width="12.77734375" style="9" bestFit="1" customWidth="1"/>
    <col min="6147" max="6147" width="13.21875" style="9" bestFit="1" customWidth="1"/>
    <col min="6148" max="6148" width="11.88671875" style="9" bestFit="1" customWidth="1"/>
    <col min="6149" max="6149" width="12" style="9" customWidth="1"/>
    <col min="6150" max="6150" width="13.109375" style="9" customWidth="1"/>
    <col min="6151" max="6151" width="13.88671875" style="9" bestFit="1" customWidth="1"/>
    <col min="6152" max="6152" width="10.77734375" style="9" customWidth="1"/>
    <col min="6153" max="6153" width="13.88671875" style="9" customWidth="1"/>
    <col min="6154" max="6154" width="13" style="9" customWidth="1"/>
    <col min="6155" max="6155" width="12.5546875" style="9" customWidth="1"/>
    <col min="6156" max="6156" width="11" style="9" bestFit="1" customWidth="1"/>
    <col min="6157" max="6157" width="11.88671875" style="9" bestFit="1" customWidth="1"/>
    <col min="6158" max="6158" width="11.88671875" style="9" customWidth="1"/>
    <col min="6159" max="6159" width="3.21875" style="9" bestFit="1" customWidth="1"/>
    <col min="6160" max="6400" width="7.21875" style="9"/>
    <col min="6401" max="6401" width="3.6640625" style="9" bestFit="1" customWidth="1"/>
    <col min="6402" max="6402" width="12.77734375" style="9" bestFit="1" customWidth="1"/>
    <col min="6403" max="6403" width="13.21875" style="9" bestFit="1" customWidth="1"/>
    <col min="6404" max="6404" width="11.88671875" style="9" bestFit="1" customWidth="1"/>
    <col min="6405" max="6405" width="12" style="9" customWidth="1"/>
    <col min="6406" max="6406" width="13.109375" style="9" customWidth="1"/>
    <col min="6407" max="6407" width="13.88671875" style="9" bestFit="1" customWidth="1"/>
    <col min="6408" max="6408" width="10.77734375" style="9" customWidth="1"/>
    <col min="6409" max="6409" width="13.88671875" style="9" customWidth="1"/>
    <col min="6410" max="6410" width="13" style="9" customWidth="1"/>
    <col min="6411" max="6411" width="12.5546875" style="9" customWidth="1"/>
    <col min="6412" max="6412" width="11" style="9" bestFit="1" customWidth="1"/>
    <col min="6413" max="6413" width="11.88671875" style="9" bestFit="1" customWidth="1"/>
    <col min="6414" max="6414" width="11.88671875" style="9" customWidth="1"/>
    <col min="6415" max="6415" width="3.21875" style="9" bestFit="1" customWidth="1"/>
    <col min="6416" max="6656" width="7.21875" style="9"/>
    <col min="6657" max="6657" width="3.6640625" style="9" bestFit="1" customWidth="1"/>
    <col min="6658" max="6658" width="12.77734375" style="9" bestFit="1" customWidth="1"/>
    <col min="6659" max="6659" width="13.21875" style="9" bestFit="1" customWidth="1"/>
    <col min="6660" max="6660" width="11.88671875" style="9" bestFit="1" customWidth="1"/>
    <col min="6661" max="6661" width="12" style="9" customWidth="1"/>
    <col min="6662" max="6662" width="13.109375" style="9" customWidth="1"/>
    <col min="6663" max="6663" width="13.88671875" style="9" bestFit="1" customWidth="1"/>
    <col min="6664" max="6664" width="10.77734375" style="9" customWidth="1"/>
    <col min="6665" max="6665" width="13.88671875" style="9" customWidth="1"/>
    <col min="6666" max="6666" width="13" style="9" customWidth="1"/>
    <col min="6667" max="6667" width="12.5546875" style="9" customWidth="1"/>
    <col min="6668" max="6668" width="11" style="9" bestFit="1" customWidth="1"/>
    <col min="6669" max="6669" width="11.88671875" style="9" bestFit="1" customWidth="1"/>
    <col min="6670" max="6670" width="11.88671875" style="9" customWidth="1"/>
    <col min="6671" max="6671" width="3.21875" style="9" bestFit="1" customWidth="1"/>
    <col min="6672" max="6912" width="7.21875" style="9"/>
    <col min="6913" max="6913" width="3.6640625" style="9" bestFit="1" customWidth="1"/>
    <col min="6914" max="6914" width="12.77734375" style="9" bestFit="1" customWidth="1"/>
    <col min="6915" max="6915" width="13.21875" style="9" bestFit="1" customWidth="1"/>
    <col min="6916" max="6916" width="11.88671875" style="9" bestFit="1" customWidth="1"/>
    <col min="6917" max="6917" width="12" style="9" customWidth="1"/>
    <col min="6918" max="6918" width="13.109375" style="9" customWidth="1"/>
    <col min="6919" max="6919" width="13.88671875" style="9" bestFit="1" customWidth="1"/>
    <col min="6920" max="6920" width="10.77734375" style="9" customWidth="1"/>
    <col min="6921" max="6921" width="13.88671875" style="9" customWidth="1"/>
    <col min="6922" max="6922" width="13" style="9" customWidth="1"/>
    <col min="6923" max="6923" width="12.5546875" style="9" customWidth="1"/>
    <col min="6924" max="6924" width="11" style="9" bestFit="1" customWidth="1"/>
    <col min="6925" max="6925" width="11.88671875" style="9" bestFit="1" customWidth="1"/>
    <col min="6926" max="6926" width="11.88671875" style="9" customWidth="1"/>
    <col min="6927" max="6927" width="3.21875" style="9" bestFit="1" customWidth="1"/>
    <col min="6928" max="7168" width="7.21875" style="9"/>
    <col min="7169" max="7169" width="3.6640625" style="9" bestFit="1" customWidth="1"/>
    <col min="7170" max="7170" width="12.77734375" style="9" bestFit="1" customWidth="1"/>
    <col min="7171" max="7171" width="13.21875" style="9" bestFit="1" customWidth="1"/>
    <col min="7172" max="7172" width="11.88671875" style="9" bestFit="1" customWidth="1"/>
    <col min="7173" max="7173" width="12" style="9" customWidth="1"/>
    <col min="7174" max="7174" width="13.109375" style="9" customWidth="1"/>
    <col min="7175" max="7175" width="13.88671875" style="9" bestFit="1" customWidth="1"/>
    <col min="7176" max="7176" width="10.77734375" style="9" customWidth="1"/>
    <col min="7177" max="7177" width="13.88671875" style="9" customWidth="1"/>
    <col min="7178" max="7178" width="13" style="9" customWidth="1"/>
    <col min="7179" max="7179" width="12.5546875" style="9" customWidth="1"/>
    <col min="7180" max="7180" width="11" style="9" bestFit="1" customWidth="1"/>
    <col min="7181" max="7181" width="11.88671875" style="9" bestFit="1" customWidth="1"/>
    <col min="7182" max="7182" width="11.88671875" style="9" customWidth="1"/>
    <col min="7183" max="7183" width="3.21875" style="9" bestFit="1" customWidth="1"/>
    <col min="7184" max="7424" width="7.21875" style="9"/>
    <col min="7425" max="7425" width="3.6640625" style="9" bestFit="1" customWidth="1"/>
    <col min="7426" max="7426" width="12.77734375" style="9" bestFit="1" customWidth="1"/>
    <col min="7427" max="7427" width="13.21875" style="9" bestFit="1" customWidth="1"/>
    <col min="7428" max="7428" width="11.88671875" style="9" bestFit="1" customWidth="1"/>
    <col min="7429" max="7429" width="12" style="9" customWidth="1"/>
    <col min="7430" max="7430" width="13.109375" style="9" customWidth="1"/>
    <col min="7431" max="7431" width="13.88671875" style="9" bestFit="1" customWidth="1"/>
    <col min="7432" max="7432" width="10.77734375" style="9" customWidth="1"/>
    <col min="7433" max="7433" width="13.88671875" style="9" customWidth="1"/>
    <col min="7434" max="7434" width="13" style="9" customWidth="1"/>
    <col min="7435" max="7435" width="12.5546875" style="9" customWidth="1"/>
    <col min="7436" max="7436" width="11" style="9" bestFit="1" customWidth="1"/>
    <col min="7437" max="7437" width="11.88671875" style="9" bestFit="1" customWidth="1"/>
    <col min="7438" max="7438" width="11.88671875" style="9" customWidth="1"/>
    <col min="7439" max="7439" width="3.21875" style="9" bestFit="1" customWidth="1"/>
    <col min="7440" max="7680" width="7.21875" style="9"/>
    <col min="7681" max="7681" width="3.6640625" style="9" bestFit="1" customWidth="1"/>
    <col min="7682" max="7682" width="12.77734375" style="9" bestFit="1" customWidth="1"/>
    <col min="7683" max="7683" width="13.21875" style="9" bestFit="1" customWidth="1"/>
    <col min="7684" max="7684" width="11.88671875" style="9" bestFit="1" customWidth="1"/>
    <col min="7685" max="7685" width="12" style="9" customWidth="1"/>
    <col min="7686" max="7686" width="13.109375" style="9" customWidth="1"/>
    <col min="7687" max="7687" width="13.88671875" style="9" bestFit="1" customWidth="1"/>
    <col min="7688" max="7688" width="10.77734375" style="9" customWidth="1"/>
    <col min="7689" max="7689" width="13.88671875" style="9" customWidth="1"/>
    <col min="7690" max="7690" width="13" style="9" customWidth="1"/>
    <col min="7691" max="7691" width="12.5546875" style="9" customWidth="1"/>
    <col min="7692" max="7692" width="11" style="9" bestFit="1" customWidth="1"/>
    <col min="7693" max="7693" width="11.88671875" style="9" bestFit="1" customWidth="1"/>
    <col min="7694" max="7694" width="11.88671875" style="9" customWidth="1"/>
    <col min="7695" max="7695" width="3.21875" style="9" bestFit="1" customWidth="1"/>
    <col min="7696" max="7936" width="7.21875" style="9"/>
    <col min="7937" max="7937" width="3.6640625" style="9" bestFit="1" customWidth="1"/>
    <col min="7938" max="7938" width="12.77734375" style="9" bestFit="1" customWidth="1"/>
    <col min="7939" max="7939" width="13.21875" style="9" bestFit="1" customWidth="1"/>
    <col min="7940" max="7940" width="11.88671875" style="9" bestFit="1" customWidth="1"/>
    <col min="7941" max="7941" width="12" style="9" customWidth="1"/>
    <col min="7942" max="7942" width="13.109375" style="9" customWidth="1"/>
    <col min="7943" max="7943" width="13.88671875" style="9" bestFit="1" customWidth="1"/>
    <col min="7944" max="7944" width="10.77734375" style="9" customWidth="1"/>
    <col min="7945" max="7945" width="13.88671875" style="9" customWidth="1"/>
    <col min="7946" max="7946" width="13" style="9" customWidth="1"/>
    <col min="7947" max="7947" width="12.5546875" style="9" customWidth="1"/>
    <col min="7948" max="7948" width="11" style="9" bestFit="1" customWidth="1"/>
    <col min="7949" max="7949" width="11.88671875" style="9" bestFit="1" customWidth="1"/>
    <col min="7950" max="7950" width="11.88671875" style="9" customWidth="1"/>
    <col min="7951" max="7951" width="3.21875" style="9" bestFit="1" customWidth="1"/>
    <col min="7952" max="8192" width="7.21875" style="9"/>
    <col min="8193" max="8193" width="3.6640625" style="9" bestFit="1" customWidth="1"/>
    <col min="8194" max="8194" width="12.77734375" style="9" bestFit="1" customWidth="1"/>
    <col min="8195" max="8195" width="13.21875" style="9" bestFit="1" customWidth="1"/>
    <col min="8196" max="8196" width="11.88671875" style="9" bestFit="1" customWidth="1"/>
    <col min="8197" max="8197" width="12" style="9" customWidth="1"/>
    <col min="8198" max="8198" width="13.109375" style="9" customWidth="1"/>
    <col min="8199" max="8199" width="13.88671875" style="9" bestFit="1" customWidth="1"/>
    <col min="8200" max="8200" width="10.77734375" style="9" customWidth="1"/>
    <col min="8201" max="8201" width="13.88671875" style="9" customWidth="1"/>
    <col min="8202" max="8202" width="13" style="9" customWidth="1"/>
    <col min="8203" max="8203" width="12.5546875" style="9" customWidth="1"/>
    <col min="8204" max="8204" width="11" style="9" bestFit="1" customWidth="1"/>
    <col min="8205" max="8205" width="11.88671875" style="9" bestFit="1" customWidth="1"/>
    <col min="8206" max="8206" width="11.88671875" style="9" customWidth="1"/>
    <col min="8207" max="8207" width="3.21875" style="9" bestFit="1" customWidth="1"/>
    <col min="8208" max="8448" width="7.21875" style="9"/>
    <col min="8449" max="8449" width="3.6640625" style="9" bestFit="1" customWidth="1"/>
    <col min="8450" max="8450" width="12.77734375" style="9" bestFit="1" customWidth="1"/>
    <col min="8451" max="8451" width="13.21875" style="9" bestFit="1" customWidth="1"/>
    <col min="8452" max="8452" width="11.88671875" style="9" bestFit="1" customWidth="1"/>
    <col min="8453" max="8453" width="12" style="9" customWidth="1"/>
    <col min="8454" max="8454" width="13.109375" style="9" customWidth="1"/>
    <col min="8455" max="8455" width="13.88671875" style="9" bestFit="1" customWidth="1"/>
    <col min="8456" max="8456" width="10.77734375" style="9" customWidth="1"/>
    <col min="8457" max="8457" width="13.88671875" style="9" customWidth="1"/>
    <col min="8458" max="8458" width="13" style="9" customWidth="1"/>
    <col min="8459" max="8459" width="12.5546875" style="9" customWidth="1"/>
    <col min="8460" max="8460" width="11" style="9" bestFit="1" customWidth="1"/>
    <col min="8461" max="8461" width="11.88671875" style="9" bestFit="1" customWidth="1"/>
    <col min="8462" max="8462" width="11.88671875" style="9" customWidth="1"/>
    <col min="8463" max="8463" width="3.21875" style="9" bestFit="1" customWidth="1"/>
    <col min="8464" max="8704" width="7.21875" style="9"/>
    <col min="8705" max="8705" width="3.6640625" style="9" bestFit="1" customWidth="1"/>
    <col min="8706" max="8706" width="12.77734375" style="9" bestFit="1" customWidth="1"/>
    <col min="8707" max="8707" width="13.21875" style="9" bestFit="1" customWidth="1"/>
    <col min="8708" max="8708" width="11.88671875" style="9" bestFit="1" customWidth="1"/>
    <col min="8709" max="8709" width="12" style="9" customWidth="1"/>
    <col min="8710" max="8710" width="13.109375" style="9" customWidth="1"/>
    <col min="8711" max="8711" width="13.88671875" style="9" bestFit="1" customWidth="1"/>
    <col min="8712" max="8712" width="10.77734375" style="9" customWidth="1"/>
    <col min="8713" max="8713" width="13.88671875" style="9" customWidth="1"/>
    <col min="8714" max="8714" width="13" style="9" customWidth="1"/>
    <col min="8715" max="8715" width="12.5546875" style="9" customWidth="1"/>
    <col min="8716" max="8716" width="11" style="9" bestFit="1" customWidth="1"/>
    <col min="8717" max="8717" width="11.88671875" style="9" bestFit="1" customWidth="1"/>
    <col min="8718" max="8718" width="11.88671875" style="9" customWidth="1"/>
    <col min="8719" max="8719" width="3.21875" style="9" bestFit="1" customWidth="1"/>
    <col min="8720" max="8960" width="7.21875" style="9"/>
    <col min="8961" max="8961" width="3.6640625" style="9" bestFit="1" customWidth="1"/>
    <col min="8962" max="8962" width="12.77734375" style="9" bestFit="1" customWidth="1"/>
    <col min="8963" max="8963" width="13.21875" style="9" bestFit="1" customWidth="1"/>
    <col min="8964" max="8964" width="11.88671875" style="9" bestFit="1" customWidth="1"/>
    <col min="8965" max="8965" width="12" style="9" customWidth="1"/>
    <col min="8966" max="8966" width="13.109375" style="9" customWidth="1"/>
    <col min="8967" max="8967" width="13.88671875" style="9" bestFit="1" customWidth="1"/>
    <col min="8968" max="8968" width="10.77734375" style="9" customWidth="1"/>
    <col min="8969" max="8969" width="13.88671875" style="9" customWidth="1"/>
    <col min="8970" max="8970" width="13" style="9" customWidth="1"/>
    <col min="8971" max="8971" width="12.5546875" style="9" customWidth="1"/>
    <col min="8972" max="8972" width="11" style="9" bestFit="1" customWidth="1"/>
    <col min="8973" max="8973" width="11.88671875" style="9" bestFit="1" customWidth="1"/>
    <col min="8974" max="8974" width="11.88671875" style="9" customWidth="1"/>
    <col min="8975" max="8975" width="3.21875" style="9" bestFit="1" customWidth="1"/>
    <col min="8976" max="9216" width="7.21875" style="9"/>
    <col min="9217" max="9217" width="3.6640625" style="9" bestFit="1" customWidth="1"/>
    <col min="9218" max="9218" width="12.77734375" style="9" bestFit="1" customWidth="1"/>
    <col min="9219" max="9219" width="13.21875" style="9" bestFit="1" customWidth="1"/>
    <col min="9220" max="9220" width="11.88671875" style="9" bestFit="1" customWidth="1"/>
    <col min="9221" max="9221" width="12" style="9" customWidth="1"/>
    <col min="9222" max="9222" width="13.109375" style="9" customWidth="1"/>
    <col min="9223" max="9223" width="13.88671875" style="9" bestFit="1" customWidth="1"/>
    <col min="9224" max="9224" width="10.77734375" style="9" customWidth="1"/>
    <col min="9225" max="9225" width="13.88671875" style="9" customWidth="1"/>
    <col min="9226" max="9226" width="13" style="9" customWidth="1"/>
    <col min="9227" max="9227" width="12.5546875" style="9" customWidth="1"/>
    <col min="9228" max="9228" width="11" style="9" bestFit="1" customWidth="1"/>
    <col min="9229" max="9229" width="11.88671875" style="9" bestFit="1" customWidth="1"/>
    <col min="9230" max="9230" width="11.88671875" style="9" customWidth="1"/>
    <col min="9231" max="9231" width="3.21875" style="9" bestFit="1" customWidth="1"/>
    <col min="9232" max="9472" width="7.21875" style="9"/>
    <col min="9473" max="9473" width="3.6640625" style="9" bestFit="1" customWidth="1"/>
    <col min="9474" max="9474" width="12.77734375" style="9" bestFit="1" customWidth="1"/>
    <col min="9475" max="9475" width="13.21875" style="9" bestFit="1" customWidth="1"/>
    <col min="9476" max="9476" width="11.88671875" style="9" bestFit="1" customWidth="1"/>
    <col min="9477" max="9477" width="12" style="9" customWidth="1"/>
    <col min="9478" max="9478" width="13.109375" style="9" customWidth="1"/>
    <col min="9479" max="9479" width="13.88671875" style="9" bestFit="1" customWidth="1"/>
    <col min="9480" max="9480" width="10.77734375" style="9" customWidth="1"/>
    <col min="9481" max="9481" width="13.88671875" style="9" customWidth="1"/>
    <col min="9482" max="9482" width="13" style="9" customWidth="1"/>
    <col min="9483" max="9483" width="12.5546875" style="9" customWidth="1"/>
    <col min="9484" max="9484" width="11" style="9" bestFit="1" customWidth="1"/>
    <col min="9485" max="9485" width="11.88671875" style="9" bestFit="1" customWidth="1"/>
    <col min="9486" max="9486" width="11.88671875" style="9" customWidth="1"/>
    <col min="9487" max="9487" width="3.21875" style="9" bestFit="1" customWidth="1"/>
    <col min="9488" max="9728" width="7.21875" style="9"/>
    <col min="9729" max="9729" width="3.6640625" style="9" bestFit="1" customWidth="1"/>
    <col min="9730" max="9730" width="12.77734375" style="9" bestFit="1" customWidth="1"/>
    <col min="9731" max="9731" width="13.21875" style="9" bestFit="1" customWidth="1"/>
    <col min="9732" max="9732" width="11.88671875" style="9" bestFit="1" customWidth="1"/>
    <col min="9733" max="9733" width="12" style="9" customWidth="1"/>
    <col min="9734" max="9734" width="13.109375" style="9" customWidth="1"/>
    <col min="9735" max="9735" width="13.88671875" style="9" bestFit="1" customWidth="1"/>
    <col min="9736" max="9736" width="10.77734375" style="9" customWidth="1"/>
    <col min="9737" max="9737" width="13.88671875" style="9" customWidth="1"/>
    <col min="9738" max="9738" width="13" style="9" customWidth="1"/>
    <col min="9739" max="9739" width="12.5546875" style="9" customWidth="1"/>
    <col min="9740" max="9740" width="11" style="9" bestFit="1" customWidth="1"/>
    <col min="9741" max="9741" width="11.88671875" style="9" bestFit="1" customWidth="1"/>
    <col min="9742" max="9742" width="11.88671875" style="9" customWidth="1"/>
    <col min="9743" max="9743" width="3.21875" style="9" bestFit="1" customWidth="1"/>
    <col min="9744" max="9984" width="7.21875" style="9"/>
    <col min="9985" max="9985" width="3.6640625" style="9" bestFit="1" customWidth="1"/>
    <col min="9986" max="9986" width="12.77734375" style="9" bestFit="1" customWidth="1"/>
    <col min="9987" max="9987" width="13.21875" style="9" bestFit="1" customWidth="1"/>
    <col min="9988" max="9988" width="11.88671875" style="9" bestFit="1" customWidth="1"/>
    <col min="9989" max="9989" width="12" style="9" customWidth="1"/>
    <col min="9990" max="9990" width="13.109375" style="9" customWidth="1"/>
    <col min="9991" max="9991" width="13.88671875" style="9" bestFit="1" customWidth="1"/>
    <col min="9992" max="9992" width="10.77734375" style="9" customWidth="1"/>
    <col min="9993" max="9993" width="13.88671875" style="9" customWidth="1"/>
    <col min="9994" max="9994" width="13" style="9" customWidth="1"/>
    <col min="9995" max="9995" width="12.5546875" style="9" customWidth="1"/>
    <col min="9996" max="9996" width="11" style="9" bestFit="1" customWidth="1"/>
    <col min="9997" max="9997" width="11.88671875" style="9" bestFit="1" customWidth="1"/>
    <col min="9998" max="9998" width="11.88671875" style="9" customWidth="1"/>
    <col min="9999" max="9999" width="3.21875" style="9" bestFit="1" customWidth="1"/>
    <col min="10000" max="10240" width="7.21875" style="9"/>
    <col min="10241" max="10241" width="3.6640625" style="9" bestFit="1" customWidth="1"/>
    <col min="10242" max="10242" width="12.77734375" style="9" bestFit="1" customWidth="1"/>
    <col min="10243" max="10243" width="13.21875" style="9" bestFit="1" customWidth="1"/>
    <col min="10244" max="10244" width="11.88671875" style="9" bestFit="1" customWidth="1"/>
    <col min="10245" max="10245" width="12" style="9" customWidth="1"/>
    <col min="10246" max="10246" width="13.109375" style="9" customWidth="1"/>
    <col min="10247" max="10247" width="13.88671875" style="9" bestFit="1" customWidth="1"/>
    <col min="10248" max="10248" width="10.77734375" style="9" customWidth="1"/>
    <col min="10249" max="10249" width="13.88671875" style="9" customWidth="1"/>
    <col min="10250" max="10250" width="13" style="9" customWidth="1"/>
    <col min="10251" max="10251" width="12.5546875" style="9" customWidth="1"/>
    <col min="10252" max="10252" width="11" style="9" bestFit="1" customWidth="1"/>
    <col min="10253" max="10253" width="11.88671875" style="9" bestFit="1" customWidth="1"/>
    <col min="10254" max="10254" width="11.88671875" style="9" customWidth="1"/>
    <col min="10255" max="10255" width="3.21875" style="9" bestFit="1" customWidth="1"/>
    <col min="10256" max="10496" width="7.21875" style="9"/>
    <col min="10497" max="10497" width="3.6640625" style="9" bestFit="1" customWidth="1"/>
    <col min="10498" max="10498" width="12.77734375" style="9" bestFit="1" customWidth="1"/>
    <col min="10499" max="10499" width="13.21875" style="9" bestFit="1" customWidth="1"/>
    <col min="10500" max="10500" width="11.88671875" style="9" bestFit="1" customWidth="1"/>
    <col min="10501" max="10501" width="12" style="9" customWidth="1"/>
    <col min="10502" max="10502" width="13.109375" style="9" customWidth="1"/>
    <col min="10503" max="10503" width="13.88671875" style="9" bestFit="1" customWidth="1"/>
    <col min="10504" max="10504" width="10.77734375" style="9" customWidth="1"/>
    <col min="10505" max="10505" width="13.88671875" style="9" customWidth="1"/>
    <col min="10506" max="10506" width="13" style="9" customWidth="1"/>
    <col min="10507" max="10507" width="12.5546875" style="9" customWidth="1"/>
    <col min="10508" max="10508" width="11" style="9" bestFit="1" customWidth="1"/>
    <col min="10509" max="10509" width="11.88671875" style="9" bestFit="1" customWidth="1"/>
    <col min="10510" max="10510" width="11.88671875" style="9" customWidth="1"/>
    <col min="10511" max="10511" width="3.21875" style="9" bestFit="1" customWidth="1"/>
    <col min="10512" max="10752" width="7.21875" style="9"/>
    <col min="10753" max="10753" width="3.6640625" style="9" bestFit="1" customWidth="1"/>
    <col min="10754" max="10754" width="12.77734375" style="9" bestFit="1" customWidth="1"/>
    <col min="10755" max="10755" width="13.21875" style="9" bestFit="1" customWidth="1"/>
    <col min="10756" max="10756" width="11.88671875" style="9" bestFit="1" customWidth="1"/>
    <col min="10757" max="10757" width="12" style="9" customWidth="1"/>
    <col min="10758" max="10758" width="13.109375" style="9" customWidth="1"/>
    <col min="10759" max="10759" width="13.88671875" style="9" bestFit="1" customWidth="1"/>
    <col min="10760" max="10760" width="10.77734375" style="9" customWidth="1"/>
    <col min="10761" max="10761" width="13.88671875" style="9" customWidth="1"/>
    <col min="10762" max="10762" width="13" style="9" customWidth="1"/>
    <col min="10763" max="10763" width="12.5546875" style="9" customWidth="1"/>
    <col min="10764" max="10764" width="11" style="9" bestFit="1" customWidth="1"/>
    <col min="10765" max="10765" width="11.88671875" style="9" bestFit="1" customWidth="1"/>
    <col min="10766" max="10766" width="11.88671875" style="9" customWidth="1"/>
    <col min="10767" max="10767" width="3.21875" style="9" bestFit="1" customWidth="1"/>
    <col min="10768" max="11008" width="7.21875" style="9"/>
    <col min="11009" max="11009" width="3.6640625" style="9" bestFit="1" customWidth="1"/>
    <col min="11010" max="11010" width="12.77734375" style="9" bestFit="1" customWidth="1"/>
    <col min="11011" max="11011" width="13.21875" style="9" bestFit="1" customWidth="1"/>
    <col min="11012" max="11012" width="11.88671875" style="9" bestFit="1" customWidth="1"/>
    <col min="11013" max="11013" width="12" style="9" customWidth="1"/>
    <col min="11014" max="11014" width="13.109375" style="9" customWidth="1"/>
    <col min="11015" max="11015" width="13.88671875" style="9" bestFit="1" customWidth="1"/>
    <col min="11016" max="11016" width="10.77734375" style="9" customWidth="1"/>
    <col min="11017" max="11017" width="13.88671875" style="9" customWidth="1"/>
    <col min="11018" max="11018" width="13" style="9" customWidth="1"/>
    <col min="11019" max="11019" width="12.5546875" style="9" customWidth="1"/>
    <col min="11020" max="11020" width="11" style="9" bestFit="1" customWidth="1"/>
    <col min="11021" max="11021" width="11.88671875" style="9" bestFit="1" customWidth="1"/>
    <col min="11022" max="11022" width="11.88671875" style="9" customWidth="1"/>
    <col min="11023" max="11023" width="3.21875" style="9" bestFit="1" customWidth="1"/>
    <col min="11024" max="11264" width="7.21875" style="9"/>
    <col min="11265" max="11265" width="3.6640625" style="9" bestFit="1" customWidth="1"/>
    <col min="11266" max="11266" width="12.77734375" style="9" bestFit="1" customWidth="1"/>
    <col min="11267" max="11267" width="13.21875" style="9" bestFit="1" customWidth="1"/>
    <col min="11268" max="11268" width="11.88671875" style="9" bestFit="1" customWidth="1"/>
    <col min="11269" max="11269" width="12" style="9" customWidth="1"/>
    <col min="11270" max="11270" width="13.109375" style="9" customWidth="1"/>
    <col min="11271" max="11271" width="13.88671875" style="9" bestFit="1" customWidth="1"/>
    <col min="11272" max="11272" width="10.77734375" style="9" customWidth="1"/>
    <col min="11273" max="11273" width="13.88671875" style="9" customWidth="1"/>
    <col min="11274" max="11274" width="13" style="9" customWidth="1"/>
    <col min="11275" max="11275" width="12.5546875" style="9" customWidth="1"/>
    <col min="11276" max="11276" width="11" style="9" bestFit="1" customWidth="1"/>
    <col min="11277" max="11277" width="11.88671875" style="9" bestFit="1" customWidth="1"/>
    <col min="11278" max="11278" width="11.88671875" style="9" customWidth="1"/>
    <col min="11279" max="11279" width="3.21875" style="9" bestFit="1" customWidth="1"/>
    <col min="11280" max="11520" width="7.21875" style="9"/>
    <col min="11521" max="11521" width="3.6640625" style="9" bestFit="1" customWidth="1"/>
    <col min="11522" max="11522" width="12.77734375" style="9" bestFit="1" customWidth="1"/>
    <col min="11523" max="11523" width="13.21875" style="9" bestFit="1" customWidth="1"/>
    <col min="11524" max="11524" width="11.88671875" style="9" bestFit="1" customWidth="1"/>
    <col min="11525" max="11525" width="12" style="9" customWidth="1"/>
    <col min="11526" max="11526" width="13.109375" style="9" customWidth="1"/>
    <col min="11527" max="11527" width="13.88671875" style="9" bestFit="1" customWidth="1"/>
    <col min="11528" max="11528" width="10.77734375" style="9" customWidth="1"/>
    <col min="11529" max="11529" width="13.88671875" style="9" customWidth="1"/>
    <col min="11530" max="11530" width="13" style="9" customWidth="1"/>
    <col min="11531" max="11531" width="12.5546875" style="9" customWidth="1"/>
    <col min="11532" max="11532" width="11" style="9" bestFit="1" customWidth="1"/>
    <col min="11533" max="11533" width="11.88671875" style="9" bestFit="1" customWidth="1"/>
    <col min="11534" max="11534" width="11.88671875" style="9" customWidth="1"/>
    <col min="11535" max="11535" width="3.21875" style="9" bestFit="1" customWidth="1"/>
    <col min="11536" max="11776" width="7.21875" style="9"/>
    <col min="11777" max="11777" width="3.6640625" style="9" bestFit="1" customWidth="1"/>
    <col min="11778" max="11778" width="12.77734375" style="9" bestFit="1" customWidth="1"/>
    <col min="11779" max="11779" width="13.21875" style="9" bestFit="1" customWidth="1"/>
    <col min="11780" max="11780" width="11.88671875" style="9" bestFit="1" customWidth="1"/>
    <col min="11781" max="11781" width="12" style="9" customWidth="1"/>
    <col min="11782" max="11782" width="13.109375" style="9" customWidth="1"/>
    <col min="11783" max="11783" width="13.88671875" style="9" bestFit="1" customWidth="1"/>
    <col min="11784" max="11784" width="10.77734375" style="9" customWidth="1"/>
    <col min="11785" max="11785" width="13.88671875" style="9" customWidth="1"/>
    <col min="11786" max="11786" width="13" style="9" customWidth="1"/>
    <col min="11787" max="11787" width="12.5546875" style="9" customWidth="1"/>
    <col min="11788" max="11788" width="11" style="9" bestFit="1" customWidth="1"/>
    <col min="11789" max="11789" width="11.88671875" style="9" bestFit="1" customWidth="1"/>
    <col min="11790" max="11790" width="11.88671875" style="9" customWidth="1"/>
    <col min="11791" max="11791" width="3.21875" style="9" bestFit="1" customWidth="1"/>
    <col min="11792" max="12032" width="7.21875" style="9"/>
    <col min="12033" max="12033" width="3.6640625" style="9" bestFit="1" customWidth="1"/>
    <col min="12034" max="12034" width="12.77734375" style="9" bestFit="1" customWidth="1"/>
    <col min="12035" max="12035" width="13.21875" style="9" bestFit="1" customWidth="1"/>
    <col min="12036" max="12036" width="11.88671875" style="9" bestFit="1" customWidth="1"/>
    <col min="12037" max="12037" width="12" style="9" customWidth="1"/>
    <col min="12038" max="12038" width="13.109375" style="9" customWidth="1"/>
    <col min="12039" max="12039" width="13.88671875" style="9" bestFit="1" customWidth="1"/>
    <col min="12040" max="12040" width="10.77734375" style="9" customWidth="1"/>
    <col min="12041" max="12041" width="13.88671875" style="9" customWidth="1"/>
    <col min="12042" max="12042" width="13" style="9" customWidth="1"/>
    <col min="12043" max="12043" width="12.5546875" style="9" customWidth="1"/>
    <col min="12044" max="12044" width="11" style="9" bestFit="1" customWidth="1"/>
    <col min="12045" max="12045" width="11.88671875" style="9" bestFit="1" customWidth="1"/>
    <col min="12046" max="12046" width="11.88671875" style="9" customWidth="1"/>
    <col min="12047" max="12047" width="3.21875" style="9" bestFit="1" customWidth="1"/>
    <col min="12048" max="12288" width="7.21875" style="9"/>
    <col min="12289" max="12289" width="3.6640625" style="9" bestFit="1" customWidth="1"/>
    <col min="12290" max="12290" width="12.77734375" style="9" bestFit="1" customWidth="1"/>
    <col min="12291" max="12291" width="13.21875" style="9" bestFit="1" customWidth="1"/>
    <col min="12292" max="12292" width="11.88671875" style="9" bestFit="1" customWidth="1"/>
    <col min="12293" max="12293" width="12" style="9" customWidth="1"/>
    <col min="12294" max="12294" width="13.109375" style="9" customWidth="1"/>
    <col min="12295" max="12295" width="13.88671875" style="9" bestFit="1" customWidth="1"/>
    <col min="12296" max="12296" width="10.77734375" style="9" customWidth="1"/>
    <col min="12297" max="12297" width="13.88671875" style="9" customWidth="1"/>
    <col min="12298" max="12298" width="13" style="9" customWidth="1"/>
    <col min="12299" max="12299" width="12.5546875" style="9" customWidth="1"/>
    <col min="12300" max="12300" width="11" style="9" bestFit="1" customWidth="1"/>
    <col min="12301" max="12301" width="11.88671875" style="9" bestFit="1" customWidth="1"/>
    <col min="12302" max="12302" width="11.88671875" style="9" customWidth="1"/>
    <col min="12303" max="12303" width="3.21875" style="9" bestFit="1" customWidth="1"/>
    <col min="12304" max="12544" width="7.21875" style="9"/>
    <col min="12545" max="12545" width="3.6640625" style="9" bestFit="1" customWidth="1"/>
    <col min="12546" max="12546" width="12.77734375" style="9" bestFit="1" customWidth="1"/>
    <col min="12547" max="12547" width="13.21875" style="9" bestFit="1" customWidth="1"/>
    <col min="12548" max="12548" width="11.88671875" style="9" bestFit="1" customWidth="1"/>
    <col min="12549" max="12549" width="12" style="9" customWidth="1"/>
    <col min="12550" max="12550" width="13.109375" style="9" customWidth="1"/>
    <col min="12551" max="12551" width="13.88671875" style="9" bestFit="1" customWidth="1"/>
    <col min="12552" max="12552" width="10.77734375" style="9" customWidth="1"/>
    <col min="12553" max="12553" width="13.88671875" style="9" customWidth="1"/>
    <col min="12554" max="12554" width="13" style="9" customWidth="1"/>
    <col min="12555" max="12555" width="12.5546875" style="9" customWidth="1"/>
    <col min="12556" max="12556" width="11" style="9" bestFit="1" customWidth="1"/>
    <col min="12557" max="12557" width="11.88671875" style="9" bestFit="1" customWidth="1"/>
    <col min="12558" max="12558" width="11.88671875" style="9" customWidth="1"/>
    <col min="12559" max="12559" width="3.21875" style="9" bestFit="1" customWidth="1"/>
    <col min="12560" max="12800" width="7.21875" style="9"/>
    <col min="12801" max="12801" width="3.6640625" style="9" bestFit="1" customWidth="1"/>
    <col min="12802" max="12802" width="12.77734375" style="9" bestFit="1" customWidth="1"/>
    <col min="12803" max="12803" width="13.21875" style="9" bestFit="1" customWidth="1"/>
    <col min="12804" max="12804" width="11.88671875" style="9" bestFit="1" customWidth="1"/>
    <col min="12805" max="12805" width="12" style="9" customWidth="1"/>
    <col min="12806" max="12806" width="13.109375" style="9" customWidth="1"/>
    <col min="12807" max="12807" width="13.88671875" style="9" bestFit="1" customWidth="1"/>
    <col min="12808" max="12808" width="10.77734375" style="9" customWidth="1"/>
    <col min="12809" max="12809" width="13.88671875" style="9" customWidth="1"/>
    <col min="12810" max="12810" width="13" style="9" customWidth="1"/>
    <col min="12811" max="12811" width="12.5546875" style="9" customWidth="1"/>
    <col min="12812" max="12812" width="11" style="9" bestFit="1" customWidth="1"/>
    <col min="12813" max="12813" width="11.88671875" style="9" bestFit="1" customWidth="1"/>
    <col min="12814" max="12814" width="11.88671875" style="9" customWidth="1"/>
    <col min="12815" max="12815" width="3.21875" style="9" bestFit="1" customWidth="1"/>
    <col min="12816" max="13056" width="7.21875" style="9"/>
    <col min="13057" max="13057" width="3.6640625" style="9" bestFit="1" customWidth="1"/>
    <col min="13058" max="13058" width="12.77734375" style="9" bestFit="1" customWidth="1"/>
    <col min="13059" max="13059" width="13.21875" style="9" bestFit="1" customWidth="1"/>
    <col min="13060" max="13060" width="11.88671875" style="9" bestFit="1" customWidth="1"/>
    <col min="13061" max="13061" width="12" style="9" customWidth="1"/>
    <col min="13062" max="13062" width="13.109375" style="9" customWidth="1"/>
    <col min="13063" max="13063" width="13.88671875" style="9" bestFit="1" customWidth="1"/>
    <col min="13064" max="13064" width="10.77734375" style="9" customWidth="1"/>
    <col min="13065" max="13065" width="13.88671875" style="9" customWidth="1"/>
    <col min="13066" max="13066" width="13" style="9" customWidth="1"/>
    <col min="13067" max="13067" width="12.5546875" style="9" customWidth="1"/>
    <col min="13068" max="13068" width="11" style="9" bestFit="1" customWidth="1"/>
    <col min="13069" max="13069" width="11.88671875" style="9" bestFit="1" customWidth="1"/>
    <col min="13070" max="13070" width="11.88671875" style="9" customWidth="1"/>
    <col min="13071" max="13071" width="3.21875" style="9" bestFit="1" customWidth="1"/>
    <col min="13072" max="13312" width="7.21875" style="9"/>
    <col min="13313" max="13313" width="3.6640625" style="9" bestFit="1" customWidth="1"/>
    <col min="13314" max="13314" width="12.77734375" style="9" bestFit="1" customWidth="1"/>
    <col min="13315" max="13315" width="13.21875" style="9" bestFit="1" customWidth="1"/>
    <col min="13316" max="13316" width="11.88671875" style="9" bestFit="1" customWidth="1"/>
    <col min="13317" max="13317" width="12" style="9" customWidth="1"/>
    <col min="13318" max="13318" width="13.109375" style="9" customWidth="1"/>
    <col min="13319" max="13319" width="13.88671875" style="9" bestFit="1" customWidth="1"/>
    <col min="13320" max="13320" width="10.77734375" style="9" customWidth="1"/>
    <col min="13321" max="13321" width="13.88671875" style="9" customWidth="1"/>
    <col min="13322" max="13322" width="13" style="9" customWidth="1"/>
    <col min="13323" max="13323" width="12.5546875" style="9" customWidth="1"/>
    <col min="13324" max="13324" width="11" style="9" bestFit="1" customWidth="1"/>
    <col min="13325" max="13325" width="11.88671875" style="9" bestFit="1" customWidth="1"/>
    <col min="13326" max="13326" width="11.88671875" style="9" customWidth="1"/>
    <col min="13327" max="13327" width="3.21875" style="9" bestFit="1" customWidth="1"/>
    <col min="13328" max="13568" width="7.21875" style="9"/>
    <col min="13569" max="13569" width="3.6640625" style="9" bestFit="1" customWidth="1"/>
    <col min="13570" max="13570" width="12.77734375" style="9" bestFit="1" customWidth="1"/>
    <col min="13571" max="13571" width="13.21875" style="9" bestFit="1" customWidth="1"/>
    <col min="13572" max="13572" width="11.88671875" style="9" bestFit="1" customWidth="1"/>
    <col min="13573" max="13573" width="12" style="9" customWidth="1"/>
    <col min="13574" max="13574" width="13.109375" style="9" customWidth="1"/>
    <col min="13575" max="13575" width="13.88671875" style="9" bestFit="1" customWidth="1"/>
    <col min="13576" max="13576" width="10.77734375" style="9" customWidth="1"/>
    <col min="13577" max="13577" width="13.88671875" style="9" customWidth="1"/>
    <col min="13578" max="13578" width="13" style="9" customWidth="1"/>
    <col min="13579" max="13579" width="12.5546875" style="9" customWidth="1"/>
    <col min="13580" max="13580" width="11" style="9" bestFit="1" customWidth="1"/>
    <col min="13581" max="13581" width="11.88671875" style="9" bestFit="1" customWidth="1"/>
    <col min="13582" max="13582" width="11.88671875" style="9" customWidth="1"/>
    <col min="13583" max="13583" width="3.21875" style="9" bestFit="1" customWidth="1"/>
    <col min="13584" max="13824" width="7.21875" style="9"/>
    <col min="13825" max="13825" width="3.6640625" style="9" bestFit="1" customWidth="1"/>
    <col min="13826" max="13826" width="12.77734375" style="9" bestFit="1" customWidth="1"/>
    <col min="13827" max="13827" width="13.21875" style="9" bestFit="1" customWidth="1"/>
    <col min="13828" max="13828" width="11.88671875" style="9" bestFit="1" customWidth="1"/>
    <col min="13829" max="13829" width="12" style="9" customWidth="1"/>
    <col min="13830" max="13830" width="13.109375" style="9" customWidth="1"/>
    <col min="13831" max="13831" width="13.88671875" style="9" bestFit="1" customWidth="1"/>
    <col min="13832" max="13832" width="10.77734375" style="9" customWidth="1"/>
    <col min="13833" max="13833" width="13.88671875" style="9" customWidth="1"/>
    <col min="13834" max="13834" width="13" style="9" customWidth="1"/>
    <col min="13835" max="13835" width="12.5546875" style="9" customWidth="1"/>
    <col min="13836" max="13836" width="11" style="9" bestFit="1" customWidth="1"/>
    <col min="13837" max="13837" width="11.88671875" style="9" bestFit="1" customWidth="1"/>
    <col min="13838" max="13838" width="11.88671875" style="9" customWidth="1"/>
    <col min="13839" max="13839" width="3.21875" style="9" bestFit="1" customWidth="1"/>
    <col min="13840" max="14080" width="7.21875" style="9"/>
    <col min="14081" max="14081" width="3.6640625" style="9" bestFit="1" customWidth="1"/>
    <col min="14082" max="14082" width="12.77734375" style="9" bestFit="1" customWidth="1"/>
    <col min="14083" max="14083" width="13.21875" style="9" bestFit="1" customWidth="1"/>
    <col min="14084" max="14084" width="11.88671875" style="9" bestFit="1" customWidth="1"/>
    <col min="14085" max="14085" width="12" style="9" customWidth="1"/>
    <col min="14086" max="14086" width="13.109375" style="9" customWidth="1"/>
    <col min="14087" max="14087" width="13.88671875" style="9" bestFit="1" customWidth="1"/>
    <col min="14088" max="14088" width="10.77734375" style="9" customWidth="1"/>
    <col min="14089" max="14089" width="13.88671875" style="9" customWidth="1"/>
    <col min="14090" max="14090" width="13" style="9" customWidth="1"/>
    <col min="14091" max="14091" width="12.5546875" style="9" customWidth="1"/>
    <col min="14092" max="14092" width="11" style="9" bestFit="1" customWidth="1"/>
    <col min="14093" max="14093" width="11.88671875" style="9" bestFit="1" customWidth="1"/>
    <col min="14094" max="14094" width="11.88671875" style="9" customWidth="1"/>
    <col min="14095" max="14095" width="3.21875" style="9" bestFit="1" customWidth="1"/>
    <col min="14096" max="14336" width="7.21875" style="9"/>
    <col min="14337" max="14337" width="3.6640625" style="9" bestFit="1" customWidth="1"/>
    <col min="14338" max="14338" width="12.77734375" style="9" bestFit="1" customWidth="1"/>
    <col min="14339" max="14339" width="13.21875" style="9" bestFit="1" customWidth="1"/>
    <col min="14340" max="14340" width="11.88671875" style="9" bestFit="1" customWidth="1"/>
    <col min="14341" max="14341" width="12" style="9" customWidth="1"/>
    <col min="14342" max="14342" width="13.109375" style="9" customWidth="1"/>
    <col min="14343" max="14343" width="13.88671875" style="9" bestFit="1" customWidth="1"/>
    <col min="14344" max="14344" width="10.77734375" style="9" customWidth="1"/>
    <col min="14345" max="14345" width="13.88671875" style="9" customWidth="1"/>
    <col min="14346" max="14346" width="13" style="9" customWidth="1"/>
    <col min="14347" max="14347" width="12.5546875" style="9" customWidth="1"/>
    <col min="14348" max="14348" width="11" style="9" bestFit="1" customWidth="1"/>
    <col min="14349" max="14349" width="11.88671875" style="9" bestFit="1" customWidth="1"/>
    <col min="14350" max="14350" width="11.88671875" style="9" customWidth="1"/>
    <col min="14351" max="14351" width="3.21875" style="9" bestFit="1" customWidth="1"/>
    <col min="14352" max="14592" width="7.21875" style="9"/>
    <col min="14593" max="14593" width="3.6640625" style="9" bestFit="1" customWidth="1"/>
    <col min="14594" max="14594" width="12.77734375" style="9" bestFit="1" customWidth="1"/>
    <col min="14595" max="14595" width="13.21875" style="9" bestFit="1" customWidth="1"/>
    <col min="14596" max="14596" width="11.88671875" style="9" bestFit="1" customWidth="1"/>
    <col min="14597" max="14597" width="12" style="9" customWidth="1"/>
    <col min="14598" max="14598" width="13.109375" style="9" customWidth="1"/>
    <col min="14599" max="14599" width="13.88671875" style="9" bestFit="1" customWidth="1"/>
    <col min="14600" max="14600" width="10.77734375" style="9" customWidth="1"/>
    <col min="14601" max="14601" width="13.88671875" style="9" customWidth="1"/>
    <col min="14602" max="14602" width="13" style="9" customWidth="1"/>
    <col min="14603" max="14603" width="12.5546875" style="9" customWidth="1"/>
    <col min="14604" max="14604" width="11" style="9" bestFit="1" customWidth="1"/>
    <col min="14605" max="14605" width="11.88671875" style="9" bestFit="1" customWidth="1"/>
    <col min="14606" max="14606" width="11.88671875" style="9" customWidth="1"/>
    <col min="14607" max="14607" width="3.21875" style="9" bestFit="1" customWidth="1"/>
    <col min="14608" max="14848" width="7.21875" style="9"/>
    <col min="14849" max="14849" width="3.6640625" style="9" bestFit="1" customWidth="1"/>
    <col min="14850" max="14850" width="12.77734375" style="9" bestFit="1" customWidth="1"/>
    <col min="14851" max="14851" width="13.21875" style="9" bestFit="1" customWidth="1"/>
    <col min="14852" max="14852" width="11.88671875" style="9" bestFit="1" customWidth="1"/>
    <col min="14853" max="14853" width="12" style="9" customWidth="1"/>
    <col min="14854" max="14854" width="13.109375" style="9" customWidth="1"/>
    <col min="14855" max="14855" width="13.88671875" style="9" bestFit="1" customWidth="1"/>
    <col min="14856" max="14856" width="10.77734375" style="9" customWidth="1"/>
    <col min="14857" max="14857" width="13.88671875" style="9" customWidth="1"/>
    <col min="14858" max="14858" width="13" style="9" customWidth="1"/>
    <col min="14859" max="14859" width="12.5546875" style="9" customWidth="1"/>
    <col min="14860" max="14860" width="11" style="9" bestFit="1" customWidth="1"/>
    <col min="14861" max="14861" width="11.88671875" style="9" bestFit="1" customWidth="1"/>
    <col min="14862" max="14862" width="11.88671875" style="9" customWidth="1"/>
    <col min="14863" max="14863" width="3.21875" style="9" bestFit="1" customWidth="1"/>
    <col min="14864" max="15104" width="7.21875" style="9"/>
    <col min="15105" max="15105" width="3.6640625" style="9" bestFit="1" customWidth="1"/>
    <col min="15106" max="15106" width="12.77734375" style="9" bestFit="1" customWidth="1"/>
    <col min="15107" max="15107" width="13.21875" style="9" bestFit="1" customWidth="1"/>
    <col min="15108" max="15108" width="11.88671875" style="9" bestFit="1" customWidth="1"/>
    <col min="15109" max="15109" width="12" style="9" customWidth="1"/>
    <col min="15110" max="15110" width="13.109375" style="9" customWidth="1"/>
    <col min="15111" max="15111" width="13.88671875" style="9" bestFit="1" customWidth="1"/>
    <col min="15112" max="15112" width="10.77734375" style="9" customWidth="1"/>
    <col min="15113" max="15113" width="13.88671875" style="9" customWidth="1"/>
    <col min="15114" max="15114" width="13" style="9" customWidth="1"/>
    <col min="15115" max="15115" width="12.5546875" style="9" customWidth="1"/>
    <col min="15116" max="15116" width="11" style="9" bestFit="1" customWidth="1"/>
    <col min="15117" max="15117" width="11.88671875" style="9" bestFit="1" customWidth="1"/>
    <col min="15118" max="15118" width="11.88671875" style="9" customWidth="1"/>
    <col min="15119" max="15119" width="3.21875" style="9" bestFit="1" customWidth="1"/>
    <col min="15120" max="15360" width="7.21875" style="9"/>
    <col min="15361" max="15361" width="3.6640625" style="9" bestFit="1" customWidth="1"/>
    <col min="15362" max="15362" width="12.77734375" style="9" bestFit="1" customWidth="1"/>
    <col min="15363" max="15363" width="13.21875" style="9" bestFit="1" customWidth="1"/>
    <col min="15364" max="15364" width="11.88671875" style="9" bestFit="1" customWidth="1"/>
    <col min="15365" max="15365" width="12" style="9" customWidth="1"/>
    <col min="15366" max="15366" width="13.109375" style="9" customWidth="1"/>
    <col min="15367" max="15367" width="13.88671875" style="9" bestFit="1" customWidth="1"/>
    <col min="15368" max="15368" width="10.77734375" style="9" customWidth="1"/>
    <col min="15369" max="15369" width="13.88671875" style="9" customWidth="1"/>
    <col min="15370" max="15370" width="13" style="9" customWidth="1"/>
    <col min="15371" max="15371" width="12.5546875" style="9" customWidth="1"/>
    <col min="15372" max="15372" width="11" style="9" bestFit="1" customWidth="1"/>
    <col min="15373" max="15373" width="11.88671875" style="9" bestFit="1" customWidth="1"/>
    <col min="15374" max="15374" width="11.88671875" style="9" customWidth="1"/>
    <col min="15375" max="15375" width="3.21875" style="9" bestFit="1" customWidth="1"/>
    <col min="15376" max="15616" width="7.21875" style="9"/>
    <col min="15617" max="15617" width="3.6640625" style="9" bestFit="1" customWidth="1"/>
    <col min="15618" max="15618" width="12.77734375" style="9" bestFit="1" customWidth="1"/>
    <col min="15619" max="15619" width="13.21875" style="9" bestFit="1" customWidth="1"/>
    <col min="15620" max="15620" width="11.88671875" style="9" bestFit="1" customWidth="1"/>
    <col min="15621" max="15621" width="12" style="9" customWidth="1"/>
    <col min="15622" max="15622" width="13.109375" style="9" customWidth="1"/>
    <col min="15623" max="15623" width="13.88671875" style="9" bestFit="1" customWidth="1"/>
    <col min="15624" max="15624" width="10.77734375" style="9" customWidth="1"/>
    <col min="15625" max="15625" width="13.88671875" style="9" customWidth="1"/>
    <col min="15626" max="15626" width="13" style="9" customWidth="1"/>
    <col min="15627" max="15627" width="12.5546875" style="9" customWidth="1"/>
    <col min="15628" max="15628" width="11" style="9" bestFit="1" customWidth="1"/>
    <col min="15629" max="15629" width="11.88671875" style="9" bestFit="1" customWidth="1"/>
    <col min="15630" max="15630" width="11.88671875" style="9" customWidth="1"/>
    <col min="15631" max="15631" width="3.21875" style="9" bestFit="1" customWidth="1"/>
    <col min="15632" max="15872" width="7.21875" style="9"/>
    <col min="15873" max="15873" width="3.6640625" style="9" bestFit="1" customWidth="1"/>
    <col min="15874" max="15874" width="12.77734375" style="9" bestFit="1" customWidth="1"/>
    <col min="15875" max="15875" width="13.21875" style="9" bestFit="1" customWidth="1"/>
    <col min="15876" max="15876" width="11.88671875" style="9" bestFit="1" customWidth="1"/>
    <col min="15877" max="15877" width="12" style="9" customWidth="1"/>
    <col min="15878" max="15878" width="13.109375" style="9" customWidth="1"/>
    <col min="15879" max="15879" width="13.88671875" style="9" bestFit="1" customWidth="1"/>
    <col min="15880" max="15880" width="10.77734375" style="9" customWidth="1"/>
    <col min="15881" max="15881" width="13.88671875" style="9" customWidth="1"/>
    <col min="15882" max="15882" width="13" style="9" customWidth="1"/>
    <col min="15883" max="15883" width="12.5546875" style="9" customWidth="1"/>
    <col min="15884" max="15884" width="11" style="9" bestFit="1" customWidth="1"/>
    <col min="15885" max="15885" width="11.88671875" style="9" bestFit="1" customWidth="1"/>
    <col min="15886" max="15886" width="11.88671875" style="9" customWidth="1"/>
    <col min="15887" max="15887" width="3.21875" style="9" bestFit="1" customWidth="1"/>
    <col min="15888" max="16128" width="7.21875" style="9"/>
    <col min="16129" max="16129" width="3.6640625" style="9" bestFit="1" customWidth="1"/>
    <col min="16130" max="16130" width="12.77734375" style="9" bestFit="1" customWidth="1"/>
    <col min="16131" max="16131" width="13.21875" style="9" bestFit="1" customWidth="1"/>
    <col min="16132" max="16132" width="11.88671875" style="9" bestFit="1" customWidth="1"/>
    <col min="16133" max="16133" width="12" style="9" customWidth="1"/>
    <col min="16134" max="16134" width="13.109375" style="9" customWidth="1"/>
    <col min="16135" max="16135" width="13.88671875" style="9" bestFit="1" customWidth="1"/>
    <col min="16136" max="16136" width="10.77734375" style="9" customWidth="1"/>
    <col min="16137" max="16137" width="13.88671875" style="9" customWidth="1"/>
    <col min="16138" max="16138" width="13" style="9" customWidth="1"/>
    <col min="16139" max="16139" width="12.5546875" style="9" customWidth="1"/>
    <col min="16140" max="16140" width="11" style="9" bestFit="1" customWidth="1"/>
    <col min="16141" max="16141" width="11.88671875" style="9" bestFit="1" customWidth="1"/>
    <col min="16142" max="16142" width="11.88671875" style="9" customWidth="1"/>
    <col min="16143" max="16143" width="3.21875" style="9" bestFit="1" customWidth="1"/>
    <col min="16144" max="16384" width="7.21875" style="9"/>
  </cols>
  <sheetData>
    <row r="1" spans="1:15" ht="12.75" customHeight="1" x14ac:dyDescent="0.3">
      <c r="A1" s="9" t="s">
        <v>45</v>
      </c>
    </row>
    <row r="2" spans="1:15" ht="12.75" customHeight="1" x14ac:dyDescent="0.3">
      <c r="A2" s="95" t="s">
        <v>330</v>
      </c>
      <c r="O2" s="103"/>
    </row>
    <row r="3" spans="1:15" ht="12.75" customHeight="1" x14ac:dyDescent="0.3">
      <c r="A3" s="96" t="s">
        <v>47</v>
      </c>
      <c r="F3" s="104"/>
      <c r="G3" s="105"/>
      <c r="O3" s="104"/>
    </row>
    <row r="4" spans="1:15" x14ac:dyDescent="0.3">
      <c r="A4" s="96"/>
      <c r="F4" s="104"/>
      <c r="G4" s="105"/>
      <c r="O4" s="104"/>
    </row>
    <row r="5" spans="1:15" x14ac:dyDescent="0.3">
      <c r="M5" s="39"/>
      <c r="N5" s="39"/>
    </row>
    <row r="6" spans="1:15" x14ac:dyDescent="0.3">
      <c r="I6" s="39"/>
      <c r="J6" s="98" t="s">
        <v>292</v>
      </c>
      <c r="K6" s="98"/>
      <c r="L6" s="98"/>
      <c r="M6" s="98"/>
      <c r="N6" s="39" t="s">
        <v>320</v>
      </c>
    </row>
    <row r="7" spans="1:15" s="27" customFormat="1" ht="82.8" x14ac:dyDescent="0.3">
      <c r="A7" s="108" t="s">
        <v>54</v>
      </c>
      <c r="B7" s="108" t="s">
        <v>56</v>
      </c>
      <c r="C7" s="107" t="s">
        <v>331</v>
      </c>
      <c r="D7" s="107" t="s">
        <v>332</v>
      </c>
      <c r="E7" s="107" t="s">
        <v>333</v>
      </c>
      <c r="F7" s="107" t="s">
        <v>334</v>
      </c>
      <c r="G7" s="114" t="s">
        <v>335</v>
      </c>
      <c r="H7" s="114" t="s">
        <v>336</v>
      </c>
      <c r="I7" s="108" t="s">
        <v>337</v>
      </c>
      <c r="J7" s="107" t="s">
        <v>303</v>
      </c>
      <c r="K7" s="107" t="s">
        <v>58</v>
      </c>
      <c r="L7" s="107" t="s">
        <v>59</v>
      </c>
      <c r="M7" s="107" t="s">
        <v>304</v>
      </c>
      <c r="N7" s="107" t="s">
        <v>324</v>
      </c>
      <c r="O7" s="108" t="s">
        <v>54</v>
      </c>
    </row>
    <row r="8" spans="1:15" x14ac:dyDescent="0.3">
      <c r="A8" s="9">
        <v>1</v>
      </c>
      <c r="B8" s="9" t="s">
        <v>108</v>
      </c>
      <c r="C8" s="30">
        <v>43568426</v>
      </c>
      <c r="D8" s="30">
        <v>2645357</v>
      </c>
      <c r="E8" s="30">
        <v>4212875</v>
      </c>
      <c r="F8" s="30">
        <v>9001821</v>
      </c>
      <c r="G8" s="30">
        <v>3137806</v>
      </c>
      <c r="H8" s="30">
        <v>41028</v>
      </c>
      <c r="I8" s="30">
        <f t="shared" ref="I8:I71" si="0">(C8+D8+E8+F8+G8+H8)</f>
        <v>62607313</v>
      </c>
      <c r="J8" s="30">
        <v>33516260</v>
      </c>
      <c r="K8" s="30">
        <v>6074043</v>
      </c>
      <c r="L8" s="30">
        <v>66110</v>
      </c>
      <c r="M8" s="30">
        <v>1118300</v>
      </c>
      <c r="N8" s="30">
        <v>0</v>
      </c>
      <c r="O8" s="9">
        <v>1</v>
      </c>
    </row>
    <row r="9" spans="1:15" x14ac:dyDescent="0.3">
      <c r="A9" s="9">
        <v>2</v>
      </c>
      <c r="B9" s="9" t="s">
        <v>109</v>
      </c>
      <c r="C9" s="31">
        <v>145853606</v>
      </c>
      <c r="D9" s="31">
        <v>7860204</v>
      </c>
      <c r="E9" s="31">
        <v>10467718</v>
      </c>
      <c r="F9" s="31">
        <v>16454552</v>
      </c>
      <c r="G9" s="31">
        <v>5234676</v>
      </c>
      <c r="H9" s="31">
        <v>24934</v>
      </c>
      <c r="I9" s="31">
        <f t="shared" si="0"/>
        <v>185895690</v>
      </c>
      <c r="J9" s="31">
        <v>50075071</v>
      </c>
      <c r="K9" s="31">
        <v>9112900</v>
      </c>
      <c r="L9" s="31">
        <v>0</v>
      </c>
      <c r="M9" s="31">
        <v>5734144</v>
      </c>
      <c r="N9" s="31">
        <v>19533</v>
      </c>
      <c r="O9" s="9">
        <v>2</v>
      </c>
    </row>
    <row r="10" spans="1:15" x14ac:dyDescent="0.3">
      <c r="A10" s="9">
        <v>3</v>
      </c>
      <c r="B10" s="9" t="s">
        <v>110</v>
      </c>
      <c r="C10" s="31">
        <v>18285793</v>
      </c>
      <c r="D10" s="31">
        <v>1986466</v>
      </c>
      <c r="E10" s="31">
        <v>2043737</v>
      </c>
      <c r="F10" s="31">
        <v>2609067</v>
      </c>
      <c r="G10" s="31">
        <v>968333</v>
      </c>
      <c r="H10" s="31">
        <v>9230</v>
      </c>
      <c r="I10" s="31">
        <f t="shared" si="0"/>
        <v>25902626</v>
      </c>
      <c r="J10" s="31">
        <v>14636999</v>
      </c>
      <c r="K10" s="31">
        <v>2139168</v>
      </c>
      <c r="L10" s="31">
        <v>0</v>
      </c>
      <c r="M10" s="31">
        <v>499457</v>
      </c>
      <c r="N10" s="31">
        <v>0</v>
      </c>
      <c r="O10" s="9">
        <v>3</v>
      </c>
    </row>
    <row r="11" spans="1:15" x14ac:dyDescent="0.3">
      <c r="A11" s="9">
        <v>4</v>
      </c>
      <c r="B11" s="9" t="s">
        <v>111</v>
      </c>
      <c r="C11" s="31">
        <v>12608871</v>
      </c>
      <c r="D11" s="31">
        <v>1334878</v>
      </c>
      <c r="E11" s="31">
        <v>1735590</v>
      </c>
      <c r="F11" s="31">
        <v>1629656</v>
      </c>
      <c r="G11" s="31">
        <v>858552</v>
      </c>
      <c r="H11" s="31">
        <v>1112</v>
      </c>
      <c r="I11" s="31">
        <f t="shared" si="0"/>
        <v>18168659</v>
      </c>
      <c r="J11" s="31">
        <v>11203070</v>
      </c>
      <c r="K11" s="31">
        <v>1443120</v>
      </c>
      <c r="L11" s="31">
        <v>0</v>
      </c>
      <c r="M11" s="31">
        <v>381212</v>
      </c>
      <c r="N11" s="31">
        <v>0</v>
      </c>
      <c r="O11" s="9">
        <v>4</v>
      </c>
    </row>
    <row r="12" spans="1:15" x14ac:dyDescent="0.3">
      <c r="A12" s="9">
        <v>5</v>
      </c>
      <c r="B12" s="9" t="s">
        <v>112</v>
      </c>
      <c r="C12" s="31">
        <v>33792918</v>
      </c>
      <c r="D12" s="31">
        <v>2678929</v>
      </c>
      <c r="E12" s="31">
        <v>3127972</v>
      </c>
      <c r="F12" s="31">
        <v>3784454</v>
      </c>
      <c r="G12" s="31">
        <v>2140213</v>
      </c>
      <c r="H12" s="31">
        <v>5965</v>
      </c>
      <c r="I12" s="31">
        <f t="shared" si="0"/>
        <v>45530451</v>
      </c>
      <c r="J12" s="31">
        <v>26214199</v>
      </c>
      <c r="K12" s="31">
        <v>4162343</v>
      </c>
      <c r="L12" s="31">
        <v>0</v>
      </c>
      <c r="M12" s="31">
        <v>915439</v>
      </c>
      <c r="N12" s="31">
        <v>0</v>
      </c>
      <c r="O12" s="9">
        <v>5</v>
      </c>
    </row>
    <row r="13" spans="1:15" x14ac:dyDescent="0.3">
      <c r="A13" s="9">
        <v>6</v>
      </c>
      <c r="B13" s="9" t="s">
        <v>113</v>
      </c>
      <c r="C13" s="31">
        <v>17582324</v>
      </c>
      <c r="D13" s="31">
        <v>1005878</v>
      </c>
      <c r="E13" s="31">
        <v>1444357</v>
      </c>
      <c r="F13" s="31">
        <v>1949382</v>
      </c>
      <c r="G13" s="31">
        <v>862763</v>
      </c>
      <c r="H13" s="31">
        <v>0</v>
      </c>
      <c r="I13" s="31">
        <f t="shared" si="0"/>
        <v>22844704</v>
      </c>
      <c r="J13" s="31">
        <v>14668900</v>
      </c>
      <c r="K13" s="31">
        <v>1952581</v>
      </c>
      <c r="L13" s="31">
        <v>0</v>
      </c>
      <c r="M13" s="31">
        <v>344385</v>
      </c>
      <c r="N13" s="31">
        <v>0</v>
      </c>
      <c r="O13" s="9">
        <v>6</v>
      </c>
    </row>
    <row r="14" spans="1:15" x14ac:dyDescent="0.3">
      <c r="A14" s="9">
        <v>7</v>
      </c>
      <c r="B14" s="9" t="s">
        <v>114</v>
      </c>
      <c r="C14" s="31">
        <v>432502788</v>
      </c>
      <c r="D14" s="31">
        <v>24754323</v>
      </c>
      <c r="E14" s="31">
        <v>18475504</v>
      </c>
      <c r="F14" s="31">
        <v>43010716</v>
      </c>
      <c r="G14" s="31">
        <v>29581698</v>
      </c>
      <c r="H14" s="31">
        <v>18055</v>
      </c>
      <c r="I14" s="31">
        <f t="shared" si="0"/>
        <v>548343084</v>
      </c>
      <c r="J14" s="31">
        <v>70883385</v>
      </c>
      <c r="K14" s="31">
        <v>16406620</v>
      </c>
      <c r="L14" s="31">
        <v>0</v>
      </c>
      <c r="M14" s="31">
        <v>22228128</v>
      </c>
      <c r="N14" s="31">
        <v>1394</v>
      </c>
      <c r="O14" s="9">
        <v>7</v>
      </c>
    </row>
    <row r="15" spans="1:15" x14ac:dyDescent="0.3">
      <c r="A15" s="9">
        <v>8</v>
      </c>
      <c r="B15" s="9" t="s">
        <v>115</v>
      </c>
      <c r="C15" s="31">
        <v>88403342</v>
      </c>
      <c r="D15" s="31">
        <v>4767212</v>
      </c>
      <c r="E15" s="31">
        <v>6542211</v>
      </c>
      <c r="F15" s="31">
        <v>9239518</v>
      </c>
      <c r="G15" s="31">
        <v>4712632</v>
      </c>
      <c r="H15" s="31">
        <v>142585</v>
      </c>
      <c r="I15" s="31">
        <f t="shared" si="0"/>
        <v>113807500</v>
      </c>
      <c r="J15" s="31">
        <v>57175671</v>
      </c>
      <c r="K15" s="31">
        <v>7402500</v>
      </c>
      <c r="L15" s="31">
        <v>2878410</v>
      </c>
      <c r="M15" s="31">
        <v>3255457</v>
      </c>
      <c r="N15" s="31">
        <v>47430</v>
      </c>
      <c r="O15" s="9">
        <v>8</v>
      </c>
    </row>
    <row r="16" spans="1:15" x14ac:dyDescent="0.3">
      <c r="A16" s="9">
        <v>9</v>
      </c>
      <c r="B16" s="9" t="s">
        <v>116</v>
      </c>
      <c r="C16" s="31">
        <v>7326851</v>
      </c>
      <c r="D16" s="31">
        <v>464610</v>
      </c>
      <c r="E16" s="31">
        <v>964990</v>
      </c>
      <c r="F16" s="31">
        <v>1564787</v>
      </c>
      <c r="G16" s="31">
        <v>603853</v>
      </c>
      <c r="H16" s="31">
        <v>3749</v>
      </c>
      <c r="I16" s="31">
        <f t="shared" si="0"/>
        <v>10928840</v>
      </c>
      <c r="J16" s="31">
        <v>1816354</v>
      </c>
      <c r="K16" s="31">
        <v>578682</v>
      </c>
      <c r="L16" s="31">
        <v>21032</v>
      </c>
      <c r="M16" s="31">
        <v>106335</v>
      </c>
      <c r="N16" s="31">
        <v>15292</v>
      </c>
      <c r="O16" s="9">
        <v>9</v>
      </c>
    </row>
    <row r="17" spans="1:15" x14ac:dyDescent="0.3">
      <c r="A17" s="9">
        <v>10</v>
      </c>
      <c r="B17" s="9" t="s">
        <v>117</v>
      </c>
      <c r="C17" s="31">
        <v>78161203</v>
      </c>
      <c r="D17" s="31">
        <v>4156229</v>
      </c>
      <c r="E17" s="31">
        <v>8399045</v>
      </c>
      <c r="F17" s="31">
        <v>11291754</v>
      </c>
      <c r="G17" s="31">
        <v>4182820</v>
      </c>
      <c r="H17" s="31">
        <v>1895</v>
      </c>
      <c r="I17" s="31">
        <f t="shared" si="0"/>
        <v>106192946</v>
      </c>
      <c r="J17" s="31">
        <v>56844228</v>
      </c>
      <c r="K17" s="31">
        <v>7024161</v>
      </c>
      <c r="L17" s="31">
        <v>595271</v>
      </c>
      <c r="M17" s="31">
        <v>2723797</v>
      </c>
      <c r="N17" s="31">
        <v>4364</v>
      </c>
      <c r="O17" s="9">
        <v>10</v>
      </c>
    </row>
    <row r="18" spans="1:15" x14ac:dyDescent="0.3">
      <c r="A18" s="9">
        <v>11</v>
      </c>
      <c r="B18" s="9" t="s">
        <v>118</v>
      </c>
      <c r="C18" s="31">
        <v>5745325</v>
      </c>
      <c r="D18" s="31">
        <v>574047</v>
      </c>
      <c r="E18" s="31">
        <v>548669</v>
      </c>
      <c r="F18" s="31">
        <v>960441</v>
      </c>
      <c r="G18" s="31">
        <v>248649</v>
      </c>
      <c r="H18" s="31">
        <v>9332</v>
      </c>
      <c r="I18" s="31">
        <f t="shared" si="0"/>
        <v>8086463</v>
      </c>
      <c r="J18" s="31">
        <v>4750836</v>
      </c>
      <c r="K18" s="31">
        <v>664152</v>
      </c>
      <c r="L18" s="31">
        <v>0</v>
      </c>
      <c r="M18" s="31">
        <v>127084</v>
      </c>
      <c r="N18" s="31">
        <v>0</v>
      </c>
      <c r="O18" s="9">
        <v>11</v>
      </c>
    </row>
    <row r="19" spans="1:15" x14ac:dyDescent="0.3">
      <c r="A19" s="9">
        <v>12</v>
      </c>
      <c r="B19" s="9" t="s">
        <v>119</v>
      </c>
      <c r="C19" s="31">
        <v>40264765</v>
      </c>
      <c r="D19" s="31">
        <v>2483269</v>
      </c>
      <c r="E19" s="31">
        <v>3724975</v>
      </c>
      <c r="F19" s="31">
        <v>4609749</v>
      </c>
      <c r="G19" s="31">
        <v>1775633</v>
      </c>
      <c r="H19" s="31">
        <v>37140</v>
      </c>
      <c r="I19" s="31">
        <f t="shared" si="0"/>
        <v>52895531</v>
      </c>
      <c r="J19" s="31">
        <v>25345849</v>
      </c>
      <c r="K19" s="31">
        <v>2681627</v>
      </c>
      <c r="L19" s="31">
        <v>0</v>
      </c>
      <c r="M19" s="31">
        <v>943505</v>
      </c>
      <c r="N19" s="31">
        <v>0</v>
      </c>
      <c r="O19" s="9">
        <v>12</v>
      </c>
    </row>
    <row r="20" spans="1:15" x14ac:dyDescent="0.3">
      <c r="A20" s="9">
        <v>13</v>
      </c>
      <c r="B20" s="9" t="s">
        <v>120</v>
      </c>
      <c r="C20" s="31">
        <v>16185258</v>
      </c>
      <c r="D20" s="31">
        <v>845193</v>
      </c>
      <c r="E20" s="31">
        <v>2317514</v>
      </c>
      <c r="F20" s="31">
        <v>2146147</v>
      </c>
      <c r="G20" s="31">
        <v>1237125</v>
      </c>
      <c r="H20" s="31">
        <v>5875</v>
      </c>
      <c r="I20" s="31">
        <f t="shared" si="0"/>
        <v>22737112</v>
      </c>
      <c r="J20" s="31">
        <v>13290622</v>
      </c>
      <c r="K20" s="31">
        <v>3333675</v>
      </c>
      <c r="L20" s="31">
        <v>0</v>
      </c>
      <c r="M20" s="31">
        <v>176314</v>
      </c>
      <c r="N20" s="31">
        <v>0</v>
      </c>
      <c r="O20" s="9">
        <v>13</v>
      </c>
    </row>
    <row r="21" spans="1:15" x14ac:dyDescent="0.3">
      <c r="A21" s="9">
        <v>14</v>
      </c>
      <c r="B21" s="9" t="s">
        <v>121</v>
      </c>
      <c r="C21" s="31">
        <v>22382566</v>
      </c>
      <c r="D21" s="31">
        <v>2302804</v>
      </c>
      <c r="E21" s="31">
        <v>1995029</v>
      </c>
      <c r="F21" s="31">
        <v>4059504</v>
      </c>
      <c r="G21" s="31">
        <v>2004304</v>
      </c>
      <c r="H21" s="31">
        <v>0</v>
      </c>
      <c r="I21" s="31">
        <f t="shared" si="0"/>
        <v>32744207</v>
      </c>
      <c r="J21" s="31">
        <v>19329959</v>
      </c>
      <c r="K21" s="31">
        <v>4319774</v>
      </c>
      <c r="L21" s="31">
        <v>0</v>
      </c>
      <c r="M21" s="31">
        <v>372369</v>
      </c>
      <c r="N21" s="31">
        <v>0</v>
      </c>
      <c r="O21" s="9">
        <v>14</v>
      </c>
    </row>
    <row r="22" spans="1:15" x14ac:dyDescent="0.3">
      <c r="A22" s="9">
        <v>15</v>
      </c>
      <c r="B22" s="9" t="s">
        <v>122</v>
      </c>
      <c r="C22" s="31">
        <v>17236792</v>
      </c>
      <c r="D22" s="31">
        <v>1217943</v>
      </c>
      <c r="E22" s="31">
        <v>2194006</v>
      </c>
      <c r="F22" s="31">
        <v>2432590</v>
      </c>
      <c r="G22" s="31">
        <v>1161353</v>
      </c>
      <c r="H22" s="31">
        <v>50719</v>
      </c>
      <c r="I22" s="31">
        <f t="shared" si="0"/>
        <v>24293403</v>
      </c>
      <c r="J22" s="31">
        <v>13632749</v>
      </c>
      <c r="K22" s="31">
        <v>3010856</v>
      </c>
      <c r="L22" s="31">
        <v>0</v>
      </c>
      <c r="M22" s="31">
        <v>172668</v>
      </c>
      <c r="N22" s="31">
        <v>0</v>
      </c>
      <c r="O22" s="9">
        <v>15</v>
      </c>
    </row>
    <row r="23" spans="1:15" x14ac:dyDescent="0.3">
      <c r="A23" s="9">
        <v>16</v>
      </c>
      <c r="B23" s="9" t="s">
        <v>123</v>
      </c>
      <c r="C23" s="31">
        <v>60471518</v>
      </c>
      <c r="D23" s="31">
        <v>4123576</v>
      </c>
      <c r="E23" s="31">
        <v>4916598</v>
      </c>
      <c r="F23" s="31">
        <v>7820651</v>
      </c>
      <c r="G23" s="31">
        <v>3540720</v>
      </c>
      <c r="H23" s="31">
        <v>0</v>
      </c>
      <c r="I23" s="31">
        <f t="shared" si="0"/>
        <v>80873063</v>
      </c>
      <c r="J23" s="31">
        <v>47999529</v>
      </c>
      <c r="K23" s="31">
        <v>6136715</v>
      </c>
      <c r="L23" s="31">
        <v>0</v>
      </c>
      <c r="M23" s="31">
        <v>1243104</v>
      </c>
      <c r="N23" s="31">
        <v>82</v>
      </c>
      <c r="O23" s="9">
        <v>16</v>
      </c>
    </row>
    <row r="24" spans="1:15" x14ac:dyDescent="0.3">
      <c r="A24" s="9">
        <v>17</v>
      </c>
      <c r="B24" s="9" t="s">
        <v>124</v>
      </c>
      <c r="C24" s="31">
        <v>33760794</v>
      </c>
      <c r="D24" s="31">
        <v>1705991</v>
      </c>
      <c r="E24" s="31">
        <v>3880390</v>
      </c>
      <c r="F24" s="31">
        <v>3578584</v>
      </c>
      <c r="G24" s="31">
        <v>2121148</v>
      </c>
      <c r="H24" s="31">
        <v>49237</v>
      </c>
      <c r="I24" s="31">
        <f t="shared" si="0"/>
        <v>45096144</v>
      </c>
      <c r="J24" s="31">
        <v>25580056</v>
      </c>
      <c r="K24" s="31">
        <v>3515779</v>
      </c>
      <c r="L24" s="31">
        <v>60988</v>
      </c>
      <c r="M24" s="31">
        <v>714908</v>
      </c>
      <c r="N24" s="31">
        <v>0</v>
      </c>
      <c r="O24" s="9">
        <v>17</v>
      </c>
    </row>
    <row r="25" spans="1:15" x14ac:dyDescent="0.3">
      <c r="A25" s="9">
        <v>18</v>
      </c>
      <c r="B25" s="9" t="s">
        <v>125</v>
      </c>
      <c r="C25" s="31">
        <v>31830656</v>
      </c>
      <c r="D25" s="31">
        <v>1651802</v>
      </c>
      <c r="E25" s="31">
        <v>2661495</v>
      </c>
      <c r="F25" s="31">
        <v>4711518</v>
      </c>
      <c r="G25" s="31">
        <v>2250701</v>
      </c>
      <c r="H25" s="31">
        <v>42086</v>
      </c>
      <c r="I25" s="31">
        <f t="shared" si="0"/>
        <v>43148258</v>
      </c>
      <c r="J25" s="31">
        <v>25836382</v>
      </c>
      <c r="K25" s="31">
        <v>4347484</v>
      </c>
      <c r="L25" s="31">
        <v>0</v>
      </c>
      <c r="M25" s="31">
        <v>681119</v>
      </c>
      <c r="N25" s="31">
        <v>3787</v>
      </c>
      <c r="O25" s="9">
        <v>18</v>
      </c>
    </row>
    <row r="26" spans="1:15" x14ac:dyDescent="0.3">
      <c r="A26" s="9">
        <v>19</v>
      </c>
      <c r="B26" s="9" t="s">
        <v>126</v>
      </c>
      <c r="C26" s="31">
        <v>6956318</v>
      </c>
      <c r="D26" s="31">
        <v>885737</v>
      </c>
      <c r="E26" s="31">
        <v>913635</v>
      </c>
      <c r="F26" s="31">
        <v>1203758</v>
      </c>
      <c r="G26" s="31">
        <v>350552</v>
      </c>
      <c r="H26" s="31">
        <v>1229</v>
      </c>
      <c r="I26" s="31">
        <f t="shared" si="0"/>
        <v>10311229</v>
      </c>
      <c r="J26" s="31">
        <v>3837913</v>
      </c>
      <c r="K26" s="31">
        <v>782125</v>
      </c>
      <c r="L26" s="31">
        <v>60385</v>
      </c>
      <c r="M26" s="31">
        <v>69168</v>
      </c>
      <c r="N26" s="31">
        <v>0</v>
      </c>
      <c r="O26" s="9">
        <v>19</v>
      </c>
    </row>
    <row r="27" spans="1:15" x14ac:dyDescent="0.3">
      <c r="A27" s="9">
        <v>20</v>
      </c>
      <c r="B27" s="9" t="s">
        <v>127</v>
      </c>
      <c r="C27" s="31">
        <v>14738231</v>
      </c>
      <c r="D27" s="31">
        <v>987810</v>
      </c>
      <c r="E27" s="31">
        <v>1558007</v>
      </c>
      <c r="F27" s="31">
        <v>1938396</v>
      </c>
      <c r="G27" s="31">
        <v>818979</v>
      </c>
      <c r="H27" s="31">
        <v>4916</v>
      </c>
      <c r="I27" s="31">
        <f t="shared" si="0"/>
        <v>20046339</v>
      </c>
      <c r="J27" s="31">
        <v>13447517</v>
      </c>
      <c r="K27" s="31">
        <v>2029274</v>
      </c>
      <c r="L27" s="31">
        <v>0</v>
      </c>
      <c r="M27" s="31">
        <v>160380</v>
      </c>
      <c r="N27" s="31">
        <v>0</v>
      </c>
      <c r="O27" s="9">
        <v>20</v>
      </c>
    </row>
    <row r="28" spans="1:15" x14ac:dyDescent="0.3">
      <c r="A28" s="9">
        <v>21</v>
      </c>
      <c r="B28" s="9" t="s">
        <v>128</v>
      </c>
      <c r="C28" s="31">
        <v>481875829</v>
      </c>
      <c r="D28" s="31">
        <v>24702744</v>
      </c>
      <c r="E28" s="31">
        <v>30460584</v>
      </c>
      <c r="F28" s="31">
        <v>45458429</v>
      </c>
      <c r="G28" s="31">
        <v>23880161</v>
      </c>
      <c r="H28" s="31">
        <v>0</v>
      </c>
      <c r="I28" s="31">
        <f t="shared" si="0"/>
        <v>606377747</v>
      </c>
      <c r="J28" s="31">
        <v>335054764</v>
      </c>
      <c r="K28" s="31">
        <v>40044527</v>
      </c>
      <c r="L28" s="31">
        <v>1743111</v>
      </c>
      <c r="M28" s="31">
        <v>13570355</v>
      </c>
      <c r="N28" s="31">
        <v>4046</v>
      </c>
      <c r="O28" s="9">
        <v>21</v>
      </c>
    </row>
    <row r="29" spans="1:15" x14ac:dyDescent="0.3">
      <c r="A29" s="9">
        <v>22</v>
      </c>
      <c r="B29" s="9" t="s">
        <v>129</v>
      </c>
      <c r="C29" s="31">
        <v>18048078</v>
      </c>
      <c r="D29" s="31">
        <v>1114684</v>
      </c>
      <c r="E29" s="31">
        <v>1286591</v>
      </c>
      <c r="F29" s="31">
        <v>2661373</v>
      </c>
      <c r="G29" s="31">
        <v>785721</v>
      </c>
      <c r="H29" s="31">
        <v>15788</v>
      </c>
      <c r="I29" s="31">
        <f t="shared" si="0"/>
        <v>23912235</v>
      </c>
      <c r="J29" s="31">
        <v>8674092</v>
      </c>
      <c r="K29" s="31">
        <v>1016260</v>
      </c>
      <c r="L29" s="31">
        <v>0</v>
      </c>
      <c r="M29" s="31">
        <v>686614</v>
      </c>
      <c r="N29" s="31">
        <v>40</v>
      </c>
      <c r="O29" s="9">
        <v>22</v>
      </c>
    </row>
    <row r="30" spans="1:15" x14ac:dyDescent="0.3">
      <c r="A30" s="9">
        <v>23</v>
      </c>
      <c r="B30" s="9" t="s">
        <v>130</v>
      </c>
      <c r="C30" s="31">
        <v>4999568</v>
      </c>
      <c r="D30" s="31">
        <v>694381</v>
      </c>
      <c r="E30" s="31">
        <v>565053</v>
      </c>
      <c r="F30" s="31">
        <v>570942</v>
      </c>
      <c r="G30" s="31">
        <v>375987</v>
      </c>
      <c r="H30" s="31">
        <v>24300</v>
      </c>
      <c r="I30" s="31">
        <f t="shared" si="0"/>
        <v>7230231</v>
      </c>
      <c r="J30" s="31">
        <v>4335090</v>
      </c>
      <c r="K30" s="31">
        <v>779437</v>
      </c>
      <c r="L30" s="31">
        <v>0</v>
      </c>
      <c r="M30" s="31">
        <v>136127</v>
      </c>
      <c r="N30" s="31">
        <v>0</v>
      </c>
      <c r="O30" s="9">
        <v>23</v>
      </c>
    </row>
    <row r="31" spans="1:15" x14ac:dyDescent="0.3">
      <c r="A31" s="9">
        <v>24</v>
      </c>
      <c r="B31" s="9" t="s">
        <v>131</v>
      </c>
      <c r="C31" s="31">
        <v>65665330</v>
      </c>
      <c r="D31" s="31">
        <v>3274524</v>
      </c>
      <c r="E31" s="31">
        <v>4449303</v>
      </c>
      <c r="F31" s="31">
        <v>7638433</v>
      </c>
      <c r="G31" s="31">
        <v>3963748</v>
      </c>
      <c r="H31" s="31">
        <v>208371</v>
      </c>
      <c r="I31" s="31">
        <f t="shared" si="0"/>
        <v>85199709</v>
      </c>
      <c r="J31" s="31">
        <v>46527768</v>
      </c>
      <c r="K31" s="31">
        <v>5967541</v>
      </c>
      <c r="L31" s="31">
        <v>0</v>
      </c>
      <c r="M31" s="31">
        <v>1517449</v>
      </c>
      <c r="N31" s="31">
        <v>4620</v>
      </c>
      <c r="O31" s="9">
        <v>24</v>
      </c>
    </row>
    <row r="32" spans="1:15" x14ac:dyDescent="0.3">
      <c r="A32" s="9">
        <v>25</v>
      </c>
      <c r="B32" s="9" t="s">
        <v>132</v>
      </c>
      <c r="C32" s="31">
        <v>10778879</v>
      </c>
      <c r="D32" s="31">
        <v>1136747</v>
      </c>
      <c r="E32" s="31">
        <v>1535193</v>
      </c>
      <c r="F32" s="31">
        <v>986164</v>
      </c>
      <c r="G32" s="31">
        <v>885724</v>
      </c>
      <c r="H32" s="31">
        <v>12288</v>
      </c>
      <c r="I32" s="31">
        <f t="shared" si="0"/>
        <v>15334995</v>
      </c>
      <c r="J32" s="31">
        <v>9223183</v>
      </c>
      <c r="K32" s="31">
        <v>1575173</v>
      </c>
      <c r="L32" s="31">
        <v>24642</v>
      </c>
      <c r="M32" s="31">
        <v>124163</v>
      </c>
      <c r="N32" s="31">
        <v>2578</v>
      </c>
      <c r="O32" s="9">
        <v>25</v>
      </c>
    </row>
    <row r="33" spans="1:15" x14ac:dyDescent="0.3">
      <c r="A33" s="9">
        <v>26</v>
      </c>
      <c r="B33" s="9" t="s">
        <v>133</v>
      </c>
      <c r="C33" s="31">
        <v>14883374</v>
      </c>
      <c r="D33" s="31">
        <v>1256440</v>
      </c>
      <c r="E33" s="31">
        <v>3029039</v>
      </c>
      <c r="F33" s="31">
        <v>2434071</v>
      </c>
      <c r="G33" s="31">
        <v>1481793</v>
      </c>
      <c r="H33" s="31">
        <v>70001</v>
      </c>
      <c r="I33" s="31">
        <f t="shared" si="0"/>
        <v>23154718</v>
      </c>
      <c r="J33" s="31">
        <v>14480805</v>
      </c>
      <c r="K33" s="31">
        <v>2551219</v>
      </c>
      <c r="L33" s="31">
        <v>0</v>
      </c>
      <c r="M33" s="31">
        <v>258905</v>
      </c>
      <c r="N33" s="31">
        <v>109</v>
      </c>
      <c r="O33" s="9">
        <v>26</v>
      </c>
    </row>
    <row r="34" spans="1:15" x14ac:dyDescent="0.3">
      <c r="A34" s="9">
        <v>27</v>
      </c>
      <c r="B34" s="9" t="s">
        <v>134</v>
      </c>
      <c r="C34" s="31">
        <v>34619856</v>
      </c>
      <c r="D34" s="31">
        <v>2047472</v>
      </c>
      <c r="E34" s="31">
        <v>2639152</v>
      </c>
      <c r="F34" s="31">
        <v>5705221</v>
      </c>
      <c r="G34" s="31">
        <v>1708336</v>
      </c>
      <c r="H34" s="31">
        <v>11186</v>
      </c>
      <c r="I34" s="31">
        <f t="shared" si="0"/>
        <v>46731223</v>
      </c>
      <c r="J34" s="31">
        <v>28332423</v>
      </c>
      <c r="K34" s="31">
        <v>3461261</v>
      </c>
      <c r="L34" s="31">
        <v>0</v>
      </c>
      <c r="M34" s="31">
        <v>429370</v>
      </c>
      <c r="N34" s="31">
        <v>0</v>
      </c>
      <c r="O34" s="9">
        <v>27</v>
      </c>
    </row>
    <row r="35" spans="1:15" x14ac:dyDescent="0.3">
      <c r="A35" s="9">
        <v>28</v>
      </c>
      <c r="B35" s="9" t="s">
        <v>135</v>
      </c>
      <c r="C35" s="31">
        <v>13440977</v>
      </c>
      <c r="D35" s="31">
        <v>1031805</v>
      </c>
      <c r="E35" s="31">
        <v>1705446</v>
      </c>
      <c r="F35" s="31">
        <v>1432827</v>
      </c>
      <c r="G35" s="31">
        <v>791056</v>
      </c>
      <c r="H35" s="31">
        <v>11400</v>
      </c>
      <c r="I35" s="31">
        <f t="shared" si="0"/>
        <v>18413511</v>
      </c>
      <c r="J35" s="31">
        <v>8202544</v>
      </c>
      <c r="K35" s="31">
        <v>1601347</v>
      </c>
      <c r="L35" s="31">
        <v>50000</v>
      </c>
      <c r="M35" s="31">
        <v>138030</v>
      </c>
      <c r="N35" s="31">
        <v>248</v>
      </c>
      <c r="O35" s="9">
        <v>28</v>
      </c>
    </row>
    <row r="36" spans="1:15" x14ac:dyDescent="0.3">
      <c r="A36" s="9">
        <v>29</v>
      </c>
      <c r="B36" s="9" t="s">
        <v>77</v>
      </c>
      <c r="C36" s="31">
        <v>2189955493</v>
      </c>
      <c r="D36" s="31">
        <v>97728764</v>
      </c>
      <c r="E36" s="31">
        <v>143146585</v>
      </c>
      <c r="F36" s="31">
        <v>238776468</v>
      </c>
      <c r="G36" s="31">
        <v>98041520</v>
      </c>
      <c r="H36" s="31">
        <v>0</v>
      </c>
      <c r="I36" s="31">
        <f t="shared" si="0"/>
        <v>2767648830</v>
      </c>
      <c r="J36" s="31">
        <v>649886442</v>
      </c>
      <c r="K36" s="31">
        <v>116370415</v>
      </c>
      <c r="L36" s="31">
        <v>11974376</v>
      </c>
      <c r="M36" s="31">
        <v>58105503</v>
      </c>
      <c r="N36" s="31">
        <v>3476</v>
      </c>
      <c r="O36" s="9">
        <v>29</v>
      </c>
    </row>
    <row r="37" spans="1:15" x14ac:dyDescent="0.3">
      <c r="A37" s="9">
        <v>30</v>
      </c>
      <c r="B37" s="9" t="s">
        <v>136</v>
      </c>
      <c r="C37" s="31">
        <v>103354172</v>
      </c>
      <c r="D37" s="31">
        <v>12219240</v>
      </c>
      <c r="E37" s="31">
        <v>9767589</v>
      </c>
      <c r="F37" s="31">
        <v>12234139</v>
      </c>
      <c r="G37" s="31">
        <v>5373092</v>
      </c>
      <c r="H37" s="31">
        <v>65027</v>
      </c>
      <c r="I37" s="31">
        <f t="shared" si="0"/>
        <v>143013259</v>
      </c>
      <c r="J37" s="31">
        <v>46966033</v>
      </c>
      <c r="K37" s="31">
        <v>5849247</v>
      </c>
      <c r="L37" s="31">
        <v>502908</v>
      </c>
      <c r="M37" s="31">
        <v>3267089</v>
      </c>
      <c r="N37" s="31">
        <v>719</v>
      </c>
      <c r="O37" s="9">
        <v>30</v>
      </c>
    </row>
    <row r="38" spans="1:15" x14ac:dyDescent="0.3">
      <c r="A38" s="9">
        <v>31</v>
      </c>
      <c r="B38" s="9" t="s">
        <v>137</v>
      </c>
      <c r="C38" s="31">
        <v>15456001</v>
      </c>
      <c r="D38" s="31">
        <v>926266</v>
      </c>
      <c r="E38" s="31">
        <v>2541097</v>
      </c>
      <c r="F38" s="31">
        <v>3135576</v>
      </c>
      <c r="G38" s="31">
        <v>1173950</v>
      </c>
      <c r="H38" s="31">
        <v>7156</v>
      </c>
      <c r="I38" s="31">
        <f t="shared" si="0"/>
        <v>23240046</v>
      </c>
      <c r="J38" s="31">
        <v>12191799</v>
      </c>
      <c r="K38" s="31">
        <v>1837060</v>
      </c>
      <c r="L38" s="31">
        <v>0</v>
      </c>
      <c r="M38" s="31">
        <v>402722</v>
      </c>
      <c r="N38" s="31">
        <v>110</v>
      </c>
      <c r="O38" s="9">
        <v>31</v>
      </c>
    </row>
    <row r="39" spans="1:15" x14ac:dyDescent="0.3">
      <c r="A39" s="9">
        <v>32</v>
      </c>
      <c r="B39" s="9" t="s">
        <v>138</v>
      </c>
      <c r="C39" s="31">
        <v>30921644</v>
      </c>
      <c r="D39" s="31">
        <v>1518441</v>
      </c>
      <c r="E39" s="31">
        <v>2755584</v>
      </c>
      <c r="F39" s="31">
        <v>3544128</v>
      </c>
      <c r="G39" s="31">
        <v>1448380</v>
      </c>
      <c r="H39" s="31">
        <v>50429</v>
      </c>
      <c r="I39" s="31">
        <f t="shared" si="0"/>
        <v>40238606</v>
      </c>
      <c r="J39" s="31">
        <v>20392041</v>
      </c>
      <c r="K39" s="31">
        <v>2096390</v>
      </c>
      <c r="L39" s="31">
        <v>0</v>
      </c>
      <c r="M39" s="31">
        <v>763699</v>
      </c>
      <c r="N39" s="31">
        <v>4525</v>
      </c>
      <c r="O39" s="9">
        <v>32</v>
      </c>
    </row>
    <row r="40" spans="1:15" x14ac:dyDescent="0.3">
      <c r="A40" s="9">
        <v>33</v>
      </c>
      <c r="B40" s="9" t="s">
        <v>79</v>
      </c>
      <c r="C40" s="31">
        <v>63706393</v>
      </c>
      <c r="D40" s="31">
        <v>3748509</v>
      </c>
      <c r="E40" s="31">
        <v>6409757</v>
      </c>
      <c r="F40" s="31">
        <v>7649020</v>
      </c>
      <c r="G40" s="31">
        <v>3565575</v>
      </c>
      <c r="H40" s="31">
        <v>0</v>
      </c>
      <c r="I40" s="31">
        <f t="shared" si="0"/>
        <v>85079254</v>
      </c>
      <c r="J40" s="31">
        <v>41297467</v>
      </c>
      <c r="K40" s="31">
        <v>7416256</v>
      </c>
      <c r="L40" s="31">
        <v>0</v>
      </c>
      <c r="M40" s="31">
        <v>2366597</v>
      </c>
      <c r="N40" s="31">
        <v>405</v>
      </c>
      <c r="O40" s="9">
        <v>33</v>
      </c>
    </row>
    <row r="41" spans="1:15" x14ac:dyDescent="0.3">
      <c r="A41" s="9">
        <v>34</v>
      </c>
      <c r="B41" s="9" t="s">
        <v>139</v>
      </c>
      <c r="C41" s="31">
        <v>133798362</v>
      </c>
      <c r="D41" s="31">
        <v>6502945</v>
      </c>
      <c r="E41" s="31">
        <v>6753614</v>
      </c>
      <c r="F41" s="31">
        <v>16750546</v>
      </c>
      <c r="G41" s="31">
        <v>5228976</v>
      </c>
      <c r="H41" s="31">
        <v>76320</v>
      </c>
      <c r="I41" s="31">
        <f t="shared" si="0"/>
        <v>169110763</v>
      </c>
      <c r="J41" s="31">
        <v>75723542</v>
      </c>
      <c r="K41" s="31">
        <v>8364065</v>
      </c>
      <c r="L41" s="31">
        <v>0</v>
      </c>
      <c r="M41" s="31">
        <v>2473540</v>
      </c>
      <c r="N41" s="31">
        <v>2082</v>
      </c>
      <c r="O41" s="9">
        <v>34</v>
      </c>
    </row>
    <row r="42" spans="1:15" x14ac:dyDescent="0.3">
      <c r="A42" s="9">
        <v>35</v>
      </c>
      <c r="B42" s="9" t="s">
        <v>140</v>
      </c>
      <c r="C42" s="31">
        <v>20053584</v>
      </c>
      <c r="D42" s="31">
        <v>1267038</v>
      </c>
      <c r="E42" s="31">
        <v>1082407</v>
      </c>
      <c r="F42" s="31">
        <v>2778975</v>
      </c>
      <c r="G42" s="31">
        <v>1250755</v>
      </c>
      <c r="H42" s="31">
        <v>8998</v>
      </c>
      <c r="I42" s="31">
        <f t="shared" si="0"/>
        <v>26441757</v>
      </c>
      <c r="J42" s="31">
        <v>15739218</v>
      </c>
      <c r="K42" s="31">
        <v>2488422</v>
      </c>
      <c r="L42" s="31">
        <v>0</v>
      </c>
      <c r="M42" s="31">
        <v>752166</v>
      </c>
      <c r="N42" s="31">
        <v>0</v>
      </c>
      <c r="O42" s="9">
        <v>35</v>
      </c>
    </row>
    <row r="43" spans="1:15" x14ac:dyDescent="0.3">
      <c r="A43" s="9">
        <v>36</v>
      </c>
      <c r="B43" s="9" t="s">
        <v>141</v>
      </c>
      <c r="C43" s="31">
        <v>43955390</v>
      </c>
      <c r="D43" s="31">
        <v>2344637</v>
      </c>
      <c r="E43" s="31">
        <v>3816252</v>
      </c>
      <c r="F43" s="31">
        <v>6287746</v>
      </c>
      <c r="G43" s="31">
        <v>2301625</v>
      </c>
      <c r="H43" s="31">
        <v>13224</v>
      </c>
      <c r="I43" s="31">
        <f t="shared" si="0"/>
        <v>58718874</v>
      </c>
      <c r="J43" s="31">
        <v>29767146</v>
      </c>
      <c r="K43" s="31">
        <v>3337158</v>
      </c>
      <c r="L43" s="31">
        <v>154929</v>
      </c>
      <c r="M43" s="31">
        <v>1130405</v>
      </c>
      <c r="N43" s="31">
        <v>529</v>
      </c>
      <c r="O43" s="9">
        <v>36</v>
      </c>
    </row>
    <row r="44" spans="1:15" x14ac:dyDescent="0.3">
      <c r="A44" s="9">
        <v>37</v>
      </c>
      <c r="B44" s="9" t="s">
        <v>142</v>
      </c>
      <c r="C44" s="31">
        <v>23989127</v>
      </c>
      <c r="D44" s="31">
        <v>1752859</v>
      </c>
      <c r="E44" s="31">
        <v>2575965</v>
      </c>
      <c r="F44" s="31">
        <v>3377997</v>
      </c>
      <c r="G44" s="31">
        <v>1009061</v>
      </c>
      <c r="H44" s="31">
        <v>0</v>
      </c>
      <c r="I44" s="31">
        <f t="shared" si="0"/>
        <v>32705009</v>
      </c>
      <c r="J44" s="31">
        <v>7107432</v>
      </c>
      <c r="K44" s="31">
        <v>1701708</v>
      </c>
      <c r="L44" s="31">
        <v>0</v>
      </c>
      <c r="M44" s="31">
        <v>896679</v>
      </c>
      <c r="N44" s="31">
        <v>8414</v>
      </c>
      <c r="O44" s="9">
        <v>37</v>
      </c>
    </row>
    <row r="45" spans="1:15" x14ac:dyDescent="0.3">
      <c r="A45" s="9">
        <v>38</v>
      </c>
      <c r="B45" s="9" t="s">
        <v>143</v>
      </c>
      <c r="C45" s="31">
        <v>13323533</v>
      </c>
      <c r="D45" s="31">
        <v>1032651</v>
      </c>
      <c r="E45" s="31">
        <v>1882777</v>
      </c>
      <c r="F45" s="31">
        <v>2494565</v>
      </c>
      <c r="G45" s="31">
        <v>1099575</v>
      </c>
      <c r="H45" s="31">
        <v>19335</v>
      </c>
      <c r="I45" s="31">
        <f t="shared" si="0"/>
        <v>19852436</v>
      </c>
      <c r="J45" s="31">
        <v>11272597</v>
      </c>
      <c r="K45" s="31">
        <v>2530365</v>
      </c>
      <c r="L45" s="31">
        <v>0</v>
      </c>
      <c r="M45" s="31">
        <v>234450</v>
      </c>
      <c r="N45" s="31">
        <v>506</v>
      </c>
      <c r="O45" s="9">
        <v>38</v>
      </c>
    </row>
    <row r="46" spans="1:15" x14ac:dyDescent="0.3">
      <c r="A46" s="9">
        <v>39</v>
      </c>
      <c r="B46" s="9" t="s">
        <v>144</v>
      </c>
      <c r="C46" s="31">
        <v>28129529</v>
      </c>
      <c r="D46" s="31">
        <v>1566050</v>
      </c>
      <c r="E46" s="31">
        <v>1580797</v>
      </c>
      <c r="F46" s="31">
        <v>2965445</v>
      </c>
      <c r="G46" s="31">
        <v>1448435</v>
      </c>
      <c r="H46" s="31">
        <v>5373</v>
      </c>
      <c r="I46" s="31">
        <f t="shared" si="0"/>
        <v>35695629</v>
      </c>
      <c r="J46" s="31">
        <v>19021576</v>
      </c>
      <c r="K46" s="31">
        <v>2276550</v>
      </c>
      <c r="L46" s="31">
        <v>0</v>
      </c>
      <c r="M46" s="31">
        <v>477565</v>
      </c>
      <c r="N46" s="31">
        <v>214</v>
      </c>
      <c r="O46" s="9">
        <v>39</v>
      </c>
    </row>
    <row r="47" spans="1:15" x14ac:dyDescent="0.3">
      <c r="A47" s="9">
        <v>40</v>
      </c>
      <c r="B47" s="9" t="s">
        <v>145</v>
      </c>
      <c r="C47" s="34">
        <v>10240040</v>
      </c>
      <c r="D47" s="34">
        <v>606471</v>
      </c>
      <c r="E47" s="34">
        <v>711270</v>
      </c>
      <c r="F47" s="34">
        <v>1222667</v>
      </c>
      <c r="G47" s="34">
        <v>765464</v>
      </c>
      <c r="H47" s="34">
        <v>125706</v>
      </c>
      <c r="I47" s="34">
        <f t="shared" si="0"/>
        <v>13671618</v>
      </c>
      <c r="J47" s="34">
        <v>8901976</v>
      </c>
      <c r="K47" s="34">
        <v>1983868</v>
      </c>
      <c r="L47" s="34">
        <v>0</v>
      </c>
      <c r="M47" s="34">
        <v>152735</v>
      </c>
      <c r="N47" s="31">
        <v>2279</v>
      </c>
      <c r="O47" s="9">
        <v>40</v>
      </c>
    </row>
    <row r="48" spans="1:15" x14ac:dyDescent="0.3">
      <c r="A48" s="9">
        <v>41</v>
      </c>
      <c r="B48" s="9" t="s">
        <v>146</v>
      </c>
      <c r="C48" s="31">
        <v>41668085</v>
      </c>
      <c r="D48" s="31">
        <v>3359869</v>
      </c>
      <c r="E48" s="31">
        <v>5635398</v>
      </c>
      <c r="F48" s="31">
        <v>4962314</v>
      </c>
      <c r="G48" s="31">
        <v>2646228</v>
      </c>
      <c r="H48" s="31">
        <v>96319</v>
      </c>
      <c r="I48" s="31">
        <f t="shared" si="0"/>
        <v>58368213</v>
      </c>
      <c r="J48" s="31">
        <v>35157238</v>
      </c>
      <c r="K48" s="31">
        <v>6008522</v>
      </c>
      <c r="L48" s="31">
        <v>26486</v>
      </c>
      <c r="M48" s="31">
        <v>1597004</v>
      </c>
      <c r="N48" s="31">
        <v>62</v>
      </c>
      <c r="O48" s="9">
        <v>41</v>
      </c>
    </row>
    <row r="49" spans="1:15" x14ac:dyDescent="0.3">
      <c r="A49" s="9">
        <v>42</v>
      </c>
      <c r="B49" s="9" t="s">
        <v>147</v>
      </c>
      <c r="C49" s="31">
        <v>146152810</v>
      </c>
      <c r="D49" s="31">
        <v>9694331</v>
      </c>
      <c r="E49" s="31">
        <v>10036195</v>
      </c>
      <c r="F49" s="31">
        <v>23743749</v>
      </c>
      <c r="G49" s="31">
        <v>6572053</v>
      </c>
      <c r="H49" s="31">
        <v>0</v>
      </c>
      <c r="I49" s="31">
        <f t="shared" si="0"/>
        <v>196199138</v>
      </c>
      <c r="J49" s="31">
        <v>89121000</v>
      </c>
      <c r="K49" s="31">
        <v>7951079</v>
      </c>
      <c r="L49" s="31">
        <v>879161</v>
      </c>
      <c r="M49" s="31">
        <v>5197788</v>
      </c>
      <c r="N49" s="31">
        <v>320</v>
      </c>
      <c r="O49" s="9">
        <v>42</v>
      </c>
    </row>
    <row r="50" spans="1:15" x14ac:dyDescent="0.3">
      <c r="A50" s="9">
        <v>43</v>
      </c>
      <c r="B50" s="9" t="s">
        <v>148</v>
      </c>
      <c r="C50" s="31">
        <v>412339090</v>
      </c>
      <c r="D50" s="31">
        <v>17611543</v>
      </c>
      <c r="E50" s="31">
        <v>28278742</v>
      </c>
      <c r="F50" s="31">
        <v>45554027</v>
      </c>
      <c r="G50" s="31">
        <v>20403269</v>
      </c>
      <c r="H50" s="31">
        <v>410036</v>
      </c>
      <c r="I50" s="31">
        <f t="shared" si="0"/>
        <v>524596707</v>
      </c>
      <c r="J50" s="31">
        <v>272056093</v>
      </c>
      <c r="K50" s="31">
        <v>40829605</v>
      </c>
      <c r="L50" s="31">
        <v>1459075</v>
      </c>
      <c r="M50" s="31">
        <v>6862262</v>
      </c>
      <c r="N50" s="31">
        <v>7067</v>
      </c>
      <c r="O50" s="9">
        <v>43</v>
      </c>
    </row>
    <row r="51" spans="1:15" x14ac:dyDescent="0.3">
      <c r="A51" s="9">
        <v>44</v>
      </c>
      <c r="B51" s="9" t="s">
        <v>149</v>
      </c>
      <c r="C51" s="31">
        <v>59742092</v>
      </c>
      <c r="D51" s="31">
        <v>3314545</v>
      </c>
      <c r="E51" s="31">
        <v>5480401</v>
      </c>
      <c r="F51" s="31">
        <v>6042060</v>
      </c>
      <c r="G51" s="31">
        <v>4965621</v>
      </c>
      <c r="H51" s="31">
        <v>59442</v>
      </c>
      <c r="I51" s="31">
        <f t="shared" si="0"/>
        <v>79604161</v>
      </c>
      <c r="J51" s="31">
        <v>52781509</v>
      </c>
      <c r="K51" s="31">
        <v>10313769</v>
      </c>
      <c r="L51" s="31">
        <v>0</v>
      </c>
      <c r="M51" s="31">
        <v>973964</v>
      </c>
      <c r="N51" s="31">
        <v>2203</v>
      </c>
      <c r="O51" s="9">
        <v>44</v>
      </c>
    </row>
    <row r="52" spans="1:15" x14ac:dyDescent="0.3">
      <c r="A52" s="9">
        <v>45</v>
      </c>
      <c r="B52" s="9" t="s">
        <v>150</v>
      </c>
      <c r="C52" s="31">
        <v>3316544</v>
      </c>
      <c r="D52" s="31">
        <v>289370</v>
      </c>
      <c r="E52" s="31">
        <v>311891</v>
      </c>
      <c r="F52" s="31">
        <v>333074</v>
      </c>
      <c r="G52" s="31">
        <v>221150</v>
      </c>
      <c r="H52" s="31">
        <v>0</v>
      </c>
      <c r="I52" s="31">
        <f t="shared" si="0"/>
        <v>4472029</v>
      </c>
      <c r="J52" s="31">
        <v>1636017</v>
      </c>
      <c r="K52" s="31">
        <v>228216</v>
      </c>
      <c r="L52" s="31">
        <v>0</v>
      </c>
      <c r="M52" s="31">
        <v>61405</v>
      </c>
      <c r="N52" s="31">
        <v>0</v>
      </c>
      <c r="O52" s="9">
        <v>45</v>
      </c>
    </row>
    <row r="53" spans="1:15" x14ac:dyDescent="0.3">
      <c r="A53" s="9">
        <v>46</v>
      </c>
      <c r="B53" s="9" t="s">
        <v>151</v>
      </c>
      <c r="C53" s="31">
        <v>43650752</v>
      </c>
      <c r="D53" s="31">
        <v>2304956</v>
      </c>
      <c r="E53" s="31">
        <v>3805172</v>
      </c>
      <c r="F53" s="31">
        <v>4965925</v>
      </c>
      <c r="G53" s="31">
        <v>4936777</v>
      </c>
      <c r="H53" s="31">
        <v>0</v>
      </c>
      <c r="I53" s="31">
        <f t="shared" si="0"/>
        <v>59663582</v>
      </c>
      <c r="J53" s="31">
        <v>29707718</v>
      </c>
      <c r="K53" s="31">
        <v>3593485</v>
      </c>
      <c r="L53" s="31">
        <v>0</v>
      </c>
      <c r="M53" s="31">
        <v>802504</v>
      </c>
      <c r="N53" s="31">
        <v>0</v>
      </c>
      <c r="O53" s="9">
        <v>46</v>
      </c>
    </row>
    <row r="54" spans="1:15" x14ac:dyDescent="0.3">
      <c r="A54" s="9">
        <v>47</v>
      </c>
      <c r="B54" s="9" t="s">
        <v>152</v>
      </c>
      <c r="C54" s="31">
        <v>97970086</v>
      </c>
      <c r="D54" s="31">
        <v>7431838</v>
      </c>
      <c r="E54" s="31">
        <v>7372477</v>
      </c>
      <c r="F54" s="31">
        <v>10485057</v>
      </c>
      <c r="G54" s="31">
        <v>3762002</v>
      </c>
      <c r="H54" s="31">
        <v>0</v>
      </c>
      <c r="I54" s="31">
        <f t="shared" si="0"/>
        <v>127021460</v>
      </c>
      <c r="J54" s="31">
        <v>43161976</v>
      </c>
      <c r="K54" s="31">
        <v>5206306</v>
      </c>
      <c r="L54" s="31">
        <v>15281</v>
      </c>
      <c r="M54" s="31">
        <v>2225969</v>
      </c>
      <c r="N54" s="31">
        <v>0</v>
      </c>
      <c r="O54" s="9">
        <v>47</v>
      </c>
    </row>
    <row r="55" spans="1:15" x14ac:dyDescent="0.3">
      <c r="A55" s="9">
        <v>48</v>
      </c>
      <c r="B55" s="9" t="s">
        <v>153</v>
      </c>
      <c r="C55" s="31">
        <v>7518442</v>
      </c>
      <c r="D55" s="31">
        <v>770648</v>
      </c>
      <c r="E55" s="31">
        <v>985395</v>
      </c>
      <c r="F55" s="31">
        <v>994999</v>
      </c>
      <c r="G55" s="31">
        <v>328902</v>
      </c>
      <c r="H55" s="31">
        <v>6050</v>
      </c>
      <c r="I55" s="31">
        <f t="shared" si="0"/>
        <v>10604436</v>
      </c>
      <c r="J55" s="31">
        <v>5464873</v>
      </c>
      <c r="K55" s="31">
        <v>890717</v>
      </c>
      <c r="L55" s="31">
        <v>43069</v>
      </c>
      <c r="M55" s="31">
        <v>79930</v>
      </c>
      <c r="N55" s="31">
        <v>0</v>
      </c>
      <c r="O55" s="9">
        <v>48</v>
      </c>
    </row>
    <row r="56" spans="1:15" x14ac:dyDescent="0.3">
      <c r="A56" s="9">
        <v>49</v>
      </c>
      <c r="B56" s="9" t="s">
        <v>154</v>
      </c>
      <c r="C56" s="31">
        <v>33924257</v>
      </c>
      <c r="D56" s="31">
        <v>1514403</v>
      </c>
      <c r="E56" s="31">
        <v>3067797</v>
      </c>
      <c r="F56" s="31">
        <v>4350311</v>
      </c>
      <c r="G56" s="31">
        <v>1876432</v>
      </c>
      <c r="H56" s="31">
        <v>11100</v>
      </c>
      <c r="I56" s="31">
        <f t="shared" si="0"/>
        <v>44744300</v>
      </c>
      <c r="J56" s="31">
        <v>24956339</v>
      </c>
      <c r="K56" s="31">
        <v>2508913</v>
      </c>
      <c r="L56" s="31">
        <v>300560</v>
      </c>
      <c r="M56" s="31">
        <v>685362</v>
      </c>
      <c r="N56" s="31">
        <v>4075</v>
      </c>
      <c r="O56" s="9">
        <v>49</v>
      </c>
    </row>
    <row r="57" spans="1:15" x14ac:dyDescent="0.3">
      <c r="A57" s="9">
        <v>50</v>
      </c>
      <c r="B57" s="9" t="s">
        <v>155</v>
      </c>
      <c r="C57" s="34">
        <v>18033658</v>
      </c>
      <c r="D57" s="34">
        <v>1438953</v>
      </c>
      <c r="E57" s="34">
        <v>1882083</v>
      </c>
      <c r="F57" s="34">
        <v>1858729</v>
      </c>
      <c r="G57" s="34">
        <v>903384</v>
      </c>
      <c r="H57" s="34">
        <v>7815</v>
      </c>
      <c r="I57" s="34">
        <f t="shared" si="0"/>
        <v>24124622</v>
      </c>
      <c r="J57" s="34">
        <v>13345584</v>
      </c>
      <c r="K57" s="34">
        <v>1235067</v>
      </c>
      <c r="L57" s="34">
        <v>78502</v>
      </c>
      <c r="M57" s="34">
        <v>499310</v>
      </c>
      <c r="N57" s="31">
        <v>0</v>
      </c>
      <c r="O57" s="9">
        <v>50</v>
      </c>
    </row>
    <row r="58" spans="1:15" x14ac:dyDescent="0.3">
      <c r="A58" s="9">
        <v>51</v>
      </c>
      <c r="B58" s="9" t="s">
        <v>156</v>
      </c>
      <c r="C58" s="30">
        <v>12040969</v>
      </c>
      <c r="D58" s="30">
        <v>862498</v>
      </c>
      <c r="E58" s="30">
        <v>1131060</v>
      </c>
      <c r="F58" s="30">
        <v>1547684</v>
      </c>
      <c r="G58" s="30">
        <v>539339</v>
      </c>
      <c r="H58" s="30">
        <v>14200</v>
      </c>
      <c r="I58" s="30">
        <f t="shared" si="0"/>
        <v>16135750</v>
      </c>
      <c r="J58" s="30">
        <v>4020924</v>
      </c>
      <c r="K58" s="30">
        <v>1116079</v>
      </c>
      <c r="L58" s="30">
        <v>62878</v>
      </c>
      <c r="M58" s="30">
        <v>100147</v>
      </c>
      <c r="N58" s="30">
        <v>8827</v>
      </c>
      <c r="O58" s="9">
        <v>51</v>
      </c>
    </row>
    <row r="59" spans="1:15" x14ac:dyDescent="0.3">
      <c r="A59" s="9">
        <v>52</v>
      </c>
      <c r="B59" s="9" t="s">
        <v>157</v>
      </c>
      <c r="C59" s="31">
        <v>24600500</v>
      </c>
      <c r="D59" s="31">
        <v>2937409</v>
      </c>
      <c r="E59" s="31">
        <v>2444875</v>
      </c>
      <c r="F59" s="31">
        <v>5933832</v>
      </c>
      <c r="G59" s="31">
        <v>2829355</v>
      </c>
      <c r="H59" s="31">
        <v>19340</v>
      </c>
      <c r="I59" s="31">
        <f t="shared" si="0"/>
        <v>38765311</v>
      </c>
      <c r="J59" s="31">
        <v>27248892</v>
      </c>
      <c r="K59" s="31">
        <v>5595364</v>
      </c>
      <c r="L59" s="31">
        <v>1541343</v>
      </c>
      <c r="M59" s="31">
        <v>160266</v>
      </c>
      <c r="N59" s="31">
        <v>0</v>
      </c>
      <c r="O59" s="9">
        <v>52</v>
      </c>
    </row>
    <row r="60" spans="1:15" x14ac:dyDescent="0.3">
      <c r="A60" s="9">
        <v>53</v>
      </c>
      <c r="B60" s="9" t="s">
        <v>158</v>
      </c>
      <c r="C60" s="31">
        <v>894456769</v>
      </c>
      <c r="D60" s="31">
        <v>42170575</v>
      </c>
      <c r="E60" s="31">
        <v>58080692</v>
      </c>
      <c r="F60" s="31">
        <v>111153047</v>
      </c>
      <c r="G60" s="31">
        <v>28339179</v>
      </c>
      <c r="H60" s="31">
        <v>871324</v>
      </c>
      <c r="I60" s="31">
        <f t="shared" si="0"/>
        <v>1135071586</v>
      </c>
      <c r="J60" s="31">
        <v>337993349</v>
      </c>
      <c r="K60" s="31">
        <v>24593059</v>
      </c>
      <c r="L60" s="31">
        <v>1075453</v>
      </c>
      <c r="M60" s="31">
        <v>21966238</v>
      </c>
      <c r="N60" s="31">
        <v>1249</v>
      </c>
      <c r="O60" s="9">
        <v>53</v>
      </c>
    </row>
    <row r="61" spans="1:15" x14ac:dyDescent="0.3">
      <c r="A61" s="9">
        <v>54</v>
      </c>
      <c r="B61" s="9" t="s">
        <v>159</v>
      </c>
      <c r="C61" s="31">
        <v>43713947</v>
      </c>
      <c r="D61" s="31">
        <v>2804267</v>
      </c>
      <c r="E61" s="31">
        <v>5395406</v>
      </c>
      <c r="F61" s="31">
        <v>4941786</v>
      </c>
      <c r="G61" s="31">
        <v>2375851</v>
      </c>
      <c r="H61" s="31">
        <v>64768</v>
      </c>
      <c r="I61" s="31">
        <f t="shared" si="0"/>
        <v>59296025</v>
      </c>
      <c r="J61" s="31">
        <v>22293183</v>
      </c>
      <c r="K61" s="31">
        <v>3476521</v>
      </c>
      <c r="L61" s="31">
        <v>0</v>
      </c>
      <c r="M61" s="31">
        <v>964004</v>
      </c>
      <c r="N61" s="31">
        <v>6518</v>
      </c>
      <c r="O61" s="9">
        <v>54</v>
      </c>
    </row>
    <row r="62" spans="1:15" x14ac:dyDescent="0.3">
      <c r="A62" s="9">
        <v>55</v>
      </c>
      <c r="B62" s="9" t="s">
        <v>160</v>
      </c>
      <c r="C62" s="31">
        <v>12046694</v>
      </c>
      <c r="D62" s="31">
        <v>761092</v>
      </c>
      <c r="E62" s="31">
        <v>972528</v>
      </c>
      <c r="F62" s="31">
        <v>1411593</v>
      </c>
      <c r="G62" s="31">
        <v>779427</v>
      </c>
      <c r="H62" s="31">
        <v>0</v>
      </c>
      <c r="I62" s="31">
        <f t="shared" si="0"/>
        <v>15971334</v>
      </c>
      <c r="J62" s="31">
        <v>10905316</v>
      </c>
      <c r="K62" s="31">
        <v>1731006</v>
      </c>
      <c r="L62" s="31">
        <v>0</v>
      </c>
      <c r="M62" s="31">
        <v>311847</v>
      </c>
      <c r="N62" s="31">
        <v>0</v>
      </c>
      <c r="O62" s="9">
        <v>55</v>
      </c>
    </row>
    <row r="63" spans="1:15" x14ac:dyDescent="0.3">
      <c r="A63" s="9">
        <v>56</v>
      </c>
      <c r="B63" s="9" t="s">
        <v>161</v>
      </c>
      <c r="C63" s="31">
        <v>15328951</v>
      </c>
      <c r="D63" s="31">
        <v>1086134</v>
      </c>
      <c r="E63" s="31">
        <v>1697302</v>
      </c>
      <c r="F63" s="31">
        <v>1972532</v>
      </c>
      <c r="G63" s="31">
        <v>915732</v>
      </c>
      <c r="H63" s="31">
        <v>3620</v>
      </c>
      <c r="I63" s="31">
        <f t="shared" si="0"/>
        <v>21004271</v>
      </c>
      <c r="J63" s="31">
        <v>9816781</v>
      </c>
      <c r="K63" s="31">
        <v>1518804</v>
      </c>
      <c r="L63" s="31">
        <v>0</v>
      </c>
      <c r="M63" s="31">
        <v>334376</v>
      </c>
      <c r="N63" s="31">
        <v>113</v>
      </c>
      <c r="O63" s="9">
        <v>56</v>
      </c>
    </row>
    <row r="64" spans="1:15" x14ac:dyDescent="0.3">
      <c r="A64" s="9">
        <v>57</v>
      </c>
      <c r="B64" s="9" t="s">
        <v>162</v>
      </c>
      <c r="C64" s="31">
        <v>9484097</v>
      </c>
      <c r="D64" s="31">
        <v>817000</v>
      </c>
      <c r="E64" s="31">
        <v>1044604</v>
      </c>
      <c r="F64" s="31">
        <v>1654151</v>
      </c>
      <c r="G64" s="31">
        <v>762093</v>
      </c>
      <c r="H64" s="31">
        <v>6850</v>
      </c>
      <c r="I64" s="31">
        <f t="shared" si="0"/>
        <v>13768795</v>
      </c>
      <c r="J64" s="31">
        <v>5407818</v>
      </c>
      <c r="K64" s="31">
        <v>849665</v>
      </c>
      <c r="L64" s="31">
        <v>0</v>
      </c>
      <c r="M64" s="31">
        <v>361542</v>
      </c>
      <c r="N64" s="31">
        <v>0</v>
      </c>
      <c r="O64" s="9">
        <v>57</v>
      </c>
    </row>
    <row r="65" spans="1:15" x14ac:dyDescent="0.3">
      <c r="A65" s="9">
        <v>58</v>
      </c>
      <c r="B65" s="9" t="s">
        <v>163</v>
      </c>
      <c r="C65" s="31">
        <v>35001680</v>
      </c>
      <c r="D65" s="31">
        <v>2034539</v>
      </c>
      <c r="E65" s="31">
        <v>4348129</v>
      </c>
      <c r="F65" s="31">
        <v>2938666</v>
      </c>
      <c r="G65" s="31">
        <v>2157702</v>
      </c>
      <c r="H65" s="31">
        <v>14533</v>
      </c>
      <c r="I65" s="31">
        <f t="shared" si="0"/>
        <v>46495249</v>
      </c>
      <c r="J65" s="31">
        <v>25911162</v>
      </c>
      <c r="K65" s="31">
        <v>4815118</v>
      </c>
      <c r="L65" s="31">
        <v>0</v>
      </c>
      <c r="M65" s="31">
        <v>631834</v>
      </c>
      <c r="N65" s="31">
        <v>52</v>
      </c>
      <c r="O65" s="9">
        <v>58</v>
      </c>
    </row>
    <row r="66" spans="1:15" x14ac:dyDescent="0.3">
      <c r="A66" s="9">
        <v>59</v>
      </c>
      <c r="B66" s="9" t="s">
        <v>164</v>
      </c>
      <c r="C66" s="31">
        <v>10748181</v>
      </c>
      <c r="D66" s="31">
        <v>975023</v>
      </c>
      <c r="E66" s="31">
        <v>1162481</v>
      </c>
      <c r="F66" s="31">
        <v>1181940</v>
      </c>
      <c r="G66" s="31">
        <v>523427</v>
      </c>
      <c r="H66" s="31">
        <v>4875</v>
      </c>
      <c r="I66" s="31">
        <f t="shared" si="0"/>
        <v>14595927</v>
      </c>
      <c r="J66" s="31">
        <v>4782257</v>
      </c>
      <c r="K66" s="31">
        <v>1094573</v>
      </c>
      <c r="L66" s="31">
        <v>0</v>
      </c>
      <c r="M66" s="31">
        <v>175467</v>
      </c>
      <c r="N66" s="31">
        <v>0</v>
      </c>
      <c r="O66" s="9">
        <v>59</v>
      </c>
    </row>
    <row r="67" spans="1:15" x14ac:dyDescent="0.3">
      <c r="A67" s="9">
        <v>60</v>
      </c>
      <c r="B67" s="9" t="s">
        <v>165</v>
      </c>
      <c r="C67" s="31">
        <v>80345730</v>
      </c>
      <c r="D67" s="31">
        <v>4443087</v>
      </c>
      <c r="E67" s="31">
        <v>5273574</v>
      </c>
      <c r="F67" s="31">
        <v>14732280</v>
      </c>
      <c r="G67" s="31">
        <v>4492175</v>
      </c>
      <c r="H67" s="31">
        <v>39346</v>
      </c>
      <c r="I67" s="31">
        <f t="shared" si="0"/>
        <v>109326192</v>
      </c>
      <c r="J67" s="31">
        <v>55247172</v>
      </c>
      <c r="K67" s="31">
        <v>7055396</v>
      </c>
      <c r="L67" s="31">
        <v>0</v>
      </c>
      <c r="M67" s="31">
        <v>1886965</v>
      </c>
      <c r="N67" s="31">
        <v>176</v>
      </c>
      <c r="O67" s="9">
        <v>60</v>
      </c>
    </row>
    <row r="68" spans="1:15" x14ac:dyDescent="0.3">
      <c r="A68" s="9">
        <v>61</v>
      </c>
      <c r="B68" s="9" t="s">
        <v>166</v>
      </c>
      <c r="C68" s="31">
        <v>18618320</v>
      </c>
      <c r="D68" s="31">
        <v>1201725</v>
      </c>
      <c r="E68" s="31">
        <v>2865950</v>
      </c>
      <c r="F68" s="31">
        <v>2675507</v>
      </c>
      <c r="G68" s="31">
        <v>1144831</v>
      </c>
      <c r="H68" s="31">
        <v>14817</v>
      </c>
      <c r="I68" s="31">
        <f t="shared" si="0"/>
        <v>26521150</v>
      </c>
      <c r="J68" s="31">
        <v>8417436</v>
      </c>
      <c r="K68" s="31">
        <v>1691146</v>
      </c>
      <c r="L68" s="31">
        <v>0</v>
      </c>
      <c r="M68" s="31">
        <v>397210</v>
      </c>
      <c r="N68" s="31">
        <v>234</v>
      </c>
      <c r="O68" s="9">
        <v>61</v>
      </c>
    </row>
    <row r="69" spans="1:15" x14ac:dyDescent="0.3">
      <c r="A69" s="9">
        <v>62</v>
      </c>
      <c r="B69" s="9" t="s">
        <v>167</v>
      </c>
      <c r="C69" s="31">
        <v>22634189</v>
      </c>
      <c r="D69" s="31">
        <v>2208496</v>
      </c>
      <c r="E69" s="31">
        <v>2544629</v>
      </c>
      <c r="F69" s="31">
        <v>2419196</v>
      </c>
      <c r="G69" s="31">
        <v>1178843</v>
      </c>
      <c r="H69" s="31">
        <v>22300</v>
      </c>
      <c r="I69" s="31">
        <f t="shared" si="0"/>
        <v>31007653</v>
      </c>
      <c r="J69" s="31">
        <v>16265515</v>
      </c>
      <c r="K69" s="31">
        <v>1461058</v>
      </c>
      <c r="L69" s="31">
        <v>0</v>
      </c>
      <c r="M69" s="31">
        <v>871704</v>
      </c>
      <c r="N69" s="31">
        <v>237</v>
      </c>
      <c r="O69" s="9">
        <v>62</v>
      </c>
    </row>
    <row r="70" spans="1:15" x14ac:dyDescent="0.3">
      <c r="A70" s="9">
        <v>63</v>
      </c>
      <c r="B70" s="9" t="s">
        <v>168</v>
      </c>
      <c r="C70" s="31">
        <v>13612473</v>
      </c>
      <c r="D70" s="31">
        <v>1862149</v>
      </c>
      <c r="E70" s="31">
        <v>1393522</v>
      </c>
      <c r="F70" s="31">
        <v>2205530</v>
      </c>
      <c r="G70" s="31">
        <v>914656</v>
      </c>
      <c r="H70" s="31">
        <v>20723</v>
      </c>
      <c r="I70" s="31">
        <f t="shared" si="0"/>
        <v>20009053</v>
      </c>
      <c r="J70" s="31">
        <v>9218813</v>
      </c>
      <c r="K70" s="31">
        <v>2200416</v>
      </c>
      <c r="L70" s="31">
        <v>16697</v>
      </c>
      <c r="M70" s="31">
        <v>306704</v>
      </c>
      <c r="N70" s="31">
        <v>185</v>
      </c>
      <c r="O70" s="9">
        <v>63</v>
      </c>
    </row>
    <row r="71" spans="1:15" x14ac:dyDescent="0.3">
      <c r="A71" s="9">
        <v>64</v>
      </c>
      <c r="B71" s="9" t="s">
        <v>169</v>
      </c>
      <c r="C71" s="31">
        <v>12983558</v>
      </c>
      <c r="D71" s="31">
        <v>875594</v>
      </c>
      <c r="E71" s="31">
        <v>1290695</v>
      </c>
      <c r="F71" s="31">
        <v>1872394</v>
      </c>
      <c r="G71" s="31">
        <v>492760</v>
      </c>
      <c r="H71" s="31">
        <v>17500</v>
      </c>
      <c r="I71" s="31">
        <f t="shared" si="0"/>
        <v>17532501</v>
      </c>
      <c r="J71" s="31">
        <v>4096968</v>
      </c>
      <c r="K71" s="31">
        <v>1480960</v>
      </c>
      <c r="L71" s="31">
        <v>75986</v>
      </c>
      <c r="M71" s="31">
        <v>93923</v>
      </c>
      <c r="N71" s="31">
        <v>0</v>
      </c>
      <c r="O71" s="9">
        <v>64</v>
      </c>
    </row>
    <row r="72" spans="1:15" x14ac:dyDescent="0.3">
      <c r="A72" s="9">
        <v>65</v>
      </c>
      <c r="B72" s="9" t="s">
        <v>170</v>
      </c>
      <c r="C72" s="31">
        <v>16225497</v>
      </c>
      <c r="D72" s="31">
        <v>1257660</v>
      </c>
      <c r="E72" s="31">
        <v>1517150</v>
      </c>
      <c r="F72" s="31">
        <v>2462458</v>
      </c>
      <c r="G72" s="31">
        <v>1004919</v>
      </c>
      <c r="H72" s="31">
        <v>4894</v>
      </c>
      <c r="I72" s="31">
        <f t="shared" ref="I72:I102" si="1">(C72+D72+E72+F72+G72+H72)</f>
        <v>22472578</v>
      </c>
      <c r="J72" s="31">
        <v>15271651</v>
      </c>
      <c r="K72" s="31">
        <v>2738769</v>
      </c>
      <c r="L72" s="31">
        <v>75265</v>
      </c>
      <c r="M72" s="31">
        <v>219004</v>
      </c>
      <c r="N72" s="31">
        <v>2208</v>
      </c>
      <c r="O72" s="9">
        <v>65</v>
      </c>
    </row>
    <row r="73" spans="1:15" x14ac:dyDescent="0.3">
      <c r="A73" s="9">
        <v>66</v>
      </c>
      <c r="B73" s="9" t="s">
        <v>171</v>
      </c>
      <c r="C73" s="31">
        <v>42452143</v>
      </c>
      <c r="D73" s="31">
        <v>2098510</v>
      </c>
      <c r="E73" s="31">
        <v>3975859</v>
      </c>
      <c r="F73" s="31">
        <v>7592671</v>
      </c>
      <c r="G73" s="31">
        <v>2178975</v>
      </c>
      <c r="H73" s="31">
        <v>8722</v>
      </c>
      <c r="I73" s="31">
        <f t="shared" si="1"/>
        <v>58306880</v>
      </c>
      <c r="J73" s="31">
        <v>27426932</v>
      </c>
      <c r="K73" s="31">
        <v>4032314</v>
      </c>
      <c r="L73" s="31">
        <v>1688010</v>
      </c>
      <c r="M73" s="31">
        <v>1085298</v>
      </c>
      <c r="N73" s="31">
        <v>40</v>
      </c>
      <c r="O73" s="9">
        <v>66</v>
      </c>
    </row>
    <row r="74" spans="1:15" x14ac:dyDescent="0.3">
      <c r="A74" s="9">
        <v>67</v>
      </c>
      <c r="B74" s="9" t="s">
        <v>172</v>
      </c>
      <c r="C74" s="31">
        <v>26880894</v>
      </c>
      <c r="D74" s="31">
        <v>1972111</v>
      </c>
      <c r="E74" s="31">
        <v>2292356</v>
      </c>
      <c r="F74" s="31">
        <v>3446931</v>
      </c>
      <c r="G74" s="31">
        <v>1904457</v>
      </c>
      <c r="H74" s="31">
        <v>11561</v>
      </c>
      <c r="I74" s="31">
        <f t="shared" si="1"/>
        <v>36508310</v>
      </c>
      <c r="J74" s="31">
        <v>21396330</v>
      </c>
      <c r="K74" s="31">
        <v>3057164</v>
      </c>
      <c r="L74" s="31">
        <v>0</v>
      </c>
      <c r="M74" s="31">
        <v>2336977</v>
      </c>
      <c r="N74" s="31">
        <v>575</v>
      </c>
      <c r="O74" s="9">
        <v>67</v>
      </c>
    </row>
    <row r="75" spans="1:15" x14ac:dyDescent="0.3">
      <c r="A75" s="9">
        <v>68</v>
      </c>
      <c r="B75" s="9" t="s">
        <v>173</v>
      </c>
      <c r="C75" s="31">
        <v>20522924</v>
      </c>
      <c r="D75" s="31">
        <v>1450901</v>
      </c>
      <c r="E75" s="31">
        <v>1840796</v>
      </c>
      <c r="F75" s="31">
        <v>2432002</v>
      </c>
      <c r="G75" s="31">
        <v>1309741</v>
      </c>
      <c r="H75" s="31">
        <v>17322</v>
      </c>
      <c r="I75" s="31">
        <f t="shared" si="1"/>
        <v>27573686</v>
      </c>
      <c r="J75" s="31">
        <v>18719997</v>
      </c>
      <c r="K75" s="31">
        <v>2554742</v>
      </c>
      <c r="L75" s="31">
        <v>0</v>
      </c>
      <c r="M75" s="31">
        <v>339549</v>
      </c>
      <c r="N75" s="31">
        <v>0</v>
      </c>
      <c r="O75" s="9">
        <v>68</v>
      </c>
    </row>
    <row r="76" spans="1:15" x14ac:dyDescent="0.3">
      <c r="A76" s="9">
        <v>69</v>
      </c>
      <c r="B76" s="9" t="s">
        <v>174</v>
      </c>
      <c r="C76" s="31">
        <v>67818561</v>
      </c>
      <c r="D76" s="31">
        <v>3698537</v>
      </c>
      <c r="E76" s="31">
        <v>6515031</v>
      </c>
      <c r="F76" s="31">
        <v>7563538</v>
      </c>
      <c r="G76" s="31">
        <v>5370515</v>
      </c>
      <c r="H76" s="31">
        <v>9774</v>
      </c>
      <c r="I76" s="31">
        <f t="shared" si="1"/>
        <v>90975956</v>
      </c>
      <c r="J76" s="31">
        <v>61199165</v>
      </c>
      <c r="K76" s="31">
        <v>8726617</v>
      </c>
      <c r="L76" s="31">
        <v>0</v>
      </c>
      <c r="M76" s="31">
        <v>1709976</v>
      </c>
      <c r="N76" s="31">
        <v>115</v>
      </c>
      <c r="O76" s="9">
        <v>69</v>
      </c>
    </row>
    <row r="77" spans="1:15" x14ac:dyDescent="0.3">
      <c r="A77" s="9">
        <v>70</v>
      </c>
      <c r="B77" s="9" t="s">
        <v>175</v>
      </c>
      <c r="C77" s="31">
        <v>32960401</v>
      </c>
      <c r="D77" s="31">
        <v>2055842</v>
      </c>
      <c r="E77" s="31">
        <v>4143115</v>
      </c>
      <c r="F77" s="31">
        <v>6812861</v>
      </c>
      <c r="G77" s="31">
        <v>1343726</v>
      </c>
      <c r="H77" s="31">
        <v>0</v>
      </c>
      <c r="I77" s="31">
        <f t="shared" si="1"/>
        <v>47315945</v>
      </c>
      <c r="J77" s="31">
        <v>22064766</v>
      </c>
      <c r="K77" s="31">
        <v>1763188</v>
      </c>
      <c r="L77" s="31">
        <v>0</v>
      </c>
      <c r="M77" s="31">
        <v>848383</v>
      </c>
      <c r="N77" s="31">
        <v>5312</v>
      </c>
      <c r="O77" s="9">
        <v>70</v>
      </c>
    </row>
    <row r="78" spans="1:15" x14ac:dyDescent="0.3">
      <c r="A78" s="9">
        <v>71</v>
      </c>
      <c r="B78" s="9" t="s">
        <v>176</v>
      </c>
      <c r="C78" s="31">
        <v>19171282</v>
      </c>
      <c r="D78" s="31">
        <v>1480989</v>
      </c>
      <c r="E78" s="31">
        <v>1795274</v>
      </c>
      <c r="F78" s="31">
        <v>1557052</v>
      </c>
      <c r="G78" s="31">
        <v>1252196</v>
      </c>
      <c r="H78" s="31">
        <v>11750</v>
      </c>
      <c r="I78" s="31">
        <f t="shared" si="1"/>
        <v>25268543</v>
      </c>
      <c r="J78" s="31">
        <v>14187393</v>
      </c>
      <c r="K78" s="31">
        <v>3072544</v>
      </c>
      <c r="L78" s="31">
        <v>0</v>
      </c>
      <c r="M78" s="31">
        <v>372321</v>
      </c>
      <c r="N78" s="31">
        <v>143</v>
      </c>
      <c r="O78" s="9">
        <v>71</v>
      </c>
    </row>
    <row r="79" spans="1:15" x14ac:dyDescent="0.3">
      <c r="A79" s="9">
        <v>72</v>
      </c>
      <c r="B79" s="9" t="s">
        <v>177</v>
      </c>
      <c r="C79" s="31">
        <v>50060613</v>
      </c>
      <c r="D79" s="31">
        <v>3258792</v>
      </c>
      <c r="E79" s="31">
        <v>3481036</v>
      </c>
      <c r="F79" s="31">
        <v>6643122</v>
      </c>
      <c r="G79" s="31">
        <v>2981972</v>
      </c>
      <c r="H79" s="31">
        <v>14494</v>
      </c>
      <c r="I79" s="31">
        <f t="shared" si="1"/>
        <v>66440029</v>
      </c>
      <c r="J79" s="31">
        <v>40435685</v>
      </c>
      <c r="K79" s="31">
        <v>4149052</v>
      </c>
      <c r="L79" s="31">
        <v>5464053</v>
      </c>
      <c r="M79" s="31">
        <v>1471057</v>
      </c>
      <c r="N79" s="31">
        <v>2740</v>
      </c>
      <c r="O79" s="9">
        <v>72</v>
      </c>
    </row>
    <row r="80" spans="1:15" x14ac:dyDescent="0.3">
      <c r="A80" s="9">
        <v>73</v>
      </c>
      <c r="B80" s="9" t="s">
        <v>178</v>
      </c>
      <c r="C80" s="31">
        <v>784793000</v>
      </c>
      <c r="D80" s="31">
        <v>45305000</v>
      </c>
      <c r="E80" s="31">
        <v>67571000</v>
      </c>
      <c r="F80" s="31">
        <v>86897000</v>
      </c>
      <c r="G80" s="31">
        <v>50629000</v>
      </c>
      <c r="H80" s="31">
        <v>0</v>
      </c>
      <c r="I80" s="31">
        <f t="shared" si="1"/>
        <v>1035195000</v>
      </c>
      <c r="J80" s="31">
        <v>507471000</v>
      </c>
      <c r="K80" s="31">
        <v>63794000</v>
      </c>
      <c r="L80" s="31">
        <v>5913000</v>
      </c>
      <c r="M80" s="31">
        <v>24417000</v>
      </c>
      <c r="N80" s="31">
        <v>16254</v>
      </c>
      <c r="O80" s="9">
        <v>73</v>
      </c>
    </row>
    <row r="81" spans="1:15" x14ac:dyDescent="0.3">
      <c r="A81" s="9">
        <v>74</v>
      </c>
      <c r="B81" s="9" t="s">
        <v>179</v>
      </c>
      <c r="C81" s="31">
        <v>33660161</v>
      </c>
      <c r="D81" s="31">
        <v>1850590</v>
      </c>
      <c r="E81" s="31">
        <v>2452548</v>
      </c>
      <c r="F81" s="31">
        <v>5831268</v>
      </c>
      <c r="G81" s="31">
        <v>2614843</v>
      </c>
      <c r="H81" s="31">
        <v>20211</v>
      </c>
      <c r="I81" s="31">
        <f t="shared" si="1"/>
        <v>46429621</v>
      </c>
      <c r="J81" s="31">
        <v>26587634</v>
      </c>
      <c r="K81" s="31">
        <v>4803103</v>
      </c>
      <c r="L81" s="31">
        <v>0</v>
      </c>
      <c r="M81" s="31">
        <v>1445471</v>
      </c>
      <c r="N81" s="31">
        <v>127</v>
      </c>
      <c r="O81" s="9">
        <v>74</v>
      </c>
    </row>
    <row r="82" spans="1:15" x14ac:dyDescent="0.3">
      <c r="A82" s="9">
        <v>75</v>
      </c>
      <c r="B82" s="9" t="s">
        <v>180</v>
      </c>
      <c r="C82" s="31">
        <v>8902606</v>
      </c>
      <c r="D82" s="31">
        <v>1081808</v>
      </c>
      <c r="E82" s="31">
        <v>1062315</v>
      </c>
      <c r="F82" s="31">
        <v>1266235</v>
      </c>
      <c r="G82" s="31">
        <v>470420</v>
      </c>
      <c r="H82" s="31">
        <v>6476</v>
      </c>
      <c r="I82" s="31">
        <f t="shared" si="1"/>
        <v>12789860</v>
      </c>
      <c r="J82" s="31">
        <v>2911772</v>
      </c>
      <c r="K82" s="31">
        <v>670599</v>
      </c>
      <c r="L82" s="31">
        <v>0</v>
      </c>
      <c r="M82" s="31">
        <v>180886</v>
      </c>
      <c r="N82" s="31">
        <v>0</v>
      </c>
      <c r="O82" s="9">
        <v>75</v>
      </c>
    </row>
    <row r="83" spans="1:15" x14ac:dyDescent="0.3">
      <c r="A83" s="9">
        <v>76</v>
      </c>
      <c r="B83" s="9" t="s">
        <v>98</v>
      </c>
      <c r="C83" s="31">
        <v>10706499</v>
      </c>
      <c r="D83" s="31">
        <v>997888</v>
      </c>
      <c r="E83" s="31">
        <v>900135</v>
      </c>
      <c r="F83" s="31">
        <v>1359761</v>
      </c>
      <c r="G83" s="31">
        <v>525686</v>
      </c>
      <c r="H83" s="31">
        <v>10500</v>
      </c>
      <c r="I83" s="31">
        <f t="shared" si="1"/>
        <v>14500469</v>
      </c>
      <c r="J83" s="31">
        <v>8776830</v>
      </c>
      <c r="K83" s="31">
        <v>1114918</v>
      </c>
      <c r="L83" s="31">
        <v>49704</v>
      </c>
      <c r="M83" s="31">
        <v>89411</v>
      </c>
      <c r="N83" s="31">
        <v>77</v>
      </c>
      <c r="O83" s="9">
        <v>76</v>
      </c>
    </row>
    <row r="84" spans="1:15" x14ac:dyDescent="0.3">
      <c r="A84" s="9">
        <v>77</v>
      </c>
      <c r="B84" s="9" t="s">
        <v>99</v>
      </c>
      <c r="C84" s="31">
        <v>117488556</v>
      </c>
      <c r="D84" s="31">
        <v>4824640</v>
      </c>
      <c r="E84" s="31">
        <v>7002508</v>
      </c>
      <c r="F84" s="31">
        <v>13956187</v>
      </c>
      <c r="G84" s="31">
        <v>12278555</v>
      </c>
      <c r="H84" s="31">
        <v>0</v>
      </c>
      <c r="I84" s="31">
        <f t="shared" si="1"/>
        <v>155550446</v>
      </c>
      <c r="J84" s="31">
        <v>78624285</v>
      </c>
      <c r="K84" s="31">
        <v>8973749</v>
      </c>
      <c r="L84" s="31">
        <v>241165</v>
      </c>
      <c r="M84" s="31">
        <v>3876749</v>
      </c>
      <c r="N84" s="31">
        <v>0</v>
      </c>
      <c r="O84" s="9">
        <v>77</v>
      </c>
    </row>
    <row r="85" spans="1:15" x14ac:dyDescent="0.3">
      <c r="A85" s="9">
        <v>78</v>
      </c>
      <c r="B85" s="9" t="s">
        <v>181</v>
      </c>
      <c r="C85" s="31">
        <v>24142203</v>
      </c>
      <c r="D85" s="31">
        <v>1623321</v>
      </c>
      <c r="E85" s="31">
        <v>2217935</v>
      </c>
      <c r="F85" s="31">
        <v>4436423</v>
      </c>
      <c r="G85" s="31">
        <v>1216602</v>
      </c>
      <c r="H85" s="31">
        <v>90016</v>
      </c>
      <c r="I85" s="31">
        <f t="shared" si="1"/>
        <v>33726500</v>
      </c>
      <c r="J85" s="31">
        <v>14602898</v>
      </c>
      <c r="K85" s="31">
        <v>2614992</v>
      </c>
      <c r="L85" s="31">
        <v>0</v>
      </c>
      <c r="M85" s="31">
        <v>1893984</v>
      </c>
      <c r="N85" s="31">
        <v>26865</v>
      </c>
      <c r="O85" s="9">
        <v>78</v>
      </c>
    </row>
    <row r="86" spans="1:15" x14ac:dyDescent="0.3">
      <c r="A86" s="9">
        <v>79</v>
      </c>
      <c r="B86" s="9" t="s">
        <v>182</v>
      </c>
      <c r="C86" s="31">
        <v>111206330</v>
      </c>
      <c r="D86" s="31">
        <v>6140085</v>
      </c>
      <c r="E86" s="31">
        <v>9499111</v>
      </c>
      <c r="F86" s="31">
        <v>15001345</v>
      </c>
      <c r="G86" s="31">
        <v>5342727</v>
      </c>
      <c r="H86" s="31">
        <v>0</v>
      </c>
      <c r="I86" s="31">
        <f t="shared" si="1"/>
        <v>147189598</v>
      </c>
      <c r="J86" s="31">
        <v>66265964</v>
      </c>
      <c r="K86" s="31">
        <v>9478297</v>
      </c>
      <c r="L86" s="31">
        <v>0</v>
      </c>
      <c r="M86" s="31">
        <v>6414113</v>
      </c>
      <c r="N86" s="31">
        <v>11072</v>
      </c>
      <c r="O86" s="9">
        <v>79</v>
      </c>
    </row>
    <row r="87" spans="1:15" x14ac:dyDescent="0.3">
      <c r="A87" s="9">
        <v>80</v>
      </c>
      <c r="B87" s="9" t="s">
        <v>183</v>
      </c>
      <c r="C87" s="31">
        <v>30427136</v>
      </c>
      <c r="D87" s="31">
        <v>1941927</v>
      </c>
      <c r="E87" s="31">
        <v>2907012</v>
      </c>
      <c r="F87" s="31">
        <v>4427461</v>
      </c>
      <c r="G87" s="31">
        <v>1968646</v>
      </c>
      <c r="H87" s="31">
        <v>0</v>
      </c>
      <c r="I87" s="31">
        <f t="shared" si="1"/>
        <v>41672182</v>
      </c>
      <c r="J87" s="31">
        <v>27460759</v>
      </c>
      <c r="K87" s="31">
        <v>5542370</v>
      </c>
      <c r="L87" s="31">
        <v>0</v>
      </c>
      <c r="M87" s="31">
        <v>365945</v>
      </c>
      <c r="N87" s="31">
        <v>35</v>
      </c>
      <c r="O87" s="9">
        <v>80</v>
      </c>
    </row>
    <row r="88" spans="1:15" x14ac:dyDescent="0.3">
      <c r="A88" s="9">
        <v>81</v>
      </c>
      <c r="B88" s="9" t="s">
        <v>184</v>
      </c>
      <c r="C88" s="31">
        <v>32004166</v>
      </c>
      <c r="D88" s="31">
        <v>1542903</v>
      </c>
      <c r="E88" s="31">
        <v>1768131</v>
      </c>
      <c r="F88" s="31">
        <v>4045621</v>
      </c>
      <c r="G88" s="31">
        <v>4179430</v>
      </c>
      <c r="H88" s="31">
        <v>29427</v>
      </c>
      <c r="I88" s="31">
        <f t="shared" si="1"/>
        <v>43569678</v>
      </c>
      <c r="J88" s="31">
        <v>27407671</v>
      </c>
      <c r="K88" s="31">
        <v>4469892</v>
      </c>
      <c r="L88" s="31">
        <v>1941659</v>
      </c>
      <c r="M88" s="31">
        <v>3916534</v>
      </c>
      <c r="N88" s="31">
        <v>0</v>
      </c>
      <c r="O88" s="9">
        <v>81</v>
      </c>
    </row>
    <row r="89" spans="1:15" x14ac:dyDescent="0.3">
      <c r="A89" s="9">
        <v>82</v>
      </c>
      <c r="B89" s="9" t="s">
        <v>185</v>
      </c>
      <c r="C89" s="31">
        <v>52453689</v>
      </c>
      <c r="D89" s="31">
        <v>3272861</v>
      </c>
      <c r="E89" s="31">
        <v>5362798</v>
      </c>
      <c r="F89" s="31">
        <v>6260275</v>
      </c>
      <c r="G89" s="31">
        <v>2266788</v>
      </c>
      <c r="H89" s="31">
        <v>44957</v>
      </c>
      <c r="I89" s="31">
        <f t="shared" si="1"/>
        <v>69661368</v>
      </c>
      <c r="J89" s="31">
        <v>35088372</v>
      </c>
      <c r="K89" s="31">
        <v>4441325</v>
      </c>
      <c r="L89" s="31">
        <v>0</v>
      </c>
      <c r="M89" s="31">
        <v>3413296</v>
      </c>
      <c r="N89" s="31">
        <v>17699</v>
      </c>
      <c r="O89" s="9">
        <v>82</v>
      </c>
    </row>
    <row r="90" spans="1:15" x14ac:dyDescent="0.3">
      <c r="A90" s="9">
        <v>83</v>
      </c>
      <c r="B90" s="9" t="s">
        <v>186</v>
      </c>
      <c r="C90" s="31">
        <v>34375241</v>
      </c>
      <c r="D90" s="31">
        <v>1403392</v>
      </c>
      <c r="E90" s="31">
        <v>2427305</v>
      </c>
      <c r="F90" s="31">
        <v>4500058</v>
      </c>
      <c r="G90" s="31">
        <v>2788585</v>
      </c>
      <c r="H90" s="31">
        <v>55314</v>
      </c>
      <c r="I90" s="31">
        <f t="shared" si="1"/>
        <v>45549895</v>
      </c>
      <c r="J90" s="31">
        <v>31296431</v>
      </c>
      <c r="K90" s="31">
        <v>5412294</v>
      </c>
      <c r="L90" s="31">
        <v>0</v>
      </c>
      <c r="M90" s="31">
        <v>1077303</v>
      </c>
      <c r="N90" s="31">
        <v>214</v>
      </c>
      <c r="O90" s="9">
        <v>83</v>
      </c>
    </row>
    <row r="91" spans="1:15" x14ac:dyDescent="0.3">
      <c r="A91" s="9">
        <v>84</v>
      </c>
      <c r="B91" s="9" t="s">
        <v>187</v>
      </c>
      <c r="C91" s="31">
        <v>22558610</v>
      </c>
      <c r="D91" s="31">
        <v>1498059</v>
      </c>
      <c r="E91" s="31">
        <v>3044801</v>
      </c>
      <c r="F91" s="31">
        <v>3382846</v>
      </c>
      <c r="G91" s="31">
        <v>1373120</v>
      </c>
      <c r="H91" s="31">
        <v>0</v>
      </c>
      <c r="I91" s="31">
        <f t="shared" si="1"/>
        <v>31857436</v>
      </c>
      <c r="J91" s="31">
        <v>18689748</v>
      </c>
      <c r="K91" s="31">
        <v>2669686</v>
      </c>
      <c r="L91" s="31">
        <v>0</v>
      </c>
      <c r="M91" s="31">
        <v>465099</v>
      </c>
      <c r="N91" s="31">
        <v>0</v>
      </c>
      <c r="O91" s="9">
        <v>84</v>
      </c>
    </row>
    <row r="92" spans="1:15" x14ac:dyDescent="0.3">
      <c r="A92" s="9">
        <v>85</v>
      </c>
      <c r="B92" s="9" t="s">
        <v>188</v>
      </c>
      <c r="C92" s="31">
        <v>194248725</v>
      </c>
      <c r="D92" s="31">
        <v>10763760</v>
      </c>
      <c r="E92" s="31">
        <v>19485252</v>
      </c>
      <c r="F92" s="31">
        <v>21561340</v>
      </c>
      <c r="G92" s="31">
        <v>10090646</v>
      </c>
      <c r="H92" s="31">
        <v>230520</v>
      </c>
      <c r="I92" s="31">
        <f t="shared" si="1"/>
        <v>256380243</v>
      </c>
      <c r="J92" s="31">
        <v>137785656</v>
      </c>
      <c r="K92" s="31">
        <v>14156310</v>
      </c>
      <c r="L92" s="31">
        <v>1410081</v>
      </c>
      <c r="M92" s="31">
        <v>8795221</v>
      </c>
      <c r="N92" s="31">
        <v>182</v>
      </c>
      <c r="O92" s="9">
        <v>85</v>
      </c>
    </row>
    <row r="93" spans="1:15" x14ac:dyDescent="0.3">
      <c r="A93" s="9">
        <v>86</v>
      </c>
      <c r="B93" s="9" t="s">
        <v>189</v>
      </c>
      <c r="C93" s="31">
        <v>213785007</v>
      </c>
      <c r="D93" s="31">
        <v>11698247</v>
      </c>
      <c r="E93" s="31">
        <v>13874003</v>
      </c>
      <c r="F93" s="31">
        <v>21944518</v>
      </c>
      <c r="G93" s="31">
        <v>28177786</v>
      </c>
      <c r="H93" s="31">
        <v>0</v>
      </c>
      <c r="I93" s="31">
        <f t="shared" si="1"/>
        <v>289479561</v>
      </c>
      <c r="J93" s="31">
        <v>156289875</v>
      </c>
      <c r="K93" s="31">
        <v>12910222</v>
      </c>
      <c r="L93" s="31">
        <v>6547743</v>
      </c>
      <c r="M93" s="31">
        <v>7370836</v>
      </c>
      <c r="N93" s="31">
        <v>5287</v>
      </c>
      <c r="O93" s="9">
        <v>86</v>
      </c>
    </row>
    <row r="94" spans="1:15" x14ac:dyDescent="0.3">
      <c r="A94" s="9">
        <v>87</v>
      </c>
      <c r="B94" s="9" t="s">
        <v>190</v>
      </c>
      <c r="C94" s="31">
        <v>11843364</v>
      </c>
      <c r="D94" s="31">
        <v>957418</v>
      </c>
      <c r="E94" s="31">
        <v>978793</v>
      </c>
      <c r="F94" s="31">
        <v>2308603</v>
      </c>
      <c r="G94" s="31">
        <v>467798</v>
      </c>
      <c r="H94" s="31">
        <v>1396</v>
      </c>
      <c r="I94" s="31">
        <f t="shared" si="1"/>
        <v>16557372</v>
      </c>
      <c r="J94" s="31">
        <v>2619465</v>
      </c>
      <c r="K94" s="31">
        <v>1014751</v>
      </c>
      <c r="L94" s="31">
        <v>64430</v>
      </c>
      <c r="M94" s="31">
        <v>139589</v>
      </c>
      <c r="N94" s="31">
        <v>0</v>
      </c>
      <c r="O94" s="9">
        <v>87</v>
      </c>
    </row>
    <row r="95" spans="1:15" x14ac:dyDescent="0.3">
      <c r="A95" s="9">
        <v>88</v>
      </c>
      <c r="B95" s="9" t="s">
        <v>191</v>
      </c>
      <c r="C95" s="31">
        <v>12602935</v>
      </c>
      <c r="D95" s="31">
        <v>1185875</v>
      </c>
      <c r="E95" s="31">
        <v>1946284</v>
      </c>
      <c r="F95" s="31">
        <v>1901860</v>
      </c>
      <c r="G95" s="31">
        <v>831111</v>
      </c>
      <c r="H95" s="31">
        <v>7516</v>
      </c>
      <c r="I95" s="31">
        <f t="shared" si="1"/>
        <v>18475581</v>
      </c>
      <c r="J95" s="31">
        <v>8031937</v>
      </c>
      <c r="K95" s="31">
        <v>1902361</v>
      </c>
      <c r="L95" s="31">
        <v>72952</v>
      </c>
      <c r="M95" s="31">
        <v>137616</v>
      </c>
      <c r="N95" s="31">
        <v>0</v>
      </c>
      <c r="O95" s="9">
        <v>88</v>
      </c>
    </row>
    <row r="96" spans="1:15" x14ac:dyDescent="0.3">
      <c r="A96" s="9">
        <v>89</v>
      </c>
      <c r="B96" s="9" t="s">
        <v>192</v>
      </c>
      <c r="C96" s="31">
        <v>41982303</v>
      </c>
      <c r="D96" s="31">
        <v>3966574</v>
      </c>
      <c r="E96" s="31">
        <v>3407188</v>
      </c>
      <c r="F96" s="31">
        <v>5067407</v>
      </c>
      <c r="G96" s="31">
        <v>3186260</v>
      </c>
      <c r="H96" s="31">
        <v>80000</v>
      </c>
      <c r="I96" s="31">
        <f t="shared" si="1"/>
        <v>57689732</v>
      </c>
      <c r="J96" s="31">
        <v>38207006</v>
      </c>
      <c r="K96" s="31">
        <v>6093122</v>
      </c>
      <c r="L96" s="31">
        <v>0</v>
      </c>
      <c r="M96" s="31">
        <v>1087094</v>
      </c>
      <c r="N96" s="31">
        <v>359</v>
      </c>
      <c r="O96" s="9">
        <v>89</v>
      </c>
    </row>
    <row r="97" spans="1:15" x14ac:dyDescent="0.3">
      <c r="A97" s="9">
        <v>90</v>
      </c>
      <c r="B97" s="9" t="s">
        <v>193</v>
      </c>
      <c r="C97" s="34">
        <v>42821360</v>
      </c>
      <c r="D97" s="34">
        <v>2140242</v>
      </c>
      <c r="E97" s="34">
        <v>2380541</v>
      </c>
      <c r="F97" s="34">
        <v>7381994</v>
      </c>
      <c r="G97" s="34">
        <v>3248719</v>
      </c>
      <c r="H97" s="34">
        <v>35056</v>
      </c>
      <c r="I97" s="34">
        <f t="shared" si="1"/>
        <v>58007912</v>
      </c>
      <c r="J97" s="34">
        <v>29055334</v>
      </c>
      <c r="K97" s="34">
        <v>4071904</v>
      </c>
      <c r="L97" s="34">
        <v>0</v>
      </c>
      <c r="M97" s="34">
        <v>1552263</v>
      </c>
      <c r="N97" s="31">
        <v>675</v>
      </c>
      <c r="O97" s="9">
        <v>90</v>
      </c>
    </row>
    <row r="98" spans="1:15" x14ac:dyDescent="0.3">
      <c r="A98" s="9">
        <v>91</v>
      </c>
      <c r="B98" s="9" t="s">
        <v>194</v>
      </c>
      <c r="C98" s="31">
        <v>61641229</v>
      </c>
      <c r="D98" s="31">
        <v>3152295</v>
      </c>
      <c r="E98" s="31">
        <v>5290562</v>
      </c>
      <c r="F98" s="31">
        <v>7264465</v>
      </c>
      <c r="G98" s="31">
        <v>3409452</v>
      </c>
      <c r="H98" s="31">
        <v>332414</v>
      </c>
      <c r="I98" s="31">
        <f t="shared" si="1"/>
        <v>81090417</v>
      </c>
      <c r="J98" s="31">
        <v>42156748</v>
      </c>
      <c r="K98" s="31">
        <v>6242630</v>
      </c>
      <c r="L98" s="31">
        <v>0</v>
      </c>
      <c r="M98" s="31">
        <v>2524043</v>
      </c>
      <c r="N98" s="31">
        <v>108</v>
      </c>
      <c r="O98" s="9">
        <v>91</v>
      </c>
    </row>
    <row r="99" spans="1:15" x14ac:dyDescent="0.3">
      <c r="A99" s="9">
        <v>92</v>
      </c>
      <c r="B99" s="9" t="s">
        <v>195</v>
      </c>
      <c r="C99" s="31">
        <v>14785424</v>
      </c>
      <c r="D99" s="31">
        <v>1456838</v>
      </c>
      <c r="E99" s="31">
        <v>2030942</v>
      </c>
      <c r="F99" s="31">
        <v>4676322</v>
      </c>
      <c r="G99" s="31">
        <v>1057330</v>
      </c>
      <c r="H99" s="31">
        <v>10500</v>
      </c>
      <c r="I99" s="31">
        <f t="shared" si="1"/>
        <v>24017356</v>
      </c>
      <c r="J99" s="31">
        <v>12464465</v>
      </c>
      <c r="K99" s="31">
        <v>2210228</v>
      </c>
      <c r="L99" s="31">
        <v>0</v>
      </c>
      <c r="M99" s="31">
        <v>169012</v>
      </c>
      <c r="N99" s="31">
        <v>10665</v>
      </c>
      <c r="O99" s="9">
        <v>92</v>
      </c>
    </row>
    <row r="100" spans="1:15" x14ac:dyDescent="0.3">
      <c r="A100" s="9">
        <v>93</v>
      </c>
      <c r="B100" s="9" t="s">
        <v>196</v>
      </c>
      <c r="C100" s="31">
        <v>40515574</v>
      </c>
      <c r="D100" s="31">
        <v>2524073</v>
      </c>
      <c r="E100" s="31">
        <v>3667528</v>
      </c>
      <c r="F100" s="31">
        <v>6781715</v>
      </c>
      <c r="G100" s="31">
        <v>2634827</v>
      </c>
      <c r="H100" s="31">
        <v>50602</v>
      </c>
      <c r="I100" s="31">
        <f t="shared" si="1"/>
        <v>56174319</v>
      </c>
      <c r="J100" s="31">
        <v>37235297</v>
      </c>
      <c r="K100" s="31">
        <v>6877305</v>
      </c>
      <c r="L100" s="31">
        <v>0</v>
      </c>
      <c r="M100" s="31">
        <v>662444</v>
      </c>
      <c r="N100" s="31">
        <v>0</v>
      </c>
      <c r="O100" s="9">
        <v>93</v>
      </c>
    </row>
    <row r="101" spans="1:15" x14ac:dyDescent="0.3">
      <c r="A101" s="9">
        <v>94</v>
      </c>
      <c r="B101" s="9" t="s">
        <v>197</v>
      </c>
      <c r="C101" s="31">
        <v>33026751</v>
      </c>
      <c r="D101" s="31">
        <v>1278691</v>
      </c>
      <c r="E101" s="31">
        <v>2581158</v>
      </c>
      <c r="F101" s="31">
        <v>4431535</v>
      </c>
      <c r="G101" s="31">
        <v>1941975</v>
      </c>
      <c r="H101" s="31">
        <v>28787</v>
      </c>
      <c r="I101" s="31">
        <f t="shared" si="1"/>
        <v>43288897</v>
      </c>
      <c r="J101" s="31">
        <v>24833820</v>
      </c>
      <c r="K101" s="31">
        <v>3580508</v>
      </c>
      <c r="L101" s="31">
        <v>0</v>
      </c>
      <c r="M101" s="31">
        <v>1311939</v>
      </c>
      <c r="N101" s="31">
        <v>0</v>
      </c>
      <c r="O101" s="9">
        <v>94</v>
      </c>
    </row>
    <row r="102" spans="1:15" x14ac:dyDescent="0.3">
      <c r="A102" s="101">
        <v>95</v>
      </c>
      <c r="B102" s="9" t="s">
        <v>198</v>
      </c>
      <c r="C102" s="32">
        <v>105394715</v>
      </c>
      <c r="D102" s="32">
        <v>7704005</v>
      </c>
      <c r="E102" s="32">
        <v>7848017</v>
      </c>
      <c r="F102" s="32">
        <v>14163406</v>
      </c>
      <c r="G102" s="32">
        <v>4066244</v>
      </c>
      <c r="H102" s="32">
        <v>0</v>
      </c>
      <c r="I102" s="32">
        <f t="shared" si="1"/>
        <v>139176387</v>
      </c>
      <c r="J102" s="32">
        <v>65761245</v>
      </c>
      <c r="K102" s="32">
        <v>5310518</v>
      </c>
      <c r="L102" s="32">
        <v>10539550</v>
      </c>
      <c r="M102" s="32">
        <v>2936425</v>
      </c>
      <c r="N102" s="32">
        <v>985</v>
      </c>
      <c r="O102" s="101">
        <v>95</v>
      </c>
    </row>
    <row r="103" spans="1:15" x14ac:dyDescent="0.3">
      <c r="A103" s="101">
        <f>A102</f>
        <v>95</v>
      </c>
      <c r="B103" s="39" t="s">
        <v>107</v>
      </c>
      <c r="C103" s="33">
        <f t="shared" ref="C103:N103" si="2">SUM(C8:C102)</f>
        <v>8830243277</v>
      </c>
      <c r="D103" s="33">
        <f t="shared" si="2"/>
        <v>483258804</v>
      </c>
      <c r="E103" s="33">
        <f t="shared" si="2"/>
        <v>662585854</v>
      </c>
      <c r="F103" s="33">
        <f t="shared" si="2"/>
        <v>1049390440</v>
      </c>
      <c r="G103" s="33">
        <f t="shared" si="2"/>
        <v>480545683</v>
      </c>
      <c r="H103" s="33">
        <f t="shared" si="2"/>
        <v>3991156</v>
      </c>
      <c r="I103" s="33">
        <f t="shared" si="2"/>
        <v>11510015214</v>
      </c>
      <c r="J103" s="33">
        <f t="shared" si="2"/>
        <v>4652523551</v>
      </c>
      <c r="K103" s="33">
        <f t="shared" si="2"/>
        <v>646260166</v>
      </c>
      <c r="L103" s="33">
        <f t="shared" si="2"/>
        <v>57714265</v>
      </c>
      <c r="M103" s="33">
        <f t="shared" si="2"/>
        <v>260023999</v>
      </c>
      <c r="N103" s="33">
        <f t="shared" si="2"/>
        <v>259837</v>
      </c>
      <c r="O103" s="101">
        <f>O102</f>
        <v>95</v>
      </c>
    </row>
  </sheetData>
  <printOptions gridLines="1"/>
  <pageMargins left="0.38" right="0.36" top="0.52" bottom="0.49" header="0.41" footer="0.5"/>
  <pageSetup paperSize="5" scale="98" fitToHeight="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FA820-42ED-429C-8CF6-D0A2F9D901BD}">
  <sheetPr>
    <pageSetUpPr fitToPage="1"/>
  </sheetPr>
  <dimension ref="A1:O46"/>
  <sheetViews>
    <sheetView zoomScaleNormal="100" workbookViewId="0"/>
  </sheetViews>
  <sheetFormatPr defaultColWidth="7.21875" defaultRowHeight="13.8" x14ac:dyDescent="0.3"/>
  <cols>
    <col min="1" max="1" width="3.77734375" style="9" bestFit="1" customWidth="1"/>
    <col min="2" max="2" width="11.77734375" style="9" bestFit="1" customWidth="1"/>
    <col min="3" max="3" width="11.77734375" style="9" customWidth="1"/>
    <col min="4" max="4" width="13.5546875" style="9" customWidth="1"/>
    <col min="5" max="5" width="11.5546875" style="9" customWidth="1"/>
    <col min="6" max="6" width="11.21875" style="9" customWidth="1"/>
    <col min="7" max="7" width="18.21875" style="9" customWidth="1"/>
    <col min="8" max="8" width="14.6640625" style="9" bestFit="1" customWidth="1"/>
    <col min="9" max="9" width="12" style="9" bestFit="1" customWidth="1"/>
    <col min="10" max="10" width="11.77734375" style="9" customWidth="1"/>
    <col min="11" max="11" width="11" style="9" bestFit="1" customWidth="1"/>
    <col min="12" max="13" width="9.5546875" style="9" bestFit="1" customWidth="1"/>
    <col min="14" max="14" width="13.44140625" style="9" bestFit="1" customWidth="1"/>
    <col min="15" max="15" width="3.5546875" style="9" bestFit="1" customWidth="1"/>
    <col min="16" max="256" width="7.21875" style="9"/>
    <col min="257" max="257" width="3.6640625" style="9" bestFit="1" customWidth="1"/>
    <col min="258" max="258" width="11.77734375" style="9" bestFit="1" customWidth="1"/>
    <col min="259" max="259" width="11.109375" style="9" customWidth="1"/>
    <col min="260" max="260" width="13.5546875" style="9" customWidth="1"/>
    <col min="261" max="261" width="11.5546875" style="9" customWidth="1"/>
    <col min="262" max="262" width="11.21875" style="9" customWidth="1"/>
    <col min="263" max="263" width="18.21875" style="9" customWidth="1"/>
    <col min="264" max="264" width="14.5546875" style="9" bestFit="1" customWidth="1"/>
    <col min="265" max="265" width="11" style="9" bestFit="1" customWidth="1"/>
    <col min="266" max="266" width="11.77734375" style="9" customWidth="1"/>
    <col min="267" max="267" width="10" style="9" bestFit="1" customWidth="1"/>
    <col min="268" max="268" width="8.6640625" style="9" bestFit="1" customWidth="1"/>
    <col min="269" max="269" width="9.109375" style="9" bestFit="1" customWidth="1"/>
    <col min="270" max="270" width="13.33203125" style="9" bestFit="1" customWidth="1"/>
    <col min="271" max="271" width="3.33203125" style="9" bestFit="1" customWidth="1"/>
    <col min="272" max="512" width="7.21875" style="9"/>
    <col min="513" max="513" width="3.6640625" style="9" bestFit="1" customWidth="1"/>
    <col min="514" max="514" width="11.77734375" style="9" bestFit="1" customWidth="1"/>
    <col min="515" max="515" width="11.109375" style="9" customWidth="1"/>
    <col min="516" max="516" width="13.5546875" style="9" customWidth="1"/>
    <col min="517" max="517" width="11.5546875" style="9" customWidth="1"/>
    <col min="518" max="518" width="11.21875" style="9" customWidth="1"/>
    <col min="519" max="519" width="18.21875" style="9" customWidth="1"/>
    <col min="520" max="520" width="14.5546875" style="9" bestFit="1" customWidth="1"/>
    <col min="521" max="521" width="11" style="9" bestFit="1" customWidth="1"/>
    <col min="522" max="522" width="11.77734375" style="9" customWidth="1"/>
    <col min="523" max="523" width="10" style="9" bestFit="1" customWidth="1"/>
    <col min="524" max="524" width="8.6640625" style="9" bestFit="1" customWidth="1"/>
    <col min="525" max="525" width="9.109375" style="9" bestFit="1" customWidth="1"/>
    <col min="526" max="526" width="13.33203125" style="9" bestFit="1" customWidth="1"/>
    <col min="527" max="527" width="3.33203125" style="9" bestFit="1" customWidth="1"/>
    <col min="528" max="768" width="7.21875" style="9"/>
    <col min="769" max="769" width="3.6640625" style="9" bestFit="1" customWidth="1"/>
    <col min="770" max="770" width="11.77734375" style="9" bestFit="1" customWidth="1"/>
    <col min="771" max="771" width="11.109375" style="9" customWidth="1"/>
    <col min="772" max="772" width="13.5546875" style="9" customWidth="1"/>
    <col min="773" max="773" width="11.5546875" style="9" customWidth="1"/>
    <col min="774" max="774" width="11.21875" style="9" customWidth="1"/>
    <col min="775" max="775" width="18.21875" style="9" customWidth="1"/>
    <col min="776" max="776" width="14.5546875" style="9" bestFit="1" customWidth="1"/>
    <col min="777" max="777" width="11" style="9" bestFit="1" customWidth="1"/>
    <col min="778" max="778" width="11.77734375" style="9" customWidth="1"/>
    <col min="779" max="779" width="10" style="9" bestFit="1" customWidth="1"/>
    <col min="780" max="780" width="8.6640625" style="9" bestFit="1" customWidth="1"/>
    <col min="781" max="781" width="9.109375" style="9" bestFit="1" customWidth="1"/>
    <col min="782" max="782" width="13.33203125" style="9" bestFit="1" customWidth="1"/>
    <col min="783" max="783" width="3.33203125" style="9" bestFit="1" customWidth="1"/>
    <col min="784" max="1024" width="7.21875" style="9"/>
    <col min="1025" max="1025" width="3.6640625" style="9" bestFit="1" customWidth="1"/>
    <col min="1026" max="1026" width="11.77734375" style="9" bestFit="1" customWidth="1"/>
    <col min="1027" max="1027" width="11.109375" style="9" customWidth="1"/>
    <col min="1028" max="1028" width="13.5546875" style="9" customWidth="1"/>
    <col min="1029" max="1029" width="11.5546875" style="9" customWidth="1"/>
    <col min="1030" max="1030" width="11.21875" style="9" customWidth="1"/>
    <col min="1031" max="1031" width="18.21875" style="9" customWidth="1"/>
    <col min="1032" max="1032" width="14.5546875" style="9" bestFit="1" customWidth="1"/>
    <col min="1033" max="1033" width="11" style="9" bestFit="1" customWidth="1"/>
    <col min="1034" max="1034" width="11.77734375" style="9" customWidth="1"/>
    <col min="1035" max="1035" width="10" style="9" bestFit="1" customWidth="1"/>
    <col min="1036" max="1036" width="8.6640625" style="9" bestFit="1" customWidth="1"/>
    <col min="1037" max="1037" width="9.109375" style="9" bestFit="1" customWidth="1"/>
    <col min="1038" max="1038" width="13.33203125" style="9" bestFit="1" customWidth="1"/>
    <col min="1039" max="1039" width="3.33203125" style="9" bestFit="1" customWidth="1"/>
    <col min="1040" max="1280" width="7.21875" style="9"/>
    <col min="1281" max="1281" width="3.6640625" style="9" bestFit="1" customWidth="1"/>
    <col min="1282" max="1282" width="11.77734375" style="9" bestFit="1" customWidth="1"/>
    <col min="1283" max="1283" width="11.109375" style="9" customWidth="1"/>
    <col min="1284" max="1284" width="13.5546875" style="9" customWidth="1"/>
    <col min="1285" max="1285" width="11.5546875" style="9" customWidth="1"/>
    <col min="1286" max="1286" width="11.21875" style="9" customWidth="1"/>
    <col min="1287" max="1287" width="18.21875" style="9" customWidth="1"/>
    <col min="1288" max="1288" width="14.5546875" style="9" bestFit="1" customWidth="1"/>
    <col min="1289" max="1289" width="11" style="9" bestFit="1" customWidth="1"/>
    <col min="1290" max="1290" width="11.77734375" style="9" customWidth="1"/>
    <col min="1291" max="1291" width="10" style="9" bestFit="1" customWidth="1"/>
    <col min="1292" max="1292" width="8.6640625" style="9" bestFit="1" customWidth="1"/>
    <col min="1293" max="1293" width="9.109375" style="9" bestFit="1" customWidth="1"/>
    <col min="1294" max="1294" width="13.33203125" style="9" bestFit="1" customWidth="1"/>
    <col min="1295" max="1295" width="3.33203125" style="9" bestFit="1" customWidth="1"/>
    <col min="1296" max="1536" width="7.21875" style="9"/>
    <col min="1537" max="1537" width="3.6640625" style="9" bestFit="1" customWidth="1"/>
    <col min="1538" max="1538" width="11.77734375" style="9" bestFit="1" customWidth="1"/>
    <col min="1539" max="1539" width="11.109375" style="9" customWidth="1"/>
    <col min="1540" max="1540" width="13.5546875" style="9" customWidth="1"/>
    <col min="1541" max="1541" width="11.5546875" style="9" customWidth="1"/>
    <col min="1542" max="1542" width="11.21875" style="9" customWidth="1"/>
    <col min="1543" max="1543" width="18.21875" style="9" customWidth="1"/>
    <col min="1544" max="1544" width="14.5546875" style="9" bestFit="1" customWidth="1"/>
    <col min="1545" max="1545" width="11" style="9" bestFit="1" customWidth="1"/>
    <col min="1546" max="1546" width="11.77734375" style="9" customWidth="1"/>
    <col min="1547" max="1547" width="10" style="9" bestFit="1" customWidth="1"/>
    <col min="1548" max="1548" width="8.6640625" style="9" bestFit="1" customWidth="1"/>
    <col min="1549" max="1549" width="9.109375" style="9" bestFit="1" customWidth="1"/>
    <col min="1550" max="1550" width="13.33203125" style="9" bestFit="1" customWidth="1"/>
    <col min="1551" max="1551" width="3.33203125" style="9" bestFit="1" customWidth="1"/>
    <col min="1552" max="1792" width="7.21875" style="9"/>
    <col min="1793" max="1793" width="3.6640625" style="9" bestFit="1" customWidth="1"/>
    <col min="1794" max="1794" width="11.77734375" style="9" bestFit="1" customWidth="1"/>
    <col min="1795" max="1795" width="11.109375" style="9" customWidth="1"/>
    <col min="1796" max="1796" width="13.5546875" style="9" customWidth="1"/>
    <col min="1797" max="1797" width="11.5546875" style="9" customWidth="1"/>
    <col min="1798" max="1798" width="11.21875" style="9" customWidth="1"/>
    <col min="1799" max="1799" width="18.21875" style="9" customWidth="1"/>
    <col min="1800" max="1800" width="14.5546875" style="9" bestFit="1" customWidth="1"/>
    <col min="1801" max="1801" width="11" style="9" bestFit="1" customWidth="1"/>
    <col min="1802" max="1802" width="11.77734375" style="9" customWidth="1"/>
    <col min="1803" max="1803" width="10" style="9" bestFit="1" customWidth="1"/>
    <col min="1804" max="1804" width="8.6640625" style="9" bestFit="1" customWidth="1"/>
    <col min="1805" max="1805" width="9.109375" style="9" bestFit="1" customWidth="1"/>
    <col min="1806" max="1806" width="13.33203125" style="9" bestFit="1" customWidth="1"/>
    <col min="1807" max="1807" width="3.33203125" style="9" bestFit="1" customWidth="1"/>
    <col min="1808" max="2048" width="7.21875" style="9"/>
    <col min="2049" max="2049" width="3.6640625" style="9" bestFit="1" customWidth="1"/>
    <col min="2050" max="2050" width="11.77734375" style="9" bestFit="1" customWidth="1"/>
    <col min="2051" max="2051" width="11.109375" style="9" customWidth="1"/>
    <col min="2052" max="2052" width="13.5546875" style="9" customWidth="1"/>
    <col min="2053" max="2053" width="11.5546875" style="9" customWidth="1"/>
    <col min="2054" max="2054" width="11.21875" style="9" customWidth="1"/>
    <col min="2055" max="2055" width="18.21875" style="9" customWidth="1"/>
    <col min="2056" max="2056" width="14.5546875" style="9" bestFit="1" customWidth="1"/>
    <col min="2057" max="2057" width="11" style="9" bestFit="1" customWidth="1"/>
    <col min="2058" max="2058" width="11.77734375" style="9" customWidth="1"/>
    <col min="2059" max="2059" width="10" style="9" bestFit="1" customWidth="1"/>
    <col min="2060" max="2060" width="8.6640625" style="9" bestFit="1" customWidth="1"/>
    <col min="2061" max="2061" width="9.109375" style="9" bestFit="1" customWidth="1"/>
    <col min="2062" max="2062" width="13.33203125" style="9" bestFit="1" customWidth="1"/>
    <col min="2063" max="2063" width="3.33203125" style="9" bestFit="1" customWidth="1"/>
    <col min="2064" max="2304" width="7.21875" style="9"/>
    <col min="2305" max="2305" width="3.6640625" style="9" bestFit="1" customWidth="1"/>
    <col min="2306" max="2306" width="11.77734375" style="9" bestFit="1" customWidth="1"/>
    <col min="2307" max="2307" width="11.109375" style="9" customWidth="1"/>
    <col min="2308" max="2308" width="13.5546875" style="9" customWidth="1"/>
    <col min="2309" max="2309" width="11.5546875" style="9" customWidth="1"/>
    <col min="2310" max="2310" width="11.21875" style="9" customWidth="1"/>
    <col min="2311" max="2311" width="18.21875" style="9" customWidth="1"/>
    <col min="2312" max="2312" width="14.5546875" style="9" bestFit="1" customWidth="1"/>
    <col min="2313" max="2313" width="11" style="9" bestFit="1" customWidth="1"/>
    <col min="2314" max="2314" width="11.77734375" style="9" customWidth="1"/>
    <col min="2315" max="2315" width="10" style="9" bestFit="1" customWidth="1"/>
    <col min="2316" max="2316" width="8.6640625" style="9" bestFit="1" customWidth="1"/>
    <col min="2317" max="2317" width="9.109375" style="9" bestFit="1" customWidth="1"/>
    <col min="2318" max="2318" width="13.33203125" style="9" bestFit="1" customWidth="1"/>
    <col min="2319" max="2319" width="3.33203125" style="9" bestFit="1" customWidth="1"/>
    <col min="2320" max="2560" width="7.21875" style="9"/>
    <col min="2561" max="2561" width="3.6640625" style="9" bestFit="1" customWidth="1"/>
    <col min="2562" max="2562" width="11.77734375" style="9" bestFit="1" customWidth="1"/>
    <col min="2563" max="2563" width="11.109375" style="9" customWidth="1"/>
    <col min="2564" max="2564" width="13.5546875" style="9" customWidth="1"/>
    <col min="2565" max="2565" width="11.5546875" style="9" customWidth="1"/>
    <col min="2566" max="2566" width="11.21875" style="9" customWidth="1"/>
    <col min="2567" max="2567" width="18.21875" style="9" customWidth="1"/>
    <col min="2568" max="2568" width="14.5546875" style="9" bestFit="1" customWidth="1"/>
    <col min="2569" max="2569" width="11" style="9" bestFit="1" customWidth="1"/>
    <col min="2570" max="2570" width="11.77734375" style="9" customWidth="1"/>
    <col min="2571" max="2571" width="10" style="9" bestFit="1" customWidth="1"/>
    <col min="2572" max="2572" width="8.6640625" style="9" bestFit="1" customWidth="1"/>
    <col min="2573" max="2573" width="9.109375" style="9" bestFit="1" customWidth="1"/>
    <col min="2574" max="2574" width="13.33203125" style="9" bestFit="1" customWidth="1"/>
    <col min="2575" max="2575" width="3.33203125" style="9" bestFit="1" customWidth="1"/>
    <col min="2576" max="2816" width="7.21875" style="9"/>
    <col min="2817" max="2817" width="3.6640625" style="9" bestFit="1" customWidth="1"/>
    <col min="2818" max="2818" width="11.77734375" style="9" bestFit="1" customWidth="1"/>
    <col min="2819" max="2819" width="11.109375" style="9" customWidth="1"/>
    <col min="2820" max="2820" width="13.5546875" style="9" customWidth="1"/>
    <col min="2821" max="2821" width="11.5546875" style="9" customWidth="1"/>
    <col min="2822" max="2822" width="11.21875" style="9" customWidth="1"/>
    <col min="2823" max="2823" width="18.21875" style="9" customWidth="1"/>
    <col min="2824" max="2824" width="14.5546875" style="9" bestFit="1" customWidth="1"/>
    <col min="2825" max="2825" width="11" style="9" bestFit="1" customWidth="1"/>
    <col min="2826" max="2826" width="11.77734375" style="9" customWidth="1"/>
    <col min="2827" max="2827" width="10" style="9" bestFit="1" customWidth="1"/>
    <col min="2828" max="2828" width="8.6640625" style="9" bestFit="1" customWidth="1"/>
    <col min="2829" max="2829" width="9.109375" style="9" bestFit="1" customWidth="1"/>
    <col min="2830" max="2830" width="13.33203125" style="9" bestFit="1" customWidth="1"/>
    <col min="2831" max="2831" width="3.33203125" style="9" bestFit="1" customWidth="1"/>
    <col min="2832" max="3072" width="7.21875" style="9"/>
    <col min="3073" max="3073" width="3.6640625" style="9" bestFit="1" customWidth="1"/>
    <col min="3074" max="3074" width="11.77734375" style="9" bestFit="1" customWidth="1"/>
    <col min="3075" max="3075" width="11.109375" style="9" customWidth="1"/>
    <col min="3076" max="3076" width="13.5546875" style="9" customWidth="1"/>
    <col min="3077" max="3077" width="11.5546875" style="9" customWidth="1"/>
    <col min="3078" max="3078" width="11.21875" style="9" customWidth="1"/>
    <col min="3079" max="3079" width="18.21875" style="9" customWidth="1"/>
    <col min="3080" max="3080" width="14.5546875" style="9" bestFit="1" customWidth="1"/>
    <col min="3081" max="3081" width="11" style="9" bestFit="1" customWidth="1"/>
    <col min="3082" max="3082" width="11.77734375" style="9" customWidth="1"/>
    <col min="3083" max="3083" width="10" style="9" bestFit="1" customWidth="1"/>
    <col min="3084" max="3084" width="8.6640625" style="9" bestFit="1" customWidth="1"/>
    <col min="3085" max="3085" width="9.109375" style="9" bestFit="1" customWidth="1"/>
    <col min="3086" max="3086" width="13.33203125" style="9" bestFit="1" customWidth="1"/>
    <col min="3087" max="3087" width="3.33203125" style="9" bestFit="1" customWidth="1"/>
    <col min="3088" max="3328" width="7.21875" style="9"/>
    <col min="3329" max="3329" width="3.6640625" style="9" bestFit="1" customWidth="1"/>
    <col min="3330" max="3330" width="11.77734375" style="9" bestFit="1" customWidth="1"/>
    <col min="3331" max="3331" width="11.109375" style="9" customWidth="1"/>
    <col min="3332" max="3332" width="13.5546875" style="9" customWidth="1"/>
    <col min="3333" max="3333" width="11.5546875" style="9" customWidth="1"/>
    <col min="3334" max="3334" width="11.21875" style="9" customWidth="1"/>
    <col min="3335" max="3335" width="18.21875" style="9" customWidth="1"/>
    <col min="3336" max="3336" width="14.5546875" style="9" bestFit="1" customWidth="1"/>
    <col min="3337" max="3337" width="11" style="9" bestFit="1" customWidth="1"/>
    <col min="3338" max="3338" width="11.77734375" style="9" customWidth="1"/>
    <col min="3339" max="3339" width="10" style="9" bestFit="1" customWidth="1"/>
    <col min="3340" max="3340" width="8.6640625" style="9" bestFit="1" customWidth="1"/>
    <col min="3341" max="3341" width="9.109375" style="9" bestFit="1" customWidth="1"/>
    <col min="3342" max="3342" width="13.33203125" style="9" bestFit="1" customWidth="1"/>
    <col min="3343" max="3343" width="3.33203125" style="9" bestFit="1" customWidth="1"/>
    <col min="3344" max="3584" width="7.21875" style="9"/>
    <col min="3585" max="3585" width="3.6640625" style="9" bestFit="1" customWidth="1"/>
    <col min="3586" max="3586" width="11.77734375" style="9" bestFit="1" customWidth="1"/>
    <col min="3587" max="3587" width="11.109375" style="9" customWidth="1"/>
    <col min="3588" max="3588" width="13.5546875" style="9" customWidth="1"/>
    <col min="3589" max="3589" width="11.5546875" style="9" customWidth="1"/>
    <col min="3590" max="3590" width="11.21875" style="9" customWidth="1"/>
    <col min="3591" max="3591" width="18.21875" style="9" customWidth="1"/>
    <col min="3592" max="3592" width="14.5546875" style="9" bestFit="1" customWidth="1"/>
    <col min="3593" max="3593" width="11" style="9" bestFit="1" customWidth="1"/>
    <col min="3594" max="3594" width="11.77734375" style="9" customWidth="1"/>
    <col min="3595" max="3595" width="10" style="9" bestFit="1" customWidth="1"/>
    <col min="3596" max="3596" width="8.6640625" style="9" bestFit="1" customWidth="1"/>
    <col min="3597" max="3597" width="9.109375" style="9" bestFit="1" customWidth="1"/>
    <col min="3598" max="3598" width="13.33203125" style="9" bestFit="1" customWidth="1"/>
    <col min="3599" max="3599" width="3.33203125" style="9" bestFit="1" customWidth="1"/>
    <col min="3600" max="3840" width="7.21875" style="9"/>
    <col min="3841" max="3841" width="3.6640625" style="9" bestFit="1" customWidth="1"/>
    <col min="3842" max="3842" width="11.77734375" style="9" bestFit="1" customWidth="1"/>
    <col min="3843" max="3843" width="11.109375" style="9" customWidth="1"/>
    <col min="3844" max="3844" width="13.5546875" style="9" customWidth="1"/>
    <col min="3845" max="3845" width="11.5546875" style="9" customWidth="1"/>
    <col min="3846" max="3846" width="11.21875" style="9" customWidth="1"/>
    <col min="3847" max="3847" width="18.21875" style="9" customWidth="1"/>
    <col min="3848" max="3848" width="14.5546875" style="9" bestFit="1" customWidth="1"/>
    <col min="3849" max="3849" width="11" style="9" bestFit="1" customWidth="1"/>
    <col min="3850" max="3850" width="11.77734375" style="9" customWidth="1"/>
    <col min="3851" max="3851" width="10" style="9" bestFit="1" customWidth="1"/>
    <col min="3852" max="3852" width="8.6640625" style="9" bestFit="1" customWidth="1"/>
    <col min="3853" max="3853" width="9.109375" style="9" bestFit="1" customWidth="1"/>
    <col min="3854" max="3854" width="13.33203125" style="9" bestFit="1" customWidth="1"/>
    <col min="3855" max="3855" width="3.33203125" style="9" bestFit="1" customWidth="1"/>
    <col min="3856" max="4096" width="7.21875" style="9"/>
    <col min="4097" max="4097" width="3.6640625" style="9" bestFit="1" customWidth="1"/>
    <col min="4098" max="4098" width="11.77734375" style="9" bestFit="1" customWidth="1"/>
    <col min="4099" max="4099" width="11.109375" style="9" customWidth="1"/>
    <col min="4100" max="4100" width="13.5546875" style="9" customWidth="1"/>
    <col min="4101" max="4101" width="11.5546875" style="9" customWidth="1"/>
    <col min="4102" max="4102" width="11.21875" style="9" customWidth="1"/>
    <col min="4103" max="4103" width="18.21875" style="9" customWidth="1"/>
    <col min="4104" max="4104" width="14.5546875" style="9" bestFit="1" customWidth="1"/>
    <col min="4105" max="4105" width="11" style="9" bestFit="1" customWidth="1"/>
    <col min="4106" max="4106" width="11.77734375" style="9" customWidth="1"/>
    <col min="4107" max="4107" width="10" style="9" bestFit="1" customWidth="1"/>
    <col min="4108" max="4108" width="8.6640625" style="9" bestFit="1" customWidth="1"/>
    <col min="4109" max="4109" width="9.109375" style="9" bestFit="1" customWidth="1"/>
    <col min="4110" max="4110" width="13.33203125" style="9" bestFit="1" customWidth="1"/>
    <col min="4111" max="4111" width="3.33203125" style="9" bestFit="1" customWidth="1"/>
    <col min="4112" max="4352" width="7.21875" style="9"/>
    <col min="4353" max="4353" width="3.6640625" style="9" bestFit="1" customWidth="1"/>
    <col min="4354" max="4354" width="11.77734375" style="9" bestFit="1" customWidth="1"/>
    <col min="4355" max="4355" width="11.109375" style="9" customWidth="1"/>
    <col min="4356" max="4356" width="13.5546875" style="9" customWidth="1"/>
    <col min="4357" max="4357" width="11.5546875" style="9" customWidth="1"/>
    <col min="4358" max="4358" width="11.21875" style="9" customWidth="1"/>
    <col min="4359" max="4359" width="18.21875" style="9" customWidth="1"/>
    <col min="4360" max="4360" width="14.5546875" style="9" bestFit="1" customWidth="1"/>
    <col min="4361" max="4361" width="11" style="9" bestFit="1" customWidth="1"/>
    <col min="4362" max="4362" width="11.77734375" style="9" customWidth="1"/>
    <col min="4363" max="4363" width="10" style="9" bestFit="1" customWidth="1"/>
    <col min="4364" max="4364" width="8.6640625" style="9" bestFit="1" customWidth="1"/>
    <col min="4365" max="4365" width="9.109375" style="9" bestFit="1" customWidth="1"/>
    <col min="4366" max="4366" width="13.33203125" style="9" bestFit="1" customWidth="1"/>
    <col min="4367" max="4367" width="3.33203125" style="9" bestFit="1" customWidth="1"/>
    <col min="4368" max="4608" width="7.21875" style="9"/>
    <col min="4609" max="4609" width="3.6640625" style="9" bestFit="1" customWidth="1"/>
    <col min="4610" max="4610" width="11.77734375" style="9" bestFit="1" customWidth="1"/>
    <col min="4611" max="4611" width="11.109375" style="9" customWidth="1"/>
    <col min="4612" max="4612" width="13.5546875" style="9" customWidth="1"/>
    <col min="4613" max="4613" width="11.5546875" style="9" customWidth="1"/>
    <col min="4614" max="4614" width="11.21875" style="9" customWidth="1"/>
    <col min="4615" max="4615" width="18.21875" style="9" customWidth="1"/>
    <col min="4616" max="4616" width="14.5546875" style="9" bestFit="1" customWidth="1"/>
    <col min="4617" max="4617" width="11" style="9" bestFit="1" customWidth="1"/>
    <col min="4618" max="4618" width="11.77734375" style="9" customWidth="1"/>
    <col min="4619" max="4619" width="10" style="9" bestFit="1" customWidth="1"/>
    <col min="4620" max="4620" width="8.6640625" style="9" bestFit="1" customWidth="1"/>
    <col min="4621" max="4621" width="9.109375" style="9" bestFit="1" customWidth="1"/>
    <col min="4622" max="4622" width="13.33203125" style="9" bestFit="1" customWidth="1"/>
    <col min="4623" max="4623" width="3.33203125" style="9" bestFit="1" customWidth="1"/>
    <col min="4624" max="4864" width="7.21875" style="9"/>
    <col min="4865" max="4865" width="3.6640625" style="9" bestFit="1" customWidth="1"/>
    <col min="4866" max="4866" width="11.77734375" style="9" bestFit="1" customWidth="1"/>
    <col min="4867" max="4867" width="11.109375" style="9" customWidth="1"/>
    <col min="4868" max="4868" width="13.5546875" style="9" customWidth="1"/>
    <col min="4869" max="4869" width="11.5546875" style="9" customWidth="1"/>
    <col min="4870" max="4870" width="11.21875" style="9" customWidth="1"/>
    <col min="4871" max="4871" width="18.21875" style="9" customWidth="1"/>
    <col min="4872" max="4872" width="14.5546875" style="9" bestFit="1" customWidth="1"/>
    <col min="4873" max="4873" width="11" style="9" bestFit="1" customWidth="1"/>
    <col min="4874" max="4874" width="11.77734375" style="9" customWidth="1"/>
    <col min="4875" max="4875" width="10" style="9" bestFit="1" customWidth="1"/>
    <col min="4876" max="4876" width="8.6640625" style="9" bestFit="1" customWidth="1"/>
    <col min="4877" max="4877" width="9.109375" style="9" bestFit="1" customWidth="1"/>
    <col min="4878" max="4878" width="13.33203125" style="9" bestFit="1" customWidth="1"/>
    <col min="4879" max="4879" width="3.33203125" style="9" bestFit="1" customWidth="1"/>
    <col min="4880" max="5120" width="7.21875" style="9"/>
    <col min="5121" max="5121" width="3.6640625" style="9" bestFit="1" customWidth="1"/>
    <col min="5122" max="5122" width="11.77734375" style="9" bestFit="1" customWidth="1"/>
    <col min="5123" max="5123" width="11.109375" style="9" customWidth="1"/>
    <col min="5124" max="5124" width="13.5546875" style="9" customWidth="1"/>
    <col min="5125" max="5125" width="11.5546875" style="9" customWidth="1"/>
    <col min="5126" max="5126" width="11.21875" style="9" customWidth="1"/>
    <col min="5127" max="5127" width="18.21875" style="9" customWidth="1"/>
    <col min="5128" max="5128" width="14.5546875" style="9" bestFit="1" customWidth="1"/>
    <col min="5129" max="5129" width="11" style="9" bestFit="1" customWidth="1"/>
    <col min="5130" max="5130" width="11.77734375" style="9" customWidth="1"/>
    <col min="5131" max="5131" width="10" style="9" bestFit="1" customWidth="1"/>
    <col min="5132" max="5132" width="8.6640625" style="9" bestFit="1" customWidth="1"/>
    <col min="5133" max="5133" width="9.109375" style="9" bestFit="1" customWidth="1"/>
    <col min="5134" max="5134" width="13.33203125" style="9" bestFit="1" customWidth="1"/>
    <col min="5135" max="5135" width="3.33203125" style="9" bestFit="1" customWidth="1"/>
    <col min="5136" max="5376" width="7.21875" style="9"/>
    <col min="5377" max="5377" width="3.6640625" style="9" bestFit="1" customWidth="1"/>
    <col min="5378" max="5378" width="11.77734375" style="9" bestFit="1" customWidth="1"/>
    <col min="5379" max="5379" width="11.109375" style="9" customWidth="1"/>
    <col min="5380" max="5380" width="13.5546875" style="9" customWidth="1"/>
    <col min="5381" max="5381" width="11.5546875" style="9" customWidth="1"/>
    <col min="5382" max="5382" width="11.21875" style="9" customWidth="1"/>
    <col min="5383" max="5383" width="18.21875" style="9" customWidth="1"/>
    <col min="5384" max="5384" width="14.5546875" style="9" bestFit="1" customWidth="1"/>
    <col min="5385" max="5385" width="11" style="9" bestFit="1" customWidth="1"/>
    <col min="5386" max="5386" width="11.77734375" style="9" customWidth="1"/>
    <col min="5387" max="5387" width="10" style="9" bestFit="1" customWidth="1"/>
    <col min="5388" max="5388" width="8.6640625" style="9" bestFit="1" customWidth="1"/>
    <col min="5389" max="5389" width="9.109375" style="9" bestFit="1" customWidth="1"/>
    <col min="5390" max="5390" width="13.33203125" style="9" bestFit="1" customWidth="1"/>
    <col min="5391" max="5391" width="3.33203125" style="9" bestFit="1" customWidth="1"/>
    <col min="5392" max="5632" width="7.21875" style="9"/>
    <col min="5633" max="5633" width="3.6640625" style="9" bestFit="1" customWidth="1"/>
    <col min="5634" max="5634" width="11.77734375" style="9" bestFit="1" customWidth="1"/>
    <col min="5635" max="5635" width="11.109375" style="9" customWidth="1"/>
    <col min="5636" max="5636" width="13.5546875" style="9" customWidth="1"/>
    <col min="5637" max="5637" width="11.5546875" style="9" customWidth="1"/>
    <col min="5638" max="5638" width="11.21875" style="9" customWidth="1"/>
    <col min="5639" max="5639" width="18.21875" style="9" customWidth="1"/>
    <col min="5640" max="5640" width="14.5546875" style="9" bestFit="1" customWidth="1"/>
    <col min="5641" max="5641" width="11" style="9" bestFit="1" customWidth="1"/>
    <col min="5642" max="5642" width="11.77734375" style="9" customWidth="1"/>
    <col min="5643" max="5643" width="10" style="9" bestFit="1" customWidth="1"/>
    <col min="5644" max="5644" width="8.6640625" style="9" bestFit="1" customWidth="1"/>
    <col min="5645" max="5645" width="9.109375" style="9" bestFit="1" customWidth="1"/>
    <col min="5646" max="5646" width="13.33203125" style="9" bestFit="1" customWidth="1"/>
    <col min="5647" max="5647" width="3.33203125" style="9" bestFit="1" customWidth="1"/>
    <col min="5648" max="5888" width="7.21875" style="9"/>
    <col min="5889" max="5889" width="3.6640625" style="9" bestFit="1" customWidth="1"/>
    <col min="5890" max="5890" width="11.77734375" style="9" bestFit="1" customWidth="1"/>
    <col min="5891" max="5891" width="11.109375" style="9" customWidth="1"/>
    <col min="5892" max="5892" width="13.5546875" style="9" customWidth="1"/>
    <col min="5893" max="5893" width="11.5546875" style="9" customWidth="1"/>
    <col min="5894" max="5894" width="11.21875" style="9" customWidth="1"/>
    <col min="5895" max="5895" width="18.21875" style="9" customWidth="1"/>
    <col min="5896" max="5896" width="14.5546875" style="9" bestFit="1" customWidth="1"/>
    <col min="5897" max="5897" width="11" style="9" bestFit="1" customWidth="1"/>
    <col min="5898" max="5898" width="11.77734375" style="9" customWidth="1"/>
    <col min="5899" max="5899" width="10" style="9" bestFit="1" customWidth="1"/>
    <col min="5900" max="5900" width="8.6640625" style="9" bestFit="1" customWidth="1"/>
    <col min="5901" max="5901" width="9.109375" style="9" bestFit="1" customWidth="1"/>
    <col min="5902" max="5902" width="13.33203125" style="9" bestFit="1" customWidth="1"/>
    <col min="5903" max="5903" width="3.33203125" style="9" bestFit="1" customWidth="1"/>
    <col min="5904" max="6144" width="7.21875" style="9"/>
    <col min="6145" max="6145" width="3.6640625" style="9" bestFit="1" customWidth="1"/>
    <col min="6146" max="6146" width="11.77734375" style="9" bestFit="1" customWidth="1"/>
    <col min="6147" max="6147" width="11.109375" style="9" customWidth="1"/>
    <col min="6148" max="6148" width="13.5546875" style="9" customWidth="1"/>
    <col min="6149" max="6149" width="11.5546875" style="9" customWidth="1"/>
    <col min="6150" max="6150" width="11.21875" style="9" customWidth="1"/>
    <col min="6151" max="6151" width="18.21875" style="9" customWidth="1"/>
    <col min="6152" max="6152" width="14.5546875" style="9" bestFit="1" customWidth="1"/>
    <col min="6153" max="6153" width="11" style="9" bestFit="1" customWidth="1"/>
    <col min="6154" max="6154" width="11.77734375" style="9" customWidth="1"/>
    <col min="6155" max="6155" width="10" style="9" bestFit="1" customWidth="1"/>
    <col min="6156" max="6156" width="8.6640625" style="9" bestFit="1" customWidth="1"/>
    <col min="6157" max="6157" width="9.109375" style="9" bestFit="1" customWidth="1"/>
    <col min="6158" max="6158" width="13.33203125" style="9" bestFit="1" customWidth="1"/>
    <col min="6159" max="6159" width="3.33203125" style="9" bestFit="1" customWidth="1"/>
    <col min="6160" max="6400" width="7.21875" style="9"/>
    <col min="6401" max="6401" width="3.6640625" style="9" bestFit="1" customWidth="1"/>
    <col min="6402" max="6402" width="11.77734375" style="9" bestFit="1" customWidth="1"/>
    <col min="6403" max="6403" width="11.109375" style="9" customWidth="1"/>
    <col min="6404" max="6404" width="13.5546875" style="9" customWidth="1"/>
    <col min="6405" max="6405" width="11.5546875" style="9" customWidth="1"/>
    <col min="6406" max="6406" width="11.21875" style="9" customWidth="1"/>
    <col min="6407" max="6407" width="18.21875" style="9" customWidth="1"/>
    <col min="6408" max="6408" width="14.5546875" style="9" bestFit="1" customWidth="1"/>
    <col min="6409" max="6409" width="11" style="9" bestFit="1" customWidth="1"/>
    <col min="6410" max="6410" width="11.77734375" style="9" customWidth="1"/>
    <col min="6411" max="6411" width="10" style="9" bestFit="1" customWidth="1"/>
    <col min="6412" max="6412" width="8.6640625" style="9" bestFit="1" customWidth="1"/>
    <col min="6413" max="6413" width="9.109375" style="9" bestFit="1" customWidth="1"/>
    <col min="6414" max="6414" width="13.33203125" style="9" bestFit="1" customWidth="1"/>
    <col min="6415" max="6415" width="3.33203125" style="9" bestFit="1" customWidth="1"/>
    <col min="6416" max="6656" width="7.21875" style="9"/>
    <col min="6657" max="6657" width="3.6640625" style="9" bestFit="1" customWidth="1"/>
    <col min="6658" max="6658" width="11.77734375" style="9" bestFit="1" customWidth="1"/>
    <col min="6659" max="6659" width="11.109375" style="9" customWidth="1"/>
    <col min="6660" max="6660" width="13.5546875" style="9" customWidth="1"/>
    <col min="6661" max="6661" width="11.5546875" style="9" customWidth="1"/>
    <col min="6662" max="6662" width="11.21875" style="9" customWidth="1"/>
    <col min="6663" max="6663" width="18.21875" style="9" customWidth="1"/>
    <col min="6664" max="6664" width="14.5546875" style="9" bestFit="1" customWidth="1"/>
    <col min="6665" max="6665" width="11" style="9" bestFit="1" customWidth="1"/>
    <col min="6666" max="6666" width="11.77734375" style="9" customWidth="1"/>
    <col min="6667" max="6667" width="10" style="9" bestFit="1" customWidth="1"/>
    <col min="6668" max="6668" width="8.6640625" style="9" bestFit="1" customWidth="1"/>
    <col min="6669" max="6669" width="9.109375" style="9" bestFit="1" customWidth="1"/>
    <col min="6670" max="6670" width="13.33203125" style="9" bestFit="1" customWidth="1"/>
    <col min="6671" max="6671" width="3.33203125" style="9" bestFit="1" customWidth="1"/>
    <col min="6672" max="6912" width="7.21875" style="9"/>
    <col min="6913" max="6913" width="3.6640625" style="9" bestFit="1" customWidth="1"/>
    <col min="6914" max="6914" width="11.77734375" style="9" bestFit="1" customWidth="1"/>
    <col min="6915" max="6915" width="11.109375" style="9" customWidth="1"/>
    <col min="6916" max="6916" width="13.5546875" style="9" customWidth="1"/>
    <col min="6917" max="6917" width="11.5546875" style="9" customWidth="1"/>
    <col min="6918" max="6918" width="11.21875" style="9" customWidth="1"/>
    <col min="6919" max="6919" width="18.21875" style="9" customWidth="1"/>
    <col min="6920" max="6920" width="14.5546875" style="9" bestFit="1" customWidth="1"/>
    <col min="6921" max="6921" width="11" style="9" bestFit="1" customWidth="1"/>
    <col min="6922" max="6922" width="11.77734375" style="9" customWidth="1"/>
    <col min="6923" max="6923" width="10" style="9" bestFit="1" customWidth="1"/>
    <col min="6924" max="6924" width="8.6640625" style="9" bestFit="1" customWidth="1"/>
    <col min="6925" max="6925" width="9.109375" style="9" bestFit="1" customWidth="1"/>
    <col min="6926" max="6926" width="13.33203125" style="9" bestFit="1" customWidth="1"/>
    <col min="6927" max="6927" width="3.33203125" style="9" bestFit="1" customWidth="1"/>
    <col min="6928" max="7168" width="7.21875" style="9"/>
    <col min="7169" max="7169" width="3.6640625" style="9" bestFit="1" customWidth="1"/>
    <col min="7170" max="7170" width="11.77734375" style="9" bestFit="1" customWidth="1"/>
    <col min="7171" max="7171" width="11.109375" style="9" customWidth="1"/>
    <col min="7172" max="7172" width="13.5546875" style="9" customWidth="1"/>
    <col min="7173" max="7173" width="11.5546875" style="9" customWidth="1"/>
    <col min="7174" max="7174" width="11.21875" style="9" customWidth="1"/>
    <col min="7175" max="7175" width="18.21875" style="9" customWidth="1"/>
    <col min="7176" max="7176" width="14.5546875" style="9" bestFit="1" customWidth="1"/>
    <col min="7177" max="7177" width="11" style="9" bestFit="1" customWidth="1"/>
    <col min="7178" max="7178" width="11.77734375" style="9" customWidth="1"/>
    <col min="7179" max="7179" width="10" style="9" bestFit="1" customWidth="1"/>
    <col min="7180" max="7180" width="8.6640625" style="9" bestFit="1" customWidth="1"/>
    <col min="7181" max="7181" width="9.109375" style="9" bestFit="1" customWidth="1"/>
    <col min="7182" max="7182" width="13.33203125" style="9" bestFit="1" customWidth="1"/>
    <col min="7183" max="7183" width="3.33203125" style="9" bestFit="1" customWidth="1"/>
    <col min="7184" max="7424" width="7.21875" style="9"/>
    <col min="7425" max="7425" width="3.6640625" style="9" bestFit="1" customWidth="1"/>
    <col min="7426" max="7426" width="11.77734375" style="9" bestFit="1" customWidth="1"/>
    <col min="7427" max="7427" width="11.109375" style="9" customWidth="1"/>
    <col min="7428" max="7428" width="13.5546875" style="9" customWidth="1"/>
    <col min="7429" max="7429" width="11.5546875" style="9" customWidth="1"/>
    <col min="7430" max="7430" width="11.21875" style="9" customWidth="1"/>
    <col min="7431" max="7431" width="18.21875" style="9" customWidth="1"/>
    <col min="7432" max="7432" width="14.5546875" style="9" bestFit="1" customWidth="1"/>
    <col min="7433" max="7433" width="11" style="9" bestFit="1" customWidth="1"/>
    <col min="7434" max="7434" width="11.77734375" style="9" customWidth="1"/>
    <col min="7435" max="7435" width="10" style="9" bestFit="1" customWidth="1"/>
    <col min="7436" max="7436" width="8.6640625" style="9" bestFit="1" customWidth="1"/>
    <col min="7437" max="7437" width="9.109375" style="9" bestFit="1" customWidth="1"/>
    <col min="7438" max="7438" width="13.33203125" style="9" bestFit="1" customWidth="1"/>
    <col min="7439" max="7439" width="3.33203125" style="9" bestFit="1" customWidth="1"/>
    <col min="7440" max="7680" width="7.21875" style="9"/>
    <col min="7681" max="7681" width="3.6640625" style="9" bestFit="1" customWidth="1"/>
    <col min="7682" max="7682" width="11.77734375" style="9" bestFit="1" customWidth="1"/>
    <col min="7683" max="7683" width="11.109375" style="9" customWidth="1"/>
    <col min="7684" max="7684" width="13.5546875" style="9" customWidth="1"/>
    <col min="7685" max="7685" width="11.5546875" style="9" customWidth="1"/>
    <col min="7686" max="7686" width="11.21875" style="9" customWidth="1"/>
    <col min="7687" max="7687" width="18.21875" style="9" customWidth="1"/>
    <col min="7688" max="7688" width="14.5546875" style="9" bestFit="1" customWidth="1"/>
    <col min="7689" max="7689" width="11" style="9" bestFit="1" customWidth="1"/>
    <col min="7690" max="7690" width="11.77734375" style="9" customWidth="1"/>
    <col min="7691" max="7691" width="10" style="9" bestFit="1" customWidth="1"/>
    <col min="7692" max="7692" width="8.6640625" style="9" bestFit="1" customWidth="1"/>
    <col min="7693" max="7693" width="9.109375" style="9" bestFit="1" customWidth="1"/>
    <col min="7694" max="7694" width="13.33203125" style="9" bestFit="1" customWidth="1"/>
    <col min="7695" max="7695" width="3.33203125" style="9" bestFit="1" customWidth="1"/>
    <col min="7696" max="7936" width="7.21875" style="9"/>
    <col min="7937" max="7937" width="3.6640625" style="9" bestFit="1" customWidth="1"/>
    <col min="7938" max="7938" width="11.77734375" style="9" bestFit="1" customWidth="1"/>
    <col min="7939" max="7939" width="11.109375" style="9" customWidth="1"/>
    <col min="7940" max="7940" width="13.5546875" style="9" customWidth="1"/>
    <col min="7941" max="7941" width="11.5546875" style="9" customWidth="1"/>
    <col min="7942" max="7942" width="11.21875" style="9" customWidth="1"/>
    <col min="7943" max="7943" width="18.21875" style="9" customWidth="1"/>
    <col min="7944" max="7944" width="14.5546875" style="9" bestFit="1" customWidth="1"/>
    <col min="7945" max="7945" width="11" style="9" bestFit="1" customWidth="1"/>
    <col min="7946" max="7946" width="11.77734375" style="9" customWidth="1"/>
    <col min="7947" max="7947" width="10" style="9" bestFit="1" customWidth="1"/>
    <col min="7948" max="7948" width="8.6640625" style="9" bestFit="1" customWidth="1"/>
    <col min="7949" max="7949" width="9.109375" style="9" bestFit="1" customWidth="1"/>
    <col min="7950" max="7950" width="13.33203125" style="9" bestFit="1" customWidth="1"/>
    <col min="7951" max="7951" width="3.33203125" style="9" bestFit="1" customWidth="1"/>
    <col min="7952" max="8192" width="7.21875" style="9"/>
    <col min="8193" max="8193" width="3.6640625" style="9" bestFit="1" customWidth="1"/>
    <col min="8194" max="8194" width="11.77734375" style="9" bestFit="1" customWidth="1"/>
    <col min="8195" max="8195" width="11.109375" style="9" customWidth="1"/>
    <col min="8196" max="8196" width="13.5546875" style="9" customWidth="1"/>
    <col min="8197" max="8197" width="11.5546875" style="9" customWidth="1"/>
    <col min="8198" max="8198" width="11.21875" style="9" customWidth="1"/>
    <col min="8199" max="8199" width="18.21875" style="9" customWidth="1"/>
    <col min="8200" max="8200" width="14.5546875" style="9" bestFit="1" customWidth="1"/>
    <col min="8201" max="8201" width="11" style="9" bestFit="1" customWidth="1"/>
    <col min="8202" max="8202" width="11.77734375" style="9" customWidth="1"/>
    <col min="8203" max="8203" width="10" style="9" bestFit="1" customWidth="1"/>
    <col min="8204" max="8204" width="8.6640625" style="9" bestFit="1" customWidth="1"/>
    <col min="8205" max="8205" width="9.109375" style="9" bestFit="1" customWidth="1"/>
    <col min="8206" max="8206" width="13.33203125" style="9" bestFit="1" customWidth="1"/>
    <col min="8207" max="8207" width="3.33203125" style="9" bestFit="1" customWidth="1"/>
    <col min="8208" max="8448" width="7.21875" style="9"/>
    <col min="8449" max="8449" width="3.6640625" style="9" bestFit="1" customWidth="1"/>
    <col min="8450" max="8450" width="11.77734375" style="9" bestFit="1" customWidth="1"/>
    <col min="8451" max="8451" width="11.109375" style="9" customWidth="1"/>
    <col min="8452" max="8452" width="13.5546875" style="9" customWidth="1"/>
    <col min="8453" max="8453" width="11.5546875" style="9" customWidth="1"/>
    <col min="8454" max="8454" width="11.21875" style="9" customWidth="1"/>
    <col min="8455" max="8455" width="18.21875" style="9" customWidth="1"/>
    <col min="8456" max="8456" width="14.5546875" style="9" bestFit="1" customWidth="1"/>
    <col min="8457" max="8457" width="11" style="9" bestFit="1" customWidth="1"/>
    <col min="8458" max="8458" width="11.77734375" style="9" customWidth="1"/>
    <col min="8459" max="8459" width="10" style="9" bestFit="1" customWidth="1"/>
    <col min="8460" max="8460" width="8.6640625" style="9" bestFit="1" customWidth="1"/>
    <col min="8461" max="8461" width="9.109375" style="9" bestFit="1" customWidth="1"/>
    <col min="8462" max="8462" width="13.33203125" style="9" bestFit="1" customWidth="1"/>
    <col min="8463" max="8463" width="3.33203125" style="9" bestFit="1" customWidth="1"/>
    <col min="8464" max="8704" width="7.21875" style="9"/>
    <col min="8705" max="8705" width="3.6640625" style="9" bestFit="1" customWidth="1"/>
    <col min="8706" max="8706" width="11.77734375" style="9" bestFit="1" customWidth="1"/>
    <col min="8707" max="8707" width="11.109375" style="9" customWidth="1"/>
    <col min="8708" max="8708" width="13.5546875" style="9" customWidth="1"/>
    <col min="8709" max="8709" width="11.5546875" style="9" customWidth="1"/>
    <col min="8710" max="8710" width="11.21875" style="9" customWidth="1"/>
    <col min="8711" max="8711" width="18.21875" style="9" customWidth="1"/>
    <col min="8712" max="8712" width="14.5546875" style="9" bestFit="1" customWidth="1"/>
    <col min="8713" max="8713" width="11" style="9" bestFit="1" customWidth="1"/>
    <col min="8714" max="8714" width="11.77734375" style="9" customWidth="1"/>
    <col min="8715" max="8715" width="10" style="9" bestFit="1" customWidth="1"/>
    <col min="8716" max="8716" width="8.6640625" style="9" bestFit="1" customWidth="1"/>
    <col min="8717" max="8717" width="9.109375" style="9" bestFit="1" customWidth="1"/>
    <col min="8718" max="8718" width="13.33203125" style="9" bestFit="1" customWidth="1"/>
    <col min="8719" max="8719" width="3.33203125" style="9" bestFit="1" customWidth="1"/>
    <col min="8720" max="8960" width="7.21875" style="9"/>
    <col min="8961" max="8961" width="3.6640625" style="9" bestFit="1" customWidth="1"/>
    <col min="8962" max="8962" width="11.77734375" style="9" bestFit="1" customWidth="1"/>
    <col min="8963" max="8963" width="11.109375" style="9" customWidth="1"/>
    <col min="8964" max="8964" width="13.5546875" style="9" customWidth="1"/>
    <col min="8965" max="8965" width="11.5546875" style="9" customWidth="1"/>
    <col min="8966" max="8966" width="11.21875" style="9" customWidth="1"/>
    <col min="8967" max="8967" width="18.21875" style="9" customWidth="1"/>
    <col min="8968" max="8968" width="14.5546875" style="9" bestFit="1" customWidth="1"/>
    <col min="8969" max="8969" width="11" style="9" bestFit="1" customWidth="1"/>
    <col min="8970" max="8970" width="11.77734375" style="9" customWidth="1"/>
    <col min="8971" max="8971" width="10" style="9" bestFit="1" customWidth="1"/>
    <col min="8972" max="8972" width="8.6640625" style="9" bestFit="1" customWidth="1"/>
    <col min="8973" max="8973" width="9.109375" style="9" bestFit="1" customWidth="1"/>
    <col min="8974" max="8974" width="13.33203125" style="9" bestFit="1" customWidth="1"/>
    <col min="8975" max="8975" width="3.33203125" style="9" bestFit="1" customWidth="1"/>
    <col min="8976" max="9216" width="7.21875" style="9"/>
    <col min="9217" max="9217" width="3.6640625" style="9" bestFit="1" customWidth="1"/>
    <col min="9218" max="9218" width="11.77734375" style="9" bestFit="1" customWidth="1"/>
    <col min="9219" max="9219" width="11.109375" style="9" customWidth="1"/>
    <col min="9220" max="9220" width="13.5546875" style="9" customWidth="1"/>
    <col min="9221" max="9221" width="11.5546875" style="9" customWidth="1"/>
    <col min="9222" max="9222" width="11.21875" style="9" customWidth="1"/>
    <col min="9223" max="9223" width="18.21875" style="9" customWidth="1"/>
    <col min="9224" max="9224" width="14.5546875" style="9" bestFit="1" customWidth="1"/>
    <col min="9225" max="9225" width="11" style="9" bestFit="1" customWidth="1"/>
    <col min="9226" max="9226" width="11.77734375" style="9" customWidth="1"/>
    <col min="9227" max="9227" width="10" style="9" bestFit="1" customWidth="1"/>
    <col min="9228" max="9228" width="8.6640625" style="9" bestFit="1" customWidth="1"/>
    <col min="9229" max="9229" width="9.109375" style="9" bestFit="1" customWidth="1"/>
    <col min="9230" max="9230" width="13.33203125" style="9" bestFit="1" customWidth="1"/>
    <col min="9231" max="9231" width="3.33203125" style="9" bestFit="1" customWidth="1"/>
    <col min="9232" max="9472" width="7.21875" style="9"/>
    <col min="9473" max="9473" width="3.6640625" style="9" bestFit="1" customWidth="1"/>
    <col min="9474" max="9474" width="11.77734375" style="9" bestFit="1" customWidth="1"/>
    <col min="9475" max="9475" width="11.109375" style="9" customWidth="1"/>
    <col min="9476" max="9476" width="13.5546875" style="9" customWidth="1"/>
    <col min="9477" max="9477" width="11.5546875" style="9" customWidth="1"/>
    <col min="9478" max="9478" width="11.21875" style="9" customWidth="1"/>
    <col min="9479" max="9479" width="18.21875" style="9" customWidth="1"/>
    <col min="9480" max="9480" width="14.5546875" style="9" bestFit="1" customWidth="1"/>
    <col min="9481" max="9481" width="11" style="9" bestFit="1" customWidth="1"/>
    <col min="9482" max="9482" width="11.77734375" style="9" customWidth="1"/>
    <col min="9483" max="9483" width="10" style="9" bestFit="1" customWidth="1"/>
    <col min="9484" max="9484" width="8.6640625" style="9" bestFit="1" customWidth="1"/>
    <col min="9485" max="9485" width="9.109375" style="9" bestFit="1" customWidth="1"/>
    <col min="9486" max="9486" width="13.33203125" style="9" bestFit="1" customWidth="1"/>
    <col min="9487" max="9487" width="3.33203125" style="9" bestFit="1" customWidth="1"/>
    <col min="9488" max="9728" width="7.21875" style="9"/>
    <col min="9729" max="9729" width="3.6640625" style="9" bestFit="1" customWidth="1"/>
    <col min="9730" max="9730" width="11.77734375" style="9" bestFit="1" customWidth="1"/>
    <col min="9731" max="9731" width="11.109375" style="9" customWidth="1"/>
    <col min="9732" max="9732" width="13.5546875" style="9" customWidth="1"/>
    <col min="9733" max="9733" width="11.5546875" style="9" customWidth="1"/>
    <col min="9734" max="9734" width="11.21875" style="9" customWidth="1"/>
    <col min="9735" max="9735" width="18.21875" style="9" customWidth="1"/>
    <col min="9736" max="9736" width="14.5546875" style="9" bestFit="1" customWidth="1"/>
    <col min="9737" max="9737" width="11" style="9" bestFit="1" customWidth="1"/>
    <col min="9738" max="9738" width="11.77734375" style="9" customWidth="1"/>
    <col min="9739" max="9739" width="10" style="9" bestFit="1" customWidth="1"/>
    <col min="9740" max="9740" width="8.6640625" style="9" bestFit="1" customWidth="1"/>
    <col min="9741" max="9741" width="9.109375" style="9" bestFit="1" customWidth="1"/>
    <col min="9742" max="9742" width="13.33203125" style="9" bestFit="1" customWidth="1"/>
    <col min="9743" max="9743" width="3.33203125" style="9" bestFit="1" customWidth="1"/>
    <col min="9744" max="9984" width="7.21875" style="9"/>
    <col min="9985" max="9985" width="3.6640625" style="9" bestFit="1" customWidth="1"/>
    <col min="9986" max="9986" width="11.77734375" style="9" bestFit="1" customWidth="1"/>
    <col min="9987" max="9987" width="11.109375" style="9" customWidth="1"/>
    <col min="9988" max="9988" width="13.5546875" style="9" customWidth="1"/>
    <col min="9989" max="9989" width="11.5546875" style="9" customWidth="1"/>
    <col min="9990" max="9990" width="11.21875" style="9" customWidth="1"/>
    <col min="9991" max="9991" width="18.21875" style="9" customWidth="1"/>
    <col min="9992" max="9992" width="14.5546875" style="9" bestFit="1" customWidth="1"/>
    <col min="9993" max="9993" width="11" style="9" bestFit="1" customWidth="1"/>
    <col min="9994" max="9994" width="11.77734375" style="9" customWidth="1"/>
    <col min="9995" max="9995" width="10" style="9" bestFit="1" customWidth="1"/>
    <col min="9996" max="9996" width="8.6640625" style="9" bestFit="1" customWidth="1"/>
    <col min="9997" max="9997" width="9.109375" style="9" bestFit="1" customWidth="1"/>
    <col min="9998" max="9998" width="13.33203125" style="9" bestFit="1" customWidth="1"/>
    <col min="9999" max="9999" width="3.33203125" style="9" bestFit="1" customWidth="1"/>
    <col min="10000" max="10240" width="7.21875" style="9"/>
    <col min="10241" max="10241" width="3.6640625" style="9" bestFit="1" customWidth="1"/>
    <col min="10242" max="10242" width="11.77734375" style="9" bestFit="1" customWidth="1"/>
    <col min="10243" max="10243" width="11.109375" style="9" customWidth="1"/>
    <col min="10244" max="10244" width="13.5546875" style="9" customWidth="1"/>
    <col min="10245" max="10245" width="11.5546875" style="9" customWidth="1"/>
    <col min="10246" max="10246" width="11.21875" style="9" customWidth="1"/>
    <col min="10247" max="10247" width="18.21875" style="9" customWidth="1"/>
    <col min="10248" max="10248" width="14.5546875" style="9" bestFit="1" customWidth="1"/>
    <col min="10249" max="10249" width="11" style="9" bestFit="1" customWidth="1"/>
    <col min="10250" max="10250" width="11.77734375" style="9" customWidth="1"/>
    <col min="10251" max="10251" width="10" style="9" bestFit="1" customWidth="1"/>
    <col min="10252" max="10252" width="8.6640625" style="9" bestFit="1" customWidth="1"/>
    <col min="10253" max="10253" width="9.109375" style="9" bestFit="1" customWidth="1"/>
    <col min="10254" max="10254" width="13.33203125" style="9" bestFit="1" customWidth="1"/>
    <col min="10255" max="10255" width="3.33203125" style="9" bestFit="1" customWidth="1"/>
    <col min="10256" max="10496" width="7.21875" style="9"/>
    <col min="10497" max="10497" width="3.6640625" style="9" bestFit="1" customWidth="1"/>
    <col min="10498" max="10498" width="11.77734375" style="9" bestFit="1" customWidth="1"/>
    <col min="10499" max="10499" width="11.109375" style="9" customWidth="1"/>
    <col min="10500" max="10500" width="13.5546875" style="9" customWidth="1"/>
    <col min="10501" max="10501" width="11.5546875" style="9" customWidth="1"/>
    <col min="10502" max="10502" width="11.21875" style="9" customWidth="1"/>
    <col min="10503" max="10503" width="18.21875" style="9" customWidth="1"/>
    <col min="10504" max="10504" width="14.5546875" style="9" bestFit="1" customWidth="1"/>
    <col min="10505" max="10505" width="11" style="9" bestFit="1" customWidth="1"/>
    <col min="10506" max="10506" width="11.77734375" style="9" customWidth="1"/>
    <col min="10507" max="10507" width="10" style="9" bestFit="1" customWidth="1"/>
    <col min="10508" max="10508" width="8.6640625" style="9" bestFit="1" customWidth="1"/>
    <col min="10509" max="10509" width="9.109375" style="9" bestFit="1" customWidth="1"/>
    <col min="10510" max="10510" width="13.33203125" style="9" bestFit="1" customWidth="1"/>
    <col min="10511" max="10511" width="3.33203125" style="9" bestFit="1" customWidth="1"/>
    <col min="10512" max="10752" width="7.21875" style="9"/>
    <col min="10753" max="10753" width="3.6640625" style="9" bestFit="1" customWidth="1"/>
    <col min="10754" max="10754" width="11.77734375" style="9" bestFit="1" customWidth="1"/>
    <col min="10755" max="10755" width="11.109375" style="9" customWidth="1"/>
    <col min="10756" max="10756" width="13.5546875" style="9" customWidth="1"/>
    <col min="10757" max="10757" width="11.5546875" style="9" customWidth="1"/>
    <col min="10758" max="10758" width="11.21875" style="9" customWidth="1"/>
    <col min="10759" max="10759" width="18.21875" style="9" customWidth="1"/>
    <col min="10760" max="10760" width="14.5546875" style="9" bestFit="1" customWidth="1"/>
    <col min="10761" max="10761" width="11" style="9" bestFit="1" customWidth="1"/>
    <col min="10762" max="10762" width="11.77734375" style="9" customWidth="1"/>
    <col min="10763" max="10763" width="10" style="9" bestFit="1" customWidth="1"/>
    <col min="10764" max="10764" width="8.6640625" style="9" bestFit="1" customWidth="1"/>
    <col min="10765" max="10765" width="9.109375" style="9" bestFit="1" customWidth="1"/>
    <col min="10766" max="10766" width="13.33203125" style="9" bestFit="1" customWidth="1"/>
    <col min="10767" max="10767" width="3.33203125" style="9" bestFit="1" customWidth="1"/>
    <col min="10768" max="11008" width="7.21875" style="9"/>
    <col min="11009" max="11009" width="3.6640625" style="9" bestFit="1" customWidth="1"/>
    <col min="11010" max="11010" width="11.77734375" style="9" bestFit="1" customWidth="1"/>
    <col min="11011" max="11011" width="11.109375" style="9" customWidth="1"/>
    <col min="11012" max="11012" width="13.5546875" style="9" customWidth="1"/>
    <col min="11013" max="11013" width="11.5546875" style="9" customWidth="1"/>
    <col min="11014" max="11014" width="11.21875" style="9" customWidth="1"/>
    <col min="11015" max="11015" width="18.21875" style="9" customWidth="1"/>
    <col min="11016" max="11016" width="14.5546875" style="9" bestFit="1" customWidth="1"/>
    <col min="11017" max="11017" width="11" style="9" bestFit="1" customWidth="1"/>
    <col min="11018" max="11018" width="11.77734375" style="9" customWidth="1"/>
    <col min="11019" max="11019" width="10" style="9" bestFit="1" customWidth="1"/>
    <col min="11020" max="11020" width="8.6640625" style="9" bestFit="1" customWidth="1"/>
    <col min="11021" max="11021" width="9.109375" style="9" bestFit="1" customWidth="1"/>
    <col min="11022" max="11022" width="13.33203125" style="9" bestFit="1" customWidth="1"/>
    <col min="11023" max="11023" width="3.33203125" style="9" bestFit="1" customWidth="1"/>
    <col min="11024" max="11264" width="7.21875" style="9"/>
    <col min="11265" max="11265" width="3.6640625" style="9" bestFit="1" customWidth="1"/>
    <col min="11266" max="11266" width="11.77734375" style="9" bestFit="1" customWidth="1"/>
    <col min="11267" max="11267" width="11.109375" style="9" customWidth="1"/>
    <col min="11268" max="11268" width="13.5546875" style="9" customWidth="1"/>
    <col min="11269" max="11269" width="11.5546875" style="9" customWidth="1"/>
    <col min="11270" max="11270" width="11.21875" style="9" customWidth="1"/>
    <col min="11271" max="11271" width="18.21875" style="9" customWidth="1"/>
    <col min="11272" max="11272" width="14.5546875" style="9" bestFit="1" customWidth="1"/>
    <col min="11273" max="11273" width="11" style="9" bestFit="1" customWidth="1"/>
    <col min="11274" max="11274" width="11.77734375" style="9" customWidth="1"/>
    <col min="11275" max="11275" width="10" style="9" bestFit="1" customWidth="1"/>
    <col min="11276" max="11276" width="8.6640625" style="9" bestFit="1" customWidth="1"/>
    <col min="11277" max="11277" width="9.109375" style="9" bestFit="1" customWidth="1"/>
    <col min="11278" max="11278" width="13.33203125" style="9" bestFit="1" customWidth="1"/>
    <col min="11279" max="11279" width="3.33203125" style="9" bestFit="1" customWidth="1"/>
    <col min="11280" max="11520" width="7.21875" style="9"/>
    <col min="11521" max="11521" width="3.6640625" style="9" bestFit="1" customWidth="1"/>
    <col min="11522" max="11522" width="11.77734375" style="9" bestFit="1" customWidth="1"/>
    <col min="11523" max="11523" width="11.109375" style="9" customWidth="1"/>
    <col min="11524" max="11524" width="13.5546875" style="9" customWidth="1"/>
    <col min="11525" max="11525" width="11.5546875" style="9" customWidth="1"/>
    <col min="11526" max="11526" width="11.21875" style="9" customWidth="1"/>
    <col min="11527" max="11527" width="18.21875" style="9" customWidth="1"/>
    <col min="11528" max="11528" width="14.5546875" style="9" bestFit="1" customWidth="1"/>
    <col min="11529" max="11529" width="11" style="9" bestFit="1" customWidth="1"/>
    <col min="11530" max="11530" width="11.77734375" style="9" customWidth="1"/>
    <col min="11531" max="11531" width="10" style="9" bestFit="1" customWidth="1"/>
    <col min="11532" max="11532" width="8.6640625" style="9" bestFit="1" customWidth="1"/>
    <col min="11533" max="11533" width="9.109375" style="9" bestFit="1" customWidth="1"/>
    <col min="11534" max="11534" width="13.33203125" style="9" bestFit="1" customWidth="1"/>
    <col min="11535" max="11535" width="3.33203125" style="9" bestFit="1" customWidth="1"/>
    <col min="11536" max="11776" width="7.21875" style="9"/>
    <col min="11777" max="11777" width="3.6640625" style="9" bestFit="1" customWidth="1"/>
    <col min="11778" max="11778" width="11.77734375" style="9" bestFit="1" customWidth="1"/>
    <col min="11779" max="11779" width="11.109375" style="9" customWidth="1"/>
    <col min="11780" max="11780" width="13.5546875" style="9" customWidth="1"/>
    <col min="11781" max="11781" width="11.5546875" style="9" customWidth="1"/>
    <col min="11782" max="11782" width="11.21875" style="9" customWidth="1"/>
    <col min="11783" max="11783" width="18.21875" style="9" customWidth="1"/>
    <col min="11784" max="11784" width="14.5546875" style="9" bestFit="1" customWidth="1"/>
    <col min="11785" max="11785" width="11" style="9" bestFit="1" customWidth="1"/>
    <col min="11786" max="11786" width="11.77734375" style="9" customWidth="1"/>
    <col min="11787" max="11787" width="10" style="9" bestFit="1" customWidth="1"/>
    <col min="11788" max="11788" width="8.6640625" style="9" bestFit="1" customWidth="1"/>
    <col min="11789" max="11789" width="9.109375" style="9" bestFit="1" customWidth="1"/>
    <col min="11790" max="11790" width="13.33203125" style="9" bestFit="1" customWidth="1"/>
    <col min="11791" max="11791" width="3.33203125" style="9" bestFit="1" customWidth="1"/>
    <col min="11792" max="12032" width="7.21875" style="9"/>
    <col min="12033" max="12033" width="3.6640625" style="9" bestFit="1" customWidth="1"/>
    <col min="12034" max="12034" width="11.77734375" style="9" bestFit="1" customWidth="1"/>
    <col min="12035" max="12035" width="11.109375" style="9" customWidth="1"/>
    <col min="12036" max="12036" width="13.5546875" style="9" customWidth="1"/>
    <col min="12037" max="12037" width="11.5546875" style="9" customWidth="1"/>
    <col min="12038" max="12038" width="11.21875" style="9" customWidth="1"/>
    <col min="12039" max="12039" width="18.21875" style="9" customWidth="1"/>
    <col min="12040" max="12040" width="14.5546875" style="9" bestFit="1" customWidth="1"/>
    <col min="12041" max="12041" width="11" style="9" bestFit="1" customWidth="1"/>
    <col min="12042" max="12042" width="11.77734375" style="9" customWidth="1"/>
    <col min="12043" max="12043" width="10" style="9" bestFit="1" customWidth="1"/>
    <col min="12044" max="12044" width="8.6640625" style="9" bestFit="1" customWidth="1"/>
    <col min="12045" max="12045" width="9.109375" style="9" bestFit="1" customWidth="1"/>
    <col min="12046" max="12046" width="13.33203125" style="9" bestFit="1" customWidth="1"/>
    <col min="12047" max="12047" width="3.33203125" style="9" bestFit="1" customWidth="1"/>
    <col min="12048" max="12288" width="7.21875" style="9"/>
    <col min="12289" max="12289" width="3.6640625" style="9" bestFit="1" customWidth="1"/>
    <col min="12290" max="12290" width="11.77734375" style="9" bestFit="1" customWidth="1"/>
    <col min="12291" max="12291" width="11.109375" style="9" customWidth="1"/>
    <col min="12292" max="12292" width="13.5546875" style="9" customWidth="1"/>
    <col min="12293" max="12293" width="11.5546875" style="9" customWidth="1"/>
    <col min="12294" max="12294" width="11.21875" style="9" customWidth="1"/>
    <col min="12295" max="12295" width="18.21875" style="9" customWidth="1"/>
    <col min="12296" max="12296" width="14.5546875" style="9" bestFit="1" customWidth="1"/>
    <col min="12297" max="12297" width="11" style="9" bestFit="1" customWidth="1"/>
    <col min="12298" max="12298" width="11.77734375" style="9" customWidth="1"/>
    <col min="12299" max="12299" width="10" style="9" bestFit="1" customWidth="1"/>
    <col min="12300" max="12300" width="8.6640625" style="9" bestFit="1" customWidth="1"/>
    <col min="12301" max="12301" width="9.109375" style="9" bestFit="1" customWidth="1"/>
    <col min="12302" max="12302" width="13.33203125" style="9" bestFit="1" customWidth="1"/>
    <col min="12303" max="12303" width="3.33203125" style="9" bestFit="1" customWidth="1"/>
    <col min="12304" max="12544" width="7.21875" style="9"/>
    <col min="12545" max="12545" width="3.6640625" style="9" bestFit="1" customWidth="1"/>
    <col min="12546" max="12546" width="11.77734375" style="9" bestFit="1" customWidth="1"/>
    <col min="12547" max="12547" width="11.109375" style="9" customWidth="1"/>
    <col min="12548" max="12548" width="13.5546875" style="9" customWidth="1"/>
    <col min="12549" max="12549" width="11.5546875" style="9" customWidth="1"/>
    <col min="12550" max="12550" width="11.21875" style="9" customWidth="1"/>
    <col min="12551" max="12551" width="18.21875" style="9" customWidth="1"/>
    <col min="12552" max="12552" width="14.5546875" style="9" bestFit="1" customWidth="1"/>
    <col min="12553" max="12553" width="11" style="9" bestFit="1" customWidth="1"/>
    <col min="12554" max="12554" width="11.77734375" style="9" customWidth="1"/>
    <col min="12555" max="12555" width="10" style="9" bestFit="1" customWidth="1"/>
    <col min="12556" max="12556" width="8.6640625" style="9" bestFit="1" customWidth="1"/>
    <col min="12557" max="12557" width="9.109375" style="9" bestFit="1" customWidth="1"/>
    <col min="12558" max="12558" width="13.33203125" style="9" bestFit="1" customWidth="1"/>
    <col min="12559" max="12559" width="3.33203125" style="9" bestFit="1" customWidth="1"/>
    <col min="12560" max="12800" width="7.21875" style="9"/>
    <col min="12801" max="12801" width="3.6640625" style="9" bestFit="1" customWidth="1"/>
    <col min="12802" max="12802" width="11.77734375" style="9" bestFit="1" customWidth="1"/>
    <col min="12803" max="12803" width="11.109375" style="9" customWidth="1"/>
    <col min="12804" max="12804" width="13.5546875" style="9" customWidth="1"/>
    <col min="12805" max="12805" width="11.5546875" style="9" customWidth="1"/>
    <col min="12806" max="12806" width="11.21875" style="9" customWidth="1"/>
    <col min="12807" max="12807" width="18.21875" style="9" customWidth="1"/>
    <col min="12808" max="12808" width="14.5546875" style="9" bestFit="1" customWidth="1"/>
    <col min="12809" max="12809" width="11" style="9" bestFit="1" customWidth="1"/>
    <col min="12810" max="12810" width="11.77734375" style="9" customWidth="1"/>
    <col min="12811" max="12811" width="10" style="9" bestFit="1" customWidth="1"/>
    <col min="12812" max="12812" width="8.6640625" style="9" bestFit="1" customWidth="1"/>
    <col min="12813" max="12813" width="9.109375" style="9" bestFit="1" customWidth="1"/>
    <col min="12814" max="12814" width="13.33203125" style="9" bestFit="1" customWidth="1"/>
    <col min="12815" max="12815" width="3.33203125" style="9" bestFit="1" customWidth="1"/>
    <col min="12816" max="13056" width="7.21875" style="9"/>
    <col min="13057" max="13057" width="3.6640625" style="9" bestFit="1" customWidth="1"/>
    <col min="13058" max="13058" width="11.77734375" style="9" bestFit="1" customWidth="1"/>
    <col min="13059" max="13059" width="11.109375" style="9" customWidth="1"/>
    <col min="13060" max="13060" width="13.5546875" style="9" customWidth="1"/>
    <col min="13061" max="13061" width="11.5546875" style="9" customWidth="1"/>
    <col min="13062" max="13062" width="11.21875" style="9" customWidth="1"/>
    <col min="13063" max="13063" width="18.21875" style="9" customWidth="1"/>
    <col min="13064" max="13064" width="14.5546875" style="9" bestFit="1" customWidth="1"/>
    <col min="13065" max="13065" width="11" style="9" bestFit="1" customWidth="1"/>
    <col min="13066" max="13066" width="11.77734375" style="9" customWidth="1"/>
    <col min="13067" max="13067" width="10" style="9" bestFit="1" customWidth="1"/>
    <col min="13068" max="13068" width="8.6640625" style="9" bestFit="1" customWidth="1"/>
    <col min="13069" max="13069" width="9.109375" style="9" bestFit="1" customWidth="1"/>
    <col min="13070" max="13070" width="13.33203125" style="9" bestFit="1" customWidth="1"/>
    <col min="13071" max="13071" width="3.33203125" style="9" bestFit="1" customWidth="1"/>
    <col min="13072" max="13312" width="7.21875" style="9"/>
    <col min="13313" max="13313" width="3.6640625" style="9" bestFit="1" customWidth="1"/>
    <col min="13314" max="13314" width="11.77734375" style="9" bestFit="1" customWidth="1"/>
    <col min="13315" max="13315" width="11.109375" style="9" customWidth="1"/>
    <col min="13316" max="13316" width="13.5546875" style="9" customWidth="1"/>
    <col min="13317" max="13317" width="11.5546875" style="9" customWidth="1"/>
    <col min="13318" max="13318" width="11.21875" style="9" customWidth="1"/>
    <col min="13319" max="13319" width="18.21875" style="9" customWidth="1"/>
    <col min="13320" max="13320" width="14.5546875" style="9" bestFit="1" customWidth="1"/>
    <col min="13321" max="13321" width="11" style="9" bestFit="1" customWidth="1"/>
    <col min="13322" max="13322" width="11.77734375" style="9" customWidth="1"/>
    <col min="13323" max="13323" width="10" style="9" bestFit="1" customWidth="1"/>
    <col min="13324" max="13324" width="8.6640625" style="9" bestFit="1" customWidth="1"/>
    <col min="13325" max="13325" width="9.109375" style="9" bestFit="1" customWidth="1"/>
    <col min="13326" max="13326" width="13.33203125" style="9" bestFit="1" customWidth="1"/>
    <col min="13327" max="13327" width="3.33203125" style="9" bestFit="1" customWidth="1"/>
    <col min="13328" max="13568" width="7.21875" style="9"/>
    <col min="13569" max="13569" width="3.6640625" style="9" bestFit="1" customWidth="1"/>
    <col min="13570" max="13570" width="11.77734375" style="9" bestFit="1" customWidth="1"/>
    <col min="13571" max="13571" width="11.109375" style="9" customWidth="1"/>
    <col min="13572" max="13572" width="13.5546875" style="9" customWidth="1"/>
    <col min="13573" max="13573" width="11.5546875" style="9" customWidth="1"/>
    <col min="13574" max="13574" width="11.21875" style="9" customWidth="1"/>
    <col min="13575" max="13575" width="18.21875" style="9" customWidth="1"/>
    <col min="13576" max="13576" width="14.5546875" style="9" bestFit="1" customWidth="1"/>
    <col min="13577" max="13577" width="11" style="9" bestFit="1" customWidth="1"/>
    <col min="13578" max="13578" width="11.77734375" style="9" customWidth="1"/>
    <col min="13579" max="13579" width="10" style="9" bestFit="1" customWidth="1"/>
    <col min="13580" max="13580" width="8.6640625" style="9" bestFit="1" customWidth="1"/>
    <col min="13581" max="13581" width="9.109375" style="9" bestFit="1" customWidth="1"/>
    <col min="13582" max="13582" width="13.33203125" style="9" bestFit="1" customWidth="1"/>
    <col min="13583" max="13583" width="3.33203125" style="9" bestFit="1" customWidth="1"/>
    <col min="13584" max="13824" width="7.21875" style="9"/>
    <col min="13825" max="13825" width="3.6640625" style="9" bestFit="1" customWidth="1"/>
    <col min="13826" max="13826" width="11.77734375" style="9" bestFit="1" customWidth="1"/>
    <col min="13827" max="13827" width="11.109375" style="9" customWidth="1"/>
    <col min="13828" max="13828" width="13.5546875" style="9" customWidth="1"/>
    <col min="13829" max="13829" width="11.5546875" style="9" customWidth="1"/>
    <col min="13830" max="13830" width="11.21875" style="9" customWidth="1"/>
    <col min="13831" max="13831" width="18.21875" style="9" customWidth="1"/>
    <col min="13832" max="13832" width="14.5546875" style="9" bestFit="1" customWidth="1"/>
    <col min="13833" max="13833" width="11" style="9" bestFit="1" customWidth="1"/>
    <col min="13834" max="13834" width="11.77734375" style="9" customWidth="1"/>
    <col min="13835" max="13835" width="10" style="9" bestFit="1" customWidth="1"/>
    <col min="13836" max="13836" width="8.6640625" style="9" bestFit="1" customWidth="1"/>
    <col min="13837" max="13837" width="9.109375" style="9" bestFit="1" customWidth="1"/>
    <col min="13838" max="13838" width="13.33203125" style="9" bestFit="1" customWidth="1"/>
    <col min="13839" max="13839" width="3.33203125" style="9" bestFit="1" customWidth="1"/>
    <col min="13840" max="14080" width="7.21875" style="9"/>
    <col min="14081" max="14081" width="3.6640625" style="9" bestFit="1" customWidth="1"/>
    <col min="14082" max="14082" width="11.77734375" style="9" bestFit="1" customWidth="1"/>
    <col min="14083" max="14083" width="11.109375" style="9" customWidth="1"/>
    <col min="14084" max="14084" width="13.5546875" style="9" customWidth="1"/>
    <col min="14085" max="14085" width="11.5546875" style="9" customWidth="1"/>
    <col min="14086" max="14086" width="11.21875" style="9" customWidth="1"/>
    <col min="14087" max="14087" width="18.21875" style="9" customWidth="1"/>
    <col min="14088" max="14088" width="14.5546875" style="9" bestFit="1" customWidth="1"/>
    <col min="14089" max="14089" width="11" style="9" bestFit="1" customWidth="1"/>
    <col min="14090" max="14090" width="11.77734375" style="9" customWidth="1"/>
    <col min="14091" max="14091" width="10" style="9" bestFit="1" customWidth="1"/>
    <col min="14092" max="14092" width="8.6640625" style="9" bestFit="1" customWidth="1"/>
    <col min="14093" max="14093" width="9.109375" style="9" bestFit="1" customWidth="1"/>
    <col min="14094" max="14094" width="13.33203125" style="9" bestFit="1" customWidth="1"/>
    <col min="14095" max="14095" width="3.33203125" style="9" bestFit="1" customWidth="1"/>
    <col min="14096" max="14336" width="7.21875" style="9"/>
    <col min="14337" max="14337" width="3.6640625" style="9" bestFit="1" customWidth="1"/>
    <col min="14338" max="14338" width="11.77734375" style="9" bestFit="1" customWidth="1"/>
    <col min="14339" max="14339" width="11.109375" style="9" customWidth="1"/>
    <col min="14340" max="14340" width="13.5546875" style="9" customWidth="1"/>
    <col min="14341" max="14341" width="11.5546875" style="9" customWidth="1"/>
    <col min="14342" max="14342" width="11.21875" style="9" customWidth="1"/>
    <col min="14343" max="14343" width="18.21875" style="9" customWidth="1"/>
    <col min="14344" max="14344" width="14.5546875" style="9" bestFit="1" customWidth="1"/>
    <col min="14345" max="14345" width="11" style="9" bestFit="1" customWidth="1"/>
    <col min="14346" max="14346" width="11.77734375" style="9" customWidth="1"/>
    <col min="14347" max="14347" width="10" style="9" bestFit="1" customWidth="1"/>
    <col min="14348" max="14348" width="8.6640625" style="9" bestFit="1" customWidth="1"/>
    <col min="14349" max="14349" width="9.109375" style="9" bestFit="1" customWidth="1"/>
    <col min="14350" max="14350" width="13.33203125" style="9" bestFit="1" customWidth="1"/>
    <col min="14351" max="14351" width="3.33203125" style="9" bestFit="1" customWidth="1"/>
    <col min="14352" max="14592" width="7.21875" style="9"/>
    <col min="14593" max="14593" width="3.6640625" style="9" bestFit="1" customWidth="1"/>
    <col min="14594" max="14594" width="11.77734375" style="9" bestFit="1" customWidth="1"/>
    <col min="14595" max="14595" width="11.109375" style="9" customWidth="1"/>
    <col min="14596" max="14596" width="13.5546875" style="9" customWidth="1"/>
    <col min="14597" max="14597" width="11.5546875" style="9" customWidth="1"/>
    <col min="14598" max="14598" width="11.21875" style="9" customWidth="1"/>
    <col min="14599" max="14599" width="18.21875" style="9" customWidth="1"/>
    <col min="14600" max="14600" width="14.5546875" style="9" bestFit="1" customWidth="1"/>
    <col min="14601" max="14601" width="11" style="9" bestFit="1" customWidth="1"/>
    <col min="14602" max="14602" width="11.77734375" style="9" customWidth="1"/>
    <col min="14603" max="14603" width="10" style="9" bestFit="1" customWidth="1"/>
    <col min="14604" max="14604" width="8.6640625" style="9" bestFit="1" customWidth="1"/>
    <col min="14605" max="14605" width="9.109375" style="9" bestFit="1" customWidth="1"/>
    <col min="14606" max="14606" width="13.33203125" style="9" bestFit="1" customWidth="1"/>
    <col min="14607" max="14607" width="3.33203125" style="9" bestFit="1" customWidth="1"/>
    <col min="14608" max="14848" width="7.21875" style="9"/>
    <col min="14849" max="14849" width="3.6640625" style="9" bestFit="1" customWidth="1"/>
    <col min="14850" max="14850" width="11.77734375" style="9" bestFit="1" customWidth="1"/>
    <col min="14851" max="14851" width="11.109375" style="9" customWidth="1"/>
    <col min="14852" max="14852" width="13.5546875" style="9" customWidth="1"/>
    <col min="14853" max="14853" width="11.5546875" style="9" customWidth="1"/>
    <col min="14854" max="14854" width="11.21875" style="9" customWidth="1"/>
    <col min="14855" max="14855" width="18.21875" style="9" customWidth="1"/>
    <col min="14856" max="14856" width="14.5546875" style="9" bestFit="1" customWidth="1"/>
    <col min="14857" max="14857" width="11" style="9" bestFit="1" customWidth="1"/>
    <col min="14858" max="14858" width="11.77734375" style="9" customWidth="1"/>
    <col min="14859" max="14859" width="10" style="9" bestFit="1" customWidth="1"/>
    <col min="14860" max="14860" width="8.6640625" style="9" bestFit="1" customWidth="1"/>
    <col min="14861" max="14861" width="9.109375" style="9" bestFit="1" customWidth="1"/>
    <col min="14862" max="14862" width="13.33203125" style="9" bestFit="1" customWidth="1"/>
    <col min="14863" max="14863" width="3.33203125" style="9" bestFit="1" customWidth="1"/>
    <col min="14864" max="15104" width="7.21875" style="9"/>
    <col min="15105" max="15105" width="3.6640625" style="9" bestFit="1" customWidth="1"/>
    <col min="15106" max="15106" width="11.77734375" style="9" bestFit="1" customWidth="1"/>
    <col min="15107" max="15107" width="11.109375" style="9" customWidth="1"/>
    <col min="15108" max="15108" width="13.5546875" style="9" customWidth="1"/>
    <col min="15109" max="15109" width="11.5546875" style="9" customWidth="1"/>
    <col min="15110" max="15110" width="11.21875" style="9" customWidth="1"/>
    <col min="15111" max="15111" width="18.21875" style="9" customWidth="1"/>
    <col min="15112" max="15112" width="14.5546875" style="9" bestFit="1" customWidth="1"/>
    <col min="15113" max="15113" width="11" style="9" bestFit="1" customWidth="1"/>
    <col min="15114" max="15114" width="11.77734375" style="9" customWidth="1"/>
    <col min="15115" max="15115" width="10" style="9" bestFit="1" customWidth="1"/>
    <col min="15116" max="15116" width="8.6640625" style="9" bestFit="1" customWidth="1"/>
    <col min="15117" max="15117" width="9.109375" style="9" bestFit="1" customWidth="1"/>
    <col min="15118" max="15118" width="13.33203125" style="9" bestFit="1" customWidth="1"/>
    <col min="15119" max="15119" width="3.33203125" style="9" bestFit="1" customWidth="1"/>
    <col min="15120" max="15360" width="7.21875" style="9"/>
    <col min="15361" max="15361" width="3.6640625" style="9" bestFit="1" customWidth="1"/>
    <col min="15362" max="15362" width="11.77734375" style="9" bestFit="1" customWidth="1"/>
    <col min="15363" max="15363" width="11.109375" style="9" customWidth="1"/>
    <col min="15364" max="15364" width="13.5546875" style="9" customWidth="1"/>
    <col min="15365" max="15365" width="11.5546875" style="9" customWidth="1"/>
    <col min="15366" max="15366" width="11.21875" style="9" customWidth="1"/>
    <col min="15367" max="15367" width="18.21875" style="9" customWidth="1"/>
    <col min="15368" max="15368" width="14.5546875" style="9" bestFit="1" customWidth="1"/>
    <col min="15369" max="15369" width="11" style="9" bestFit="1" customWidth="1"/>
    <col min="15370" max="15370" width="11.77734375" style="9" customWidth="1"/>
    <col min="15371" max="15371" width="10" style="9" bestFit="1" customWidth="1"/>
    <col min="15372" max="15372" width="8.6640625" style="9" bestFit="1" customWidth="1"/>
    <col min="15373" max="15373" width="9.109375" style="9" bestFit="1" customWidth="1"/>
    <col min="15374" max="15374" width="13.33203125" style="9" bestFit="1" customWidth="1"/>
    <col min="15375" max="15375" width="3.33203125" style="9" bestFit="1" customWidth="1"/>
    <col min="15376" max="15616" width="7.21875" style="9"/>
    <col min="15617" max="15617" width="3.6640625" style="9" bestFit="1" customWidth="1"/>
    <col min="15618" max="15618" width="11.77734375" style="9" bestFit="1" customWidth="1"/>
    <col min="15619" max="15619" width="11.109375" style="9" customWidth="1"/>
    <col min="15620" max="15620" width="13.5546875" style="9" customWidth="1"/>
    <col min="15621" max="15621" width="11.5546875" style="9" customWidth="1"/>
    <col min="15622" max="15622" width="11.21875" style="9" customWidth="1"/>
    <col min="15623" max="15623" width="18.21875" style="9" customWidth="1"/>
    <col min="15624" max="15624" width="14.5546875" style="9" bestFit="1" customWidth="1"/>
    <col min="15625" max="15625" width="11" style="9" bestFit="1" customWidth="1"/>
    <col min="15626" max="15626" width="11.77734375" style="9" customWidth="1"/>
    <col min="15627" max="15627" width="10" style="9" bestFit="1" customWidth="1"/>
    <col min="15628" max="15628" width="8.6640625" style="9" bestFit="1" customWidth="1"/>
    <col min="15629" max="15629" width="9.109375" style="9" bestFit="1" customWidth="1"/>
    <col min="15630" max="15630" width="13.33203125" style="9" bestFit="1" customWidth="1"/>
    <col min="15631" max="15631" width="3.33203125" style="9" bestFit="1" customWidth="1"/>
    <col min="15632" max="15872" width="7.21875" style="9"/>
    <col min="15873" max="15873" width="3.6640625" style="9" bestFit="1" customWidth="1"/>
    <col min="15874" max="15874" width="11.77734375" style="9" bestFit="1" customWidth="1"/>
    <col min="15875" max="15875" width="11.109375" style="9" customWidth="1"/>
    <col min="15876" max="15876" width="13.5546875" style="9" customWidth="1"/>
    <col min="15877" max="15877" width="11.5546875" style="9" customWidth="1"/>
    <col min="15878" max="15878" width="11.21875" style="9" customWidth="1"/>
    <col min="15879" max="15879" width="18.21875" style="9" customWidth="1"/>
    <col min="15880" max="15880" width="14.5546875" style="9" bestFit="1" customWidth="1"/>
    <col min="15881" max="15881" width="11" style="9" bestFit="1" customWidth="1"/>
    <col min="15882" max="15882" width="11.77734375" style="9" customWidth="1"/>
    <col min="15883" max="15883" width="10" style="9" bestFit="1" customWidth="1"/>
    <col min="15884" max="15884" width="8.6640625" style="9" bestFit="1" customWidth="1"/>
    <col min="15885" max="15885" width="9.109375" style="9" bestFit="1" customWidth="1"/>
    <col min="15886" max="15886" width="13.33203125" style="9" bestFit="1" customWidth="1"/>
    <col min="15887" max="15887" width="3.33203125" style="9" bestFit="1" customWidth="1"/>
    <col min="15888" max="16128" width="7.21875" style="9"/>
    <col min="16129" max="16129" width="3.6640625" style="9" bestFit="1" customWidth="1"/>
    <col min="16130" max="16130" width="11.77734375" style="9" bestFit="1" customWidth="1"/>
    <col min="16131" max="16131" width="11.109375" style="9" customWidth="1"/>
    <col min="16132" max="16132" width="13.5546875" style="9" customWidth="1"/>
    <col min="16133" max="16133" width="11.5546875" style="9" customWidth="1"/>
    <col min="16134" max="16134" width="11.21875" style="9" customWidth="1"/>
    <col min="16135" max="16135" width="18.21875" style="9" customWidth="1"/>
    <col min="16136" max="16136" width="14.5546875" style="9" bestFit="1" customWidth="1"/>
    <col min="16137" max="16137" width="11" style="9" bestFit="1" customWidth="1"/>
    <col min="16138" max="16138" width="11.77734375" style="9" customWidth="1"/>
    <col min="16139" max="16139" width="10" style="9" bestFit="1" customWidth="1"/>
    <col min="16140" max="16140" width="8.6640625" style="9" bestFit="1" customWidth="1"/>
    <col min="16141" max="16141" width="9.109375" style="9" bestFit="1" customWidth="1"/>
    <col min="16142" max="16142" width="13.33203125" style="9" bestFit="1" customWidth="1"/>
    <col min="16143" max="16143" width="3.33203125" style="9" bestFit="1" customWidth="1"/>
    <col min="16144" max="16384" width="7.21875" style="9"/>
  </cols>
  <sheetData>
    <row r="1" spans="1:15" ht="12.75" customHeight="1" x14ac:dyDescent="0.3">
      <c r="A1" s="9" t="s">
        <v>45</v>
      </c>
    </row>
    <row r="2" spans="1:15" ht="12.75" customHeight="1" x14ac:dyDescent="0.3">
      <c r="A2" s="95" t="s">
        <v>330</v>
      </c>
      <c r="O2" s="103"/>
    </row>
    <row r="3" spans="1:15" ht="12.75" customHeight="1" x14ac:dyDescent="0.3">
      <c r="A3" s="96" t="s">
        <v>47</v>
      </c>
      <c r="F3" s="104"/>
      <c r="G3" s="105"/>
      <c r="O3" s="104"/>
    </row>
    <row r="4" spans="1:15" x14ac:dyDescent="0.3">
      <c r="A4" s="96"/>
      <c r="F4" s="104"/>
      <c r="G4" s="105"/>
      <c r="O4" s="104"/>
    </row>
    <row r="5" spans="1:15" x14ac:dyDescent="0.3">
      <c r="M5" s="39"/>
      <c r="N5" s="39"/>
    </row>
    <row r="6" spans="1:15" x14ac:dyDescent="0.3">
      <c r="I6" s="39"/>
      <c r="J6" s="98" t="s">
        <v>292</v>
      </c>
      <c r="K6" s="98"/>
      <c r="L6" s="98"/>
      <c r="M6" s="98"/>
      <c r="N6" s="39" t="s">
        <v>320</v>
      </c>
    </row>
    <row r="7" spans="1:15" s="27" customFormat="1" ht="67.5" customHeight="1" x14ac:dyDescent="0.3">
      <c r="A7" s="108" t="s">
        <v>54</v>
      </c>
      <c r="B7" s="108" t="s">
        <v>56</v>
      </c>
      <c r="C7" s="107" t="s">
        <v>331</v>
      </c>
      <c r="D7" s="107" t="s">
        <v>332</v>
      </c>
      <c r="E7" s="107" t="s">
        <v>333</v>
      </c>
      <c r="F7" s="107" t="s">
        <v>334</v>
      </c>
      <c r="G7" s="114" t="s">
        <v>335</v>
      </c>
      <c r="H7" s="114" t="s">
        <v>336</v>
      </c>
      <c r="I7" s="108" t="s">
        <v>337</v>
      </c>
      <c r="J7" s="107" t="s">
        <v>303</v>
      </c>
      <c r="K7" s="107" t="s">
        <v>58</v>
      </c>
      <c r="L7" s="107" t="s">
        <v>59</v>
      </c>
      <c r="M7" s="107" t="s">
        <v>304</v>
      </c>
      <c r="N7" s="107" t="s">
        <v>324</v>
      </c>
      <c r="O7" s="108" t="s">
        <v>54</v>
      </c>
    </row>
    <row r="8" spans="1:15" x14ac:dyDescent="0.3">
      <c r="A8" s="9">
        <v>1</v>
      </c>
      <c r="B8" s="9" t="s">
        <v>199</v>
      </c>
      <c r="C8" s="30">
        <v>0</v>
      </c>
      <c r="D8" s="30">
        <v>0</v>
      </c>
      <c r="E8" s="30">
        <v>0</v>
      </c>
      <c r="F8" s="30">
        <v>0</v>
      </c>
      <c r="G8" s="30">
        <v>0</v>
      </c>
      <c r="H8" s="30">
        <v>0</v>
      </c>
      <c r="I8" s="30">
        <f t="shared" ref="I8:I45" si="0">(C8+D8+E8+F8+G8+H8)</f>
        <v>0</v>
      </c>
      <c r="J8" s="30">
        <v>0</v>
      </c>
      <c r="K8" s="30">
        <v>0</v>
      </c>
      <c r="L8" s="30">
        <v>0</v>
      </c>
      <c r="M8" s="30">
        <v>0</v>
      </c>
      <c r="N8" s="30">
        <v>0</v>
      </c>
      <c r="O8" s="9">
        <v>1</v>
      </c>
    </row>
    <row r="9" spans="1:15" x14ac:dyDescent="0.3">
      <c r="A9" s="9">
        <v>2</v>
      </c>
      <c r="B9" s="9" t="s">
        <v>200</v>
      </c>
      <c r="C9" s="31">
        <v>0</v>
      </c>
      <c r="D9" s="31">
        <v>0</v>
      </c>
      <c r="E9" s="31">
        <v>0</v>
      </c>
      <c r="F9" s="31">
        <v>0</v>
      </c>
      <c r="G9" s="31">
        <v>0</v>
      </c>
      <c r="H9" s="31">
        <v>0</v>
      </c>
      <c r="I9" s="31">
        <f t="shared" si="0"/>
        <v>0</v>
      </c>
      <c r="J9" s="31">
        <v>0</v>
      </c>
      <c r="K9" s="31">
        <v>0</v>
      </c>
      <c r="L9" s="31">
        <v>0</v>
      </c>
      <c r="M9" s="31">
        <v>0</v>
      </c>
      <c r="N9" s="31">
        <v>0</v>
      </c>
      <c r="O9" s="9">
        <v>2</v>
      </c>
    </row>
    <row r="10" spans="1:15" x14ac:dyDescent="0.3">
      <c r="A10" s="9">
        <v>3</v>
      </c>
      <c r="B10" s="9" t="s">
        <v>117</v>
      </c>
      <c r="C10" s="31">
        <v>0</v>
      </c>
      <c r="D10" s="31">
        <v>0</v>
      </c>
      <c r="E10" s="31">
        <v>0</v>
      </c>
      <c r="F10" s="31">
        <v>32601</v>
      </c>
      <c r="G10" s="31">
        <v>0</v>
      </c>
      <c r="H10" s="31">
        <v>0</v>
      </c>
      <c r="I10" s="31">
        <f t="shared" si="0"/>
        <v>32601</v>
      </c>
      <c r="J10" s="31">
        <v>0</v>
      </c>
      <c r="K10" s="31">
        <v>0</v>
      </c>
      <c r="L10" s="31">
        <v>0</v>
      </c>
      <c r="M10" s="31">
        <v>0</v>
      </c>
      <c r="N10" s="31">
        <v>0</v>
      </c>
      <c r="O10" s="9">
        <v>3</v>
      </c>
    </row>
    <row r="11" spans="1:15" x14ac:dyDescent="0.3">
      <c r="A11" s="9">
        <v>4</v>
      </c>
      <c r="B11" s="9" t="s">
        <v>201</v>
      </c>
      <c r="C11" s="31">
        <v>0</v>
      </c>
      <c r="D11" s="31">
        <v>0</v>
      </c>
      <c r="E11" s="31">
        <v>0</v>
      </c>
      <c r="F11" s="31">
        <v>0</v>
      </c>
      <c r="G11" s="31">
        <v>0</v>
      </c>
      <c r="H11" s="31">
        <v>0</v>
      </c>
      <c r="I11" s="31">
        <f t="shared" si="0"/>
        <v>0</v>
      </c>
      <c r="J11" s="31">
        <v>0</v>
      </c>
      <c r="K11" s="31">
        <v>0</v>
      </c>
      <c r="L11" s="31">
        <v>0</v>
      </c>
      <c r="M11" s="31">
        <v>0</v>
      </c>
      <c r="N11" s="31">
        <v>0</v>
      </c>
      <c r="O11" s="9">
        <v>4</v>
      </c>
    </row>
    <row r="12" spans="1:15" x14ac:dyDescent="0.3">
      <c r="A12" s="9">
        <v>5</v>
      </c>
      <c r="B12" s="9" t="s">
        <v>202</v>
      </c>
      <c r="C12" s="31">
        <v>0</v>
      </c>
      <c r="D12" s="31">
        <v>0</v>
      </c>
      <c r="E12" s="31">
        <v>0</v>
      </c>
      <c r="F12" s="31">
        <v>0</v>
      </c>
      <c r="G12" s="31">
        <v>0</v>
      </c>
      <c r="H12" s="31">
        <v>0</v>
      </c>
      <c r="I12" s="31">
        <f t="shared" si="0"/>
        <v>0</v>
      </c>
      <c r="J12" s="31">
        <v>0</v>
      </c>
      <c r="K12" s="31">
        <v>0</v>
      </c>
      <c r="L12" s="31">
        <v>0</v>
      </c>
      <c r="M12" s="31">
        <v>0</v>
      </c>
      <c r="N12" s="31">
        <v>0</v>
      </c>
      <c r="O12" s="9">
        <v>5</v>
      </c>
    </row>
    <row r="13" spans="1:15" x14ac:dyDescent="0.3">
      <c r="A13" s="9">
        <v>6</v>
      </c>
      <c r="B13" s="9" t="s">
        <v>203</v>
      </c>
      <c r="C13" s="31">
        <v>0</v>
      </c>
      <c r="D13" s="31">
        <v>0</v>
      </c>
      <c r="E13" s="31">
        <v>0</v>
      </c>
      <c r="F13" s="31">
        <v>0</v>
      </c>
      <c r="G13" s="31">
        <v>0</v>
      </c>
      <c r="H13" s="31">
        <v>0</v>
      </c>
      <c r="I13" s="31">
        <f t="shared" si="0"/>
        <v>0</v>
      </c>
      <c r="J13" s="31">
        <v>0</v>
      </c>
      <c r="K13" s="31">
        <v>0</v>
      </c>
      <c r="L13" s="31">
        <v>0</v>
      </c>
      <c r="M13" s="31">
        <v>0</v>
      </c>
      <c r="N13" s="31">
        <v>0</v>
      </c>
      <c r="O13" s="9">
        <v>6</v>
      </c>
    </row>
    <row r="14" spans="1:15" x14ac:dyDescent="0.3">
      <c r="A14" s="9">
        <v>7</v>
      </c>
      <c r="B14" s="9" t="s">
        <v>204</v>
      </c>
      <c r="C14" s="31">
        <v>0</v>
      </c>
      <c r="D14" s="31">
        <v>0</v>
      </c>
      <c r="E14" s="31">
        <v>0</v>
      </c>
      <c r="F14" s="31">
        <v>0</v>
      </c>
      <c r="G14" s="31">
        <v>0</v>
      </c>
      <c r="H14" s="31">
        <v>0</v>
      </c>
      <c r="I14" s="31">
        <f t="shared" si="0"/>
        <v>0</v>
      </c>
      <c r="J14" s="31">
        <v>0</v>
      </c>
      <c r="K14" s="31">
        <v>0</v>
      </c>
      <c r="L14" s="31">
        <v>0</v>
      </c>
      <c r="M14" s="31">
        <v>0</v>
      </c>
      <c r="N14" s="31">
        <v>0</v>
      </c>
      <c r="O14" s="9">
        <v>7</v>
      </c>
    </row>
    <row r="15" spans="1:15" x14ac:dyDescent="0.3">
      <c r="A15" s="9">
        <v>8</v>
      </c>
      <c r="B15" s="9" t="s">
        <v>205</v>
      </c>
      <c r="C15" s="31">
        <v>0</v>
      </c>
      <c r="D15" s="31">
        <v>0</v>
      </c>
      <c r="E15" s="31">
        <v>0</v>
      </c>
      <c r="F15" s="31">
        <v>0</v>
      </c>
      <c r="G15" s="31">
        <v>0</v>
      </c>
      <c r="H15" s="31">
        <v>0</v>
      </c>
      <c r="I15" s="31">
        <f t="shared" si="0"/>
        <v>0</v>
      </c>
      <c r="J15" s="31">
        <v>0</v>
      </c>
      <c r="K15" s="31">
        <v>0</v>
      </c>
      <c r="L15" s="31">
        <v>0</v>
      </c>
      <c r="M15" s="31">
        <v>0</v>
      </c>
      <c r="N15" s="31">
        <v>0</v>
      </c>
      <c r="O15" s="9">
        <v>8</v>
      </c>
    </row>
    <row r="16" spans="1:15" x14ac:dyDescent="0.3">
      <c r="A16" s="9">
        <v>9</v>
      </c>
      <c r="B16" s="9" t="s">
        <v>206</v>
      </c>
      <c r="C16" s="31">
        <v>0</v>
      </c>
      <c r="D16" s="31">
        <v>0</v>
      </c>
      <c r="E16" s="31">
        <v>0</v>
      </c>
      <c r="F16" s="31">
        <v>0</v>
      </c>
      <c r="G16" s="31">
        <v>0</v>
      </c>
      <c r="H16" s="31">
        <v>0</v>
      </c>
      <c r="I16" s="31">
        <f t="shared" si="0"/>
        <v>0</v>
      </c>
      <c r="J16" s="31">
        <v>0</v>
      </c>
      <c r="K16" s="31">
        <v>0</v>
      </c>
      <c r="L16" s="31">
        <v>0</v>
      </c>
      <c r="M16" s="31">
        <v>0</v>
      </c>
      <c r="N16" s="31">
        <v>0</v>
      </c>
      <c r="O16" s="9">
        <v>9</v>
      </c>
    </row>
    <row r="17" spans="1:15" x14ac:dyDescent="0.3">
      <c r="A17" s="9">
        <v>10</v>
      </c>
      <c r="B17" s="9" t="s">
        <v>207</v>
      </c>
      <c r="C17" s="31">
        <v>0</v>
      </c>
      <c r="D17" s="31">
        <v>0</v>
      </c>
      <c r="E17" s="31">
        <v>0</v>
      </c>
      <c r="F17" s="31">
        <v>0</v>
      </c>
      <c r="G17" s="31">
        <v>0</v>
      </c>
      <c r="H17" s="31">
        <v>0</v>
      </c>
      <c r="I17" s="31">
        <f t="shared" si="0"/>
        <v>0</v>
      </c>
      <c r="J17" s="31">
        <v>0</v>
      </c>
      <c r="K17" s="31">
        <v>0</v>
      </c>
      <c r="L17" s="31">
        <v>0</v>
      </c>
      <c r="M17" s="31">
        <v>0</v>
      </c>
      <c r="N17" s="31">
        <v>0</v>
      </c>
      <c r="O17" s="9">
        <v>10</v>
      </c>
    </row>
    <row r="18" spans="1:15" x14ac:dyDescent="0.3">
      <c r="A18" s="9">
        <v>11</v>
      </c>
      <c r="B18" s="9" t="s">
        <v>208</v>
      </c>
      <c r="C18" s="31">
        <v>0</v>
      </c>
      <c r="D18" s="31">
        <v>0</v>
      </c>
      <c r="E18" s="31">
        <v>0</v>
      </c>
      <c r="F18" s="31">
        <v>0</v>
      </c>
      <c r="G18" s="31">
        <v>0</v>
      </c>
      <c r="H18" s="31">
        <v>0</v>
      </c>
      <c r="I18" s="31">
        <f t="shared" si="0"/>
        <v>0</v>
      </c>
      <c r="J18" s="31">
        <v>0</v>
      </c>
      <c r="K18" s="31">
        <v>0</v>
      </c>
      <c r="L18" s="31">
        <v>0</v>
      </c>
      <c r="M18" s="31">
        <v>0</v>
      </c>
      <c r="N18" s="31">
        <v>0</v>
      </c>
      <c r="O18" s="9">
        <v>11</v>
      </c>
    </row>
    <row r="19" spans="1:15" x14ac:dyDescent="0.3">
      <c r="A19" s="9">
        <v>12</v>
      </c>
      <c r="B19" s="9" t="s">
        <v>209</v>
      </c>
      <c r="C19" s="31">
        <v>0</v>
      </c>
      <c r="D19" s="31">
        <v>0</v>
      </c>
      <c r="E19" s="31">
        <v>0</v>
      </c>
      <c r="F19" s="31">
        <v>0</v>
      </c>
      <c r="G19" s="31">
        <v>0</v>
      </c>
      <c r="H19" s="31">
        <v>0</v>
      </c>
      <c r="I19" s="31">
        <f t="shared" si="0"/>
        <v>0</v>
      </c>
      <c r="J19" s="31">
        <v>0</v>
      </c>
      <c r="K19" s="31">
        <v>0</v>
      </c>
      <c r="L19" s="31">
        <v>0</v>
      </c>
      <c r="M19" s="31">
        <v>0</v>
      </c>
      <c r="N19" s="31">
        <v>0</v>
      </c>
      <c r="O19" s="9">
        <v>12</v>
      </c>
    </row>
    <row r="20" spans="1:15" x14ac:dyDescent="0.3">
      <c r="A20" s="9">
        <v>13</v>
      </c>
      <c r="B20" s="9" t="s">
        <v>210</v>
      </c>
      <c r="C20" s="31">
        <v>5448078</v>
      </c>
      <c r="D20" s="31">
        <v>404001</v>
      </c>
      <c r="E20" s="31">
        <v>331577</v>
      </c>
      <c r="F20" s="31">
        <v>481810</v>
      </c>
      <c r="G20" s="31">
        <v>444441</v>
      </c>
      <c r="H20" s="31">
        <v>0</v>
      </c>
      <c r="I20" s="31">
        <f t="shared" si="0"/>
        <v>7109907</v>
      </c>
      <c r="J20" s="31">
        <v>4179632</v>
      </c>
      <c r="K20" s="31">
        <v>792355</v>
      </c>
      <c r="L20" s="31">
        <v>118664</v>
      </c>
      <c r="M20" s="31">
        <v>88933</v>
      </c>
      <c r="N20" s="31">
        <v>0</v>
      </c>
      <c r="O20" s="9">
        <v>13</v>
      </c>
    </row>
    <row r="21" spans="1:15" x14ac:dyDescent="0.3">
      <c r="A21" s="9">
        <v>14</v>
      </c>
      <c r="B21" s="9" t="s">
        <v>131</v>
      </c>
      <c r="C21" s="31">
        <v>0</v>
      </c>
      <c r="D21" s="31">
        <v>0</v>
      </c>
      <c r="E21" s="31">
        <v>0</v>
      </c>
      <c r="F21" s="31">
        <v>0</v>
      </c>
      <c r="G21" s="31">
        <v>0</v>
      </c>
      <c r="H21" s="31">
        <v>0</v>
      </c>
      <c r="I21" s="31">
        <f t="shared" si="0"/>
        <v>0</v>
      </c>
      <c r="J21" s="31">
        <v>0</v>
      </c>
      <c r="K21" s="31">
        <v>0</v>
      </c>
      <c r="L21" s="31">
        <v>0</v>
      </c>
      <c r="M21" s="31">
        <v>0</v>
      </c>
      <c r="N21" s="31">
        <v>0</v>
      </c>
      <c r="O21" s="9">
        <v>14</v>
      </c>
    </row>
    <row r="22" spans="1:15" x14ac:dyDescent="0.3">
      <c r="A22" s="9">
        <v>15</v>
      </c>
      <c r="B22" s="9" t="s">
        <v>211</v>
      </c>
      <c r="C22" s="31">
        <v>0</v>
      </c>
      <c r="D22" s="31">
        <v>0</v>
      </c>
      <c r="E22" s="31">
        <v>0</v>
      </c>
      <c r="F22" s="31">
        <v>0</v>
      </c>
      <c r="G22" s="31">
        <v>0</v>
      </c>
      <c r="H22" s="31">
        <v>0</v>
      </c>
      <c r="I22" s="31">
        <f t="shared" si="0"/>
        <v>0</v>
      </c>
      <c r="J22" s="31">
        <v>0</v>
      </c>
      <c r="K22" s="31">
        <v>0</v>
      </c>
      <c r="L22" s="31">
        <v>0</v>
      </c>
      <c r="M22" s="31">
        <v>0</v>
      </c>
      <c r="N22" s="31">
        <v>0</v>
      </c>
      <c r="O22" s="9">
        <v>15</v>
      </c>
    </row>
    <row r="23" spans="1:15" x14ac:dyDescent="0.3">
      <c r="A23" s="9">
        <v>16</v>
      </c>
      <c r="B23" s="9" t="s">
        <v>212</v>
      </c>
      <c r="C23" s="31">
        <v>0</v>
      </c>
      <c r="D23" s="31">
        <v>0</v>
      </c>
      <c r="E23" s="31">
        <v>0</v>
      </c>
      <c r="F23" s="31">
        <v>0</v>
      </c>
      <c r="G23" s="31">
        <v>0</v>
      </c>
      <c r="H23" s="31">
        <v>0</v>
      </c>
      <c r="I23" s="31">
        <f t="shared" si="0"/>
        <v>0</v>
      </c>
      <c r="J23" s="31">
        <v>0</v>
      </c>
      <c r="K23" s="31">
        <v>0</v>
      </c>
      <c r="L23" s="31">
        <v>0</v>
      </c>
      <c r="M23" s="31">
        <v>0</v>
      </c>
      <c r="N23" s="31">
        <v>0</v>
      </c>
      <c r="O23" s="9">
        <v>16</v>
      </c>
    </row>
    <row r="24" spans="1:15" x14ac:dyDescent="0.3">
      <c r="A24" s="9">
        <v>17</v>
      </c>
      <c r="B24" s="9" t="s">
        <v>213</v>
      </c>
      <c r="C24" s="31">
        <v>0</v>
      </c>
      <c r="D24" s="31">
        <v>0</v>
      </c>
      <c r="E24" s="31">
        <v>0</v>
      </c>
      <c r="F24" s="31">
        <v>0</v>
      </c>
      <c r="G24" s="31">
        <v>0</v>
      </c>
      <c r="H24" s="31">
        <v>0</v>
      </c>
      <c r="I24" s="31">
        <f t="shared" si="0"/>
        <v>0</v>
      </c>
      <c r="J24" s="31">
        <v>0</v>
      </c>
      <c r="K24" s="31">
        <v>0</v>
      </c>
      <c r="L24" s="31">
        <v>0</v>
      </c>
      <c r="M24" s="31">
        <v>0</v>
      </c>
      <c r="N24" s="31">
        <v>0</v>
      </c>
      <c r="O24" s="9">
        <v>17</v>
      </c>
    </row>
    <row r="25" spans="1:15" x14ac:dyDescent="0.3">
      <c r="A25" s="9">
        <v>18</v>
      </c>
      <c r="B25" s="9" t="s">
        <v>214</v>
      </c>
      <c r="C25" s="31">
        <v>0</v>
      </c>
      <c r="D25" s="31">
        <v>0</v>
      </c>
      <c r="E25" s="31">
        <v>0</v>
      </c>
      <c r="F25" s="31">
        <v>0</v>
      </c>
      <c r="G25" s="31">
        <v>0</v>
      </c>
      <c r="H25" s="31">
        <v>0</v>
      </c>
      <c r="I25" s="31">
        <f t="shared" si="0"/>
        <v>0</v>
      </c>
      <c r="J25" s="31">
        <v>0</v>
      </c>
      <c r="K25" s="31">
        <v>0</v>
      </c>
      <c r="L25" s="31">
        <v>0</v>
      </c>
      <c r="M25" s="31">
        <v>0</v>
      </c>
      <c r="N25" s="31">
        <v>0</v>
      </c>
      <c r="O25" s="9">
        <v>18</v>
      </c>
    </row>
    <row r="26" spans="1:15" x14ac:dyDescent="0.3">
      <c r="A26" s="9">
        <v>19</v>
      </c>
      <c r="B26" s="9" t="s">
        <v>215</v>
      </c>
      <c r="C26" s="31">
        <v>0</v>
      </c>
      <c r="D26" s="31">
        <v>0</v>
      </c>
      <c r="E26" s="31">
        <v>0</v>
      </c>
      <c r="F26" s="31">
        <v>0</v>
      </c>
      <c r="G26" s="31">
        <v>0</v>
      </c>
      <c r="H26" s="31">
        <v>0</v>
      </c>
      <c r="I26" s="31">
        <f t="shared" si="0"/>
        <v>0</v>
      </c>
      <c r="J26" s="31">
        <v>0</v>
      </c>
      <c r="K26" s="31">
        <v>0</v>
      </c>
      <c r="L26" s="31">
        <v>0</v>
      </c>
      <c r="M26" s="31">
        <v>0</v>
      </c>
      <c r="N26" s="31">
        <v>0</v>
      </c>
      <c r="O26" s="9">
        <v>19</v>
      </c>
    </row>
    <row r="27" spans="1:15" x14ac:dyDescent="0.3">
      <c r="A27" s="9">
        <v>20</v>
      </c>
      <c r="B27" s="9" t="s">
        <v>216</v>
      </c>
      <c r="C27" s="31">
        <v>0</v>
      </c>
      <c r="D27" s="31">
        <v>0</v>
      </c>
      <c r="E27" s="31">
        <v>0</v>
      </c>
      <c r="F27" s="31">
        <v>0</v>
      </c>
      <c r="G27" s="31">
        <v>0</v>
      </c>
      <c r="H27" s="31">
        <v>0</v>
      </c>
      <c r="I27" s="31">
        <f t="shared" si="0"/>
        <v>0</v>
      </c>
      <c r="J27" s="31">
        <v>0</v>
      </c>
      <c r="K27" s="31">
        <v>0</v>
      </c>
      <c r="L27" s="31">
        <v>0</v>
      </c>
      <c r="M27" s="31">
        <v>0</v>
      </c>
      <c r="N27" s="31">
        <v>0</v>
      </c>
      <c r="O27" s="9">
        <v>20</v>
      </c>
    </row>
    <row r="28" spans="1:15" x14ac:dyDescent="0.3">
      <c r="A28" s="9">
        <v>21</v>
      </c>
      <c r="B28" s="9" t="s">
        <v>217</v>
      </c>
      <c r="C28" s="31">
        <v>0</v>
      </c>
      <c r="D28" s="31">
        <v>0</v>
      </c>
      <c r="E28" s="31">
        <v>0</v>
      </c>
      <c r="F28" s="31">
        <v>0</v>
      </c>
      <c r="G28" s="31">
        <v>0</v>
      </c>
      <c r="H28" s="31">
        <v>0</v>
      </c>
      <c r="I28" s="31">
        <f t="shared" si="0"/>
        <v>0</v>
      </c>
      <c r="J28" s="31">
        <v>0</v>
      </c>
      <c r="K28" s="31">
        <v>0</v>
      </c>
      <c r="L28" s="31">
        <v>0</v>
      </c>
      <c r="M28" s="31">
        <v>0</v>
      </c>
      <c r="N28" s="31">
        <v>0</v>
      </c>
      <c r="O28" s="9">
        <v>21</v>
      </c>
    </row>
    <row r="29" spans="1:15" x14ac:dyDescent="0.3">
      <c r="A29" s="9">
        <v>22</v>
      </c>
      <c r="B29" s="9" t="s">
        <v>171</v>
      </c>
      <c r="C29" s="31">
        <v>0</v>
      </c>
      <c r="D29" s="31">
        <v>0</v>
      </c>
      <c r="E29" s="31">
        <v>0</v>
      </c>
      <c r="F29" s="31">
        <v>0</v>
      </c>
      <c r="G29" s="31">
        <v>0</v>
      </c>
      <c r="H29" s="31">
        <v>0</v>
      </c>
      <c r="I29" s="31">
        <f t="shared" si="0"/>
        <v>0</v>
      </c>
      <c r="J29" s="31">
        <v>0</v>
      </c>
      <c r="K29" s="31">
        <v>0</v>
      </c>
      <c r="L29" s="31">
        <v>0</v>
      </c>
      <c r="M29" s="31">
        <v>0</v>
      </c>
      <c r="N29" s="31">
        <v>0</v>
      </c>
      <c r="O29" s="9">
        <v>22</v>
      </c>
    </row>
    <row r="30" spans="1:15" x14ac:dyDescent="0.3">
      <c r="A30" s="9">
        <v>23</v>
      </c>
      <c r="B30" s="9" t="s">
        <v>179</v>
      </c>
      <c r="C30" s="31">
        <v>0</v>
      </c>
      <c r="D30" s="31">
        <v>0</v>
      </c>
      <c r="E30" s="31">
        <v>0</v>
      </c>
      <c r="F30" s="31">
        <v>0</v>
      </c>
      <c r="G30" s="31">
        <v>0</v>
      </c>
      <c r="H30" s="31">
        <v>0</v>
      </c>
      <c r="I30" s="31">
        <f t="shared" si="0"/>
        <v>0</v>
      </c>
      <c r="J30" s="31">
        <v>0</v>
      </c>
      <c r="K30" s="31">
        <v>0</v>
      </c>
      <c r="L30" s="31">
        <v>0</v>
      </c>
      <c r="M30" s="31">
        <v>0</v>
      </c>
      <c r="N30" s="31">
        <v>0</v>
      </c>
      <c r="O30" s="9">
        <v>23</v>
      </c>
    </row>
    <row r="31" spans="1:15" x14ac:dyDescent="0.3">
      <c r="A31" s="9">
        <v>24</v>
      </c>
      <c r="B31" s="10" t="s">
        <v>218</v>
      </c>
      <c r="C31" s="31">
        <v>0</v>
      </c>
      <c r="D31" s="31">
        <v>0</v>
      </c>
      <c r="E31" s="31">
        <v>0</v>
      </c>
      <c r="F31" s="31">
        <v>0</v>
      </c>
      <c r="G31" s="31">
        <v>0</v>
      </c>
      <c r="H31" s="31">
        <v>0</v>
      </c>
      <c r="I31" s="31">
        <f t="shared" si="0"/>
        <v>0</v>
      </c>
      <c r="J31" s="31">
        <v>0</v>
      </c>
      <c r="K31" s="31">
        <v>0</v>
      </c>
      <c r="L31" s="31">
        <v>0</v>
      </c>
      <c r="M31" s="31">
        <v>0</v>
      </c>
      <c r="N31" s="31">
        <v>0</v>
      </c>
      <c r="O31" s="9">
        <v>24</v>
      </c>
    </row>
    <row r="32" spans="1:15" x14ac:dyDescent="0.3">
      <c r="A32" s="9">
        <v>25</v>
      </c>
      <c r="B32" s="9" t="s">
        <v>219</v>
      </c>
      <c r="C32" s="31">
        <v>0</v>
      </c>
      <c r="D32" s="31">
        <v>0</v>
      </c>
      <c r="E32" s="31">
        <v>0</v>
      </c>
      <c r="F32" s="31">
        <v>0</v>
      </c>
      <c r="G32" s="31">
        <v>0</v>
      </c>
      <c r="H32" s="31">
        <v>0</v>
      </c>
      <c r="I32" s="31">
        <f t="shared" si="0"/>
        <v>0</v>
      </c>
      <c r="J32" s="31">
        <v>0</v>
      </c>
      <c r="K32" s="31">
        <v>0</v>
      </c>
      <c r="L32" s="31">
        <v>0</v>
      </c>
      <c r="M32" s="31">
        <v>0</v>
      </c>
      <c r="N32" s="31">
        <v>0</v>
      </c>
      <c r="O32" s="9">
        <v>25</v>
      </c>
    </row>
    <row r="33" spans="1:15" x14ac:dyDescent="0.3">
      <c r="A33" s="9">
        <v>26</v>
      </c>
      <c r="B33" s="9" t="s">
        <v>220</v>
      </c>
      <c r="C33" s="31">
        <v>0</v>
      </c>
      <c r="D33" s="31">
        <v>0</v>
      </c>
      <c r="E33" s="31">
        <v>0</v>
      </c>
      <c r="F33" s="31">
        <v>0</v>
      </c>
      <c r="G33" s="31">
        <v>0</v>
      </c>
      <c r="H33" s="31">
        <v>0</v>
      </c>
      <c r="I33" s="31">
        <f t="shared" si="0"/>
        <v>0</v>
      </c>
      <c r="J33" s="31">
        <v>0</v>
      </c>
      <c r="K33" s="31">
        <v>0</v>
      </c>
      <c r="L33" s="31">
        <v>0</v>
      </c>
      <c r="M33" s="31">
        <v>0</v>
      </c>
      <c r="N33" s="31">
        <v>0</v>
      </c>
      <c r="O33" s="9">
        <v>26</v>
      </c>
    </row>
    <row r="34" spans="1:15" x14ac:dyDescent="0.3">
      <c r="A34" s="9">
        <v>27</v>
      </c>
      <c r="B34" s="9" t="s">
        <v>221</v>
      </c>
      <c r="C34" s="31">
        <v>0</v>
      </c>
      <c r="D34" s="31">
        <v>0</v>
      </c>
      <c r="E34" s="31">
        <v>0</v>
      </c>
      <c r="F34" s="31">
        <v>0</v>
      </c>
      <c r="G34" s="31">
        <v>0</v>
      </c>
      <c r="H34" s="31">
        <v>0</v>
      </c>
      <c r="I34" s="31">
        <f t="shared" si="0"/>
        <v>0</v>
      </c>
      <c r="J34" s="31">
        <v>0</v>
      </c>
      <c r="K34" s="31">
        <v>0</v>
      </c>
      <c r="L34" s="31">
        <v>0</v>
      </c>
      <c r="M34" s="31">
        <v>0</v>
      </c>
      <c r="N34" s="31">
        <v>0</v>
      </c>
      <c r="O34" s="9">
        <v>27</v>
      </c>
    </row>
    <row r="35" spans="1:15" x14ac:dyDescent="0.3">
      <c r="A35" s="9">
        <v>28</v>
      </c>
      <c r="B35" s="9" t="s">
        <v>222</v>
      </c>
      <c r="C35" s="31">
        <v>0</v>
      </c>
      <c r="D35" s="31">
        <v>0</v>
      </c>
      <c r="E35" s="31">
        <v>0</v>
      </c>
      <c r="F35" s="31">
        <v>0</v>
      </c>
      <c r="G35" s="31">
        <v>0</v>
      </c>
      <c r="H35" s="31">
        <v>0</v>
      </c>
      <c r="I35" s="31">
        <f t="shared" si="0"/>
        <v>0</v>
      </c>
      <c r="J35" s="31">
        <v>0</v>
      </c>
      <c r="K35" s="31">
        <v>0</v>
      </c>
      <c r="L35" s="31">
        <v>0</v>
      </c>
      <c r="M35" s="31">
        <v>0</v>
      </c>
      <c r="N35" s="31">
        <v>0</v>
      </c>
      <c r="O35" s="9">
        <v>28</v>
      </c>
    </row>
    <row r="36" spans="1:15" x14ac:dyDescent="0.3">
      <c r="A36" s="9">
        <v>29</v>
      </c>
      <c r="B36" s="9" t="s">
        <v>223</v>
      </c>
      <c r="C36" s="31">
        <v>0</v>
      </c>
      <c r="D36" s="31">
        <v>0</v>
      </c>
      <c r="E36" s="31">
        <v>0</v>
      </c>
      <c r="F36" s="31">
        <v>0</v>
      </c>
      <c r="G36" s="31">
        <v>0</v>
      </c>
      <c r="H36" s="31">
        <v>0</v>
      </c>
      <c r="I36" s="31">
        <f t="shared" si="0"/>
        <v>0</v>
      </c>
      <c r="J36" s="31">
        <v>0</v>
      </c>
      <c r="K36" s="31">
        <v>0</v>
      </c>
      <c r="L36" s="31">
        <v>0</v>
      </c>
      <c r="M36" s="31">
        <v>0</v>
      </c>
      <c r="N36" s="31">
        <v>0</v>
      </c>
      <c r="O36" s="9">
        <v>29</v>
      </c>
    </row>
    <row r="37" spans="1:15" x14ac:dyDescent="0.3">
      <c r="A37" s="9">
        <v>30</v>
      </c>
      <c r="B37" s="9" t="s">
        <v>224</v>
      </c>
      <c r="C37" s="31">
        <v>0</v>
      </c>
      <c r="D37" s="31">
        <v>0</v>
      </c>
      <c r="E37" s="31">
        <v>0</v>
      </c>
      <c r="F37" s="31">
        <v>0</v>
      </c>
      <c r="G37" s="31">
        <v>0</v>
      </c>
      <c r="H37" s="31">
        <v>0</v>
      </c>
      <c r="I37" s="31">
        <f t="shared" si="0"/>
        <v>0</v>
      </c>
      <c r="J37" s="31">
        <v>0</v>
      </c>
      <c r="K37" s="31">
        <v>0</v>
      </c>
      <c r="L37" s="31">
        <v>0</v>
      </c>
      <c r="M37" s="31">
        <v>0</v>
      </c>
      <c r="N37" s="31">
        <v>0</v>
      </c>
      <c r="O37" s="9">
        <v>30</v>
      </c>
    </row>
    <row r="38" spans="1:15" x14ac:dyDescent="0.3">
      <c r="A38" s="9">
        <v>31</v>
      </c>
      <c r="B38" s="9" t="s">
        <v>192</v>
      </c>
      <c r="C38" s="31">
        <v>0</v>
      </c>
      <c r="D38" s="31">
        <v>0</v>
      </c>
      <c r="E38" s="31">
        <v>0</v>
      </c>
      <c r="F38" s="31">
        <v>0</v>
      </c>
      <c r="G38" s="31">
        <v>0</v>
      </c>
      <c r="H38" s="31">
        <v>0</v>
      </c>
      <c r="I38" s="31">
        <f t="shared" si="0"/>
        <v>0</v>
      </c>
      <c r="J38" s="31">
        <v>0</v>
      </c>
      <c r="K38" s="31">
        <v>0</v>
      </c>
      <c r="L38" s="31">
        <v>0</v>
      </c>
      <c r="M38" s="31">
        <v>0</v>
      </c>
      <c r="N38" s="31">
        <v>0</v>
      </c>
      <c r="O38" s="9">
        <v>31</v>
      </c>
    </row>
    <row r="39" spans="1:15" x14ac:dyDescent="0.3">
      <c r="A39" s="9">
        <v>32</v>
      </c>
      <c r="B39" s="9" t="s">
        <v>225</v>
      </c>
      <c r="C39" s="31">
        <v>0</v>
      </c>
      <c r="D39" s="31">
        <v>0</v>
      </c>
      <c r="E39" s="31">
        <v>0</v>
      </c>
      <c r="F39" s="31">
        <v>0</v>
      </c>
      <c r="G39" s="31">
        <v>0</v>
      </c>
      <c r="H39" s="31">
        <v>0</v>
      </c>
      <c r="I39" s="31">
        <f t="shared" si="0"/>
        <v>0</v>
      </c>
      <c r="J39" s="31">
        <v>0</v>
      </c>
      <c r="K39" s="31">
        <v>0</v>
      </c>
      <c r="L39" s="31">
        <v>0</v>
      </c>
      <c r="M39" s="31">
        <v>0</v>
      </c>
      <c r="N39" s="31">
        <v>0</v>
      </c>
      <c r="O39" s="9">
        <v>32</v>
      </c>
    </row>
    <row r="40" spans="1:15" x14ac:dyDescent="0.3">
      <c r="A40" s="9">
        <v>33</v>
      </c>
      <c r="B40" s="9" t="s">
        <v>226</v>
      </c>
      <c r="C40" s="31">
        <v>0</v>
      </c>
      <c r="D40" s="31">
        <v>0</v>
      </c>
      <c r="E40" s="31">
        <v>0</v>
      </c>
      <c r="F40" s="31">
        <v>0</v>
      </c>
      <c r="G40" s="31">
        <v>0</v>
      </c>
      <c r="H40" s="31">
        <v>0</v>
      </c>
      <c r="I40" s="31">
        <f t="shared" si="0"/>
        <v>0</v>
      </c>
      <c r="J40" s="31">
        <v>0</v>
      </c>
      <c r="K40" s="31">
        <v>0</v>
      </c>
      <c r="L40" s="31">
        <v>0</v>
      </c>
      <c r="M40" s="31">
        <v>0</v>
      </c>
      <c r="N40" s="31">
        <v>0</v>
      </c>
      <c r="O40" s="9">
        <v>33</v>
      </c>
    </row>
    <row r="41" spans="1:15" x14ac:dyDescent="0.3">
      <c r="A41" s="9">
        <v>34</v>
      </c>
      <c r="B41" s="9" t="s">
        <v>227</v>
      </c>
      <c r="C41" s="31">
        <v>0</v>
      </c>
      <c r="D41" s="31">
        <v>0</v>
      </c>
      <c r="E41" s="31">
        <v>0</v>
      </c>
      <c r="F41" s="31">
        <v>0</v>
      </c>
      <c r="G41" s="31">
        <v>0</v>
      </c>
      <c r="H41" s="31">
        <v>0</v>
      </c>
      <c r="I41" s="31">
        <f t="shared" si="0"/>
        <v>0</v>
      </c>
      <c r="J41" s="31">
        <v>0</v>
      </c>
      <c r="K41" s="31">
        <v>0</v>
      </c>
      <c r="L41" s="31">
        <v>0</v>
      </c>
      <c r="M41" s="31">
        <v>0</v>
      </c>
      <c r="N41" s="31">
        <v>0</v>
      </c>
      <c r="O41" s="9">
        <v>34</v>
      </c>
    </row>
    <row r="42" spans="1:15" x14ac:dyDescent="0.3">
      <c r="A42" s="9">
        <v>35</v>
      </c>
      <c r="B42" s="9" t="s">
        <v>228</v>
      </c>
      <c r="C42" s="31">
        <v>7672757</v>
      </c>
      <c r="D42" s="31">
        <v>534235</v>
      </c>
      <c r="E42" s="31">
        <v>479036</v>
      </c>
      <c r="F42" s="31">
        <v>1153999</v>
      </c>
      <c r="G42" s="31">
        <v>372886</v>
      </c>
      <c r="H42" s="31">
        <v>0</v>
      </c>
      <c r="I42" s="31">
        <f t="shared" si="0"/>
        <v>10212913</v>
      </c>
      <c r="J42" s="31">
        <v>5267872</v>
      </c>
      <c r="K42" s="31">
        <v>425530</v>
      </c>
      <c r="L42" s="31">
        <v>0</v>
      </c>
      <c r="M42" s="31">
        <v>173333</v>
      </c>
      <c r="N42" s="31">
        <v>0</v>
      </c>
      <c r="O42" s="9">
        <v>35</v>
      </c>
    </row>
    <row r="43" spans="1:15" x14ac:dyDescent="0.3">
      <c r="A43" s="9">
        <v>36</v>
      </c>
      <c r="B43" s="9" t="s">
        <v>196</v>
      </c>
      <c r="C43" s="31">
        <v>0</v>
      </c>
      <c r="D43" s="31">
        <v>0</v>
      </c>
      <c r="E43" s="31">
        <v>0</v>
      </c>
      <c r="F43" s="31">
        <v>0</v>
      </c>
      <c r="G43" s="31">
        <v>0</v>
      </c>
      <c r="H43" s="31">
        <v>0</v>
      </c>
      <c r="I43" s="31">
        <f>(C43+D43+E43+F43+G43+H43)</f>
        <v>0</v>
      </c>
      <c r="J43" s="31">
        <v>0</v>
      </c>
      <c r="K43" s="31">
        <v>0</v>
      </c>
      <c r="L43" s="31">
        <v>0</v>
      </c>
      <c r="M43" s="31">
        <v>0</v>
      </c>
      <c r="N43" s="31">
        <v>0</v>
      </c>
      <c r="O43" s="9">
        <v>36</v>
      </c>
    </row>
    <row r="44" spans="1:15" x14ac:dyDescent="0.3">
      <c r="A44" s="9">
        <v>37</v>
      </c>
      <c r="B44" s="9" t="s">
        <v>229</v>
      </c>
      <c r="C44" s="31">
        <v>0</v>
      </c>
      <c r="D44" s="31">
        <v>0</v>
      </c>
      <c r="E44" s="31">
        <v>0</v>
      </c>
      <c r="F44" s="31">
        <v>0</v>
      </c>
      <c r="G44" s="31">
        <v>0</v>
      </c>
      <c r="H44" s="31">
        <v>0</v>
      </c>
      <c r="I44" s="31">
        <f>(C44+D44+E44+F44+G44+H44)</f>
        <v>0</v>
      </c>
      <c r="J44" s="31">
        <v>0</v>
      </c>
      <c r="K44" s="31">
        <v>0</v>
      </c>
      <c r="L44" s="31">
        <v>0</v>
      </c>
      <c r="M44" s="31">
        <v>0</v>
      </c>
      <c r="N44" s="31">
        <v>0</v>
      </c>
      <c r="O44" s="9">
        <v>37</v>
      </c>
    </row>
    <row r="45" spans="1:15" x14ac:dyDescent="0.3">
      <c r="A45" s="101">
        <v>38</v>
      </c>
      <c r="B45" s="9" t="s">
        <v>230</v>
      </c>
      <c r="C45" s="32">
        <v>0</v>
      </c>
      <c r="D45" s="32">
        <v>0</v>
      </c>
      <c r="E45" s="32">
        <v>0</v>
      </c>
      <c r="F45" s="32">
        <v>0</v>
      </c>
      <c r="G45" s="32">
        <v>0</v>
      </c>
      <c r="H45" s="32">
        <v>0</v>
      </c>
      <c r="I45" s="32">
        <f t="shared" si="0"/>
        <v>0</v>
      </c>
      <c r="J45" s="32">
        <v>0</v>
      </c>
      <c r="K45" s="32">
        <v>0</v>
      </c>
      <c r="L45" s="32">
        <v>0</v>
      </c>
      <c r="M45" s="32">
        <v>0</v>
      </c>
      <c r="N45" s="32">
        <v>0</v>
      </c>
      <c r="O45" s="101">
        <v>38</v>
      </c>
    </row>
    <row r="46" spans="1:15" x14ac:dyDescent="0.3">
      <c r="A46" s="101">
        <f>A45</f>
        <v>38</v>
      </c>
      <c r="B46" s="39" t="s">
        <v>107</v>
      </c>
      <c r="C46" s="33">
        <f t="shared" ref="C46:N46" si="1">SUM(C8:C45)</f>
        <v>13120835</v>
      </c>
      <c r="D46" s="33">
        <f t="shared" si="1"/>
        <v>938236</v>
      </c>
      <c r="E46" s="33">
        <f t="shared" si="1"/>
        <v>810613</v>
      </c>
      <c r="F46" s="33">
        <f t="shared" si="1"/>
        <v>1668410</v>
      </c>
      <c r="G46" s="33">
        <f t="shared" si="1"/>
        <v>817327</v>
      </c>
      <c r="H46" s="33">
        <f t="shared" si="1"/>
        <v>0</v>
      </c>
      <c r="I46" s="33">
        <f t="shared" si="1"/>
        <v>17355421</v>
      </c>
      <c r="J46" s="33">
        <f t="shared" si="1"/>
        <v>9447504</v>
      </c>
      <c r="K46" s="33">
        <f t="shared" si="1"/>
        <v>1217885</v>
      </c>
      <c r="L46" s="33">
        <f t="shared" si="1"/>
        <v>118664</v>
      </c>
      <c r="M46" s="33">
        <f t="shared" si="1"/>
        <v>262266</v>
      </c>
      <c r="N46" s="33">
        <f t="shared" si="1"/>
        <v>0</v>
      </c>
      <c r="O46" s="101">
        <f>O45</f>
        <v>38</v>
      </c>
    </row>
  </sheetData>
  <printOptions gridLines="1"/>
  <pageMargins left="0.75" right="0.75" top="0.5" bottom="0.5" header="0.5" footer="0.5"/>
  <pageSetup paperSize="5" scale="86" fitToWidth="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44FBB-03A2-4730-8258-A2C0E2DEC5DA}">
  <sheetPr transitionEvaluation="1" transitionEntry="1">
    <pageSetUpPr fitToPage="1"/>
  </sheetPr>
  <dimension ref="A1:K246"/>
  <sheetViews>
    <sheetView zoomScaleNormal="100" workbookViewId="0"/>
  </sheetViews>
  <sheetFormatPr defaultColWidth="11.5546875" defaultRowHeight="9.75" customHeight="1" x14ac:dyDescent="0.3"/>
  <cols>
    <col min="1" max="1" width="4.5546875" style="9" customWidth="1"/>
    <col min="2" max="2" width="12.77734375" style="9" bestFit="1" customWidth="1"/>
    <col min="3" max="3" width="13.109375" style="9" bestFit="1" customWidth="1"/>
    <col min="4" max="4" width="12.5546875" style="9" customWidth="1"/>
    <col min="5" max="5" width="13.109375" style="9" customWidth="1"/>
    <col min="6" max="6" width="13.109375" style="9" bestFit="1" customWidth="1"/>
    <col min="7" max="8" width="13.109375" style="9" customWidth="1"/>
    <col min="9" max="9" width="11.5546875" style="9" customWidth="1"/>
    <col min="10" max="10" width="13.109375" style="9" customWidth="1"/>
    <col min="11" max="11" width="4.5546875" style="9" customWidth="1"/>
    <col min="12" max="256" width="11.5546875" style="9"/>
    <col min="257" max="257" width="4.5546875" style="9" customWidth="1"/>
    <col min="258" max="258" width="12.77734375" style="9" bestFit="1" customWidth="1"/>
    <col min="259" max="259" width="11.88671875" style="9" bestFit="1" customWidth="1"/>
    <col min="260" max="260" width="12.5546875" style="9" customWidth="1"/>
    <col min="261" max="261" width="13.109375" style="9" customWidth="1"/>
    <col min="262" max="262" width="11.88671875" style="9" bestFit="1" customWidth="1"/>
    <col min="263" max="264" width="13.109375" style="9" customWidth="1"/>
    <col min="265" max="265" width="11.5546875" style="9"/>
    <col min="266" max="266" width="13.109375" style="9" customWidth="1"/>
    <col min="267" max="267" width="4.5546875" style="9" customWidth="1"/>
    <col min="268" max="512" width="11.5546875" style="9"/>
    <col min="513" max="513" width="4.5546875" style="9" customWidth="1"/>
    <col min="514" max="514" width="12.77734375" style="9" bestFit="1" customWidth="1"/>
    <col min="515" max="515" width="11.88671875" style="9" bestFit="1" customWidth="1"/>
    <col min="516" max="516" width="12.5546875" style="9" customWidth="1"/>
    <col min="517" max="517" width="13.109375" style="9" customWidth="1"/>
    <col min="518" max="518" width="11.88671875" style="9" bestFit="1" customWidth="1"/>
    <col min="519" max="520" width="13.109375" style="9" customWidth="1"/>
    <col min="521" max="521" width="11.5546875" style="9"/>
    <col min="522" max="522" width="13.109375" style="9" customWidth="1"/>
    <col min="523" max="523" width="4.5546875" style="9" customWidth="1"/>
    <col min="524" max="768" width="11.5546875" style="9"/>
    <col min="769" max="769" width="4.5546875" style="9" customWidth="1"/>
    <col min="770" max="770" width="12.77734375" style="9" bestFit="1" customWidth="1"/>
    <col min="771" max="771" width="11.88671875" style="9" bestFit="1" customWidth="1"/>
    <col min="772" max="772" width="12.5546875" style="9" customWidth="1"/>
    <col min="773" max="773" width="13.109375" style="9" customWidth="1"/>
    <col min="774" max="774" width="11.88671875" style="9" bestFit="1" customWidth="1"/>
    <col min="775" max="776" width="13.109375" style="9" customWidth="1"/>
    <col min="777" max="777" width="11.5546875" style="9"/>
    <col min="778" max="778" width="13.109375" style="9" customWidth="1"/>
    <col min="779" max="779" width="4.5546875" style="9" customWidth="1"/>
    <col min="780" max="1024" width="11.5546875" style="9"/>
    <col min="1025" max="1025" width="4.5546875" style="9" customWidth="1"/>
    <col min="1026" max="1026" width="12.77734375" style="9" bestFit="1" customWidth="1"/>
    <col min="1027" max="1027" width="11.88671875" style="9" bestFit="1" customWidth="1"/>
    <col min="1028" max="1028" width="12.5546875" style="9" customWidth="1"/>
    <col min="1029" max="1029" width="13.109375" style="9" customWidth="1"/>
    <col min="1030" max="1030" width="11.88671875" style="9" bestFit="1" customWidth="1"/>
    <col min="1031" max="1032" width="13.109375" style="9" customWidth="1"/>
    <col min="1033" max="1033" width="11.5546875" style="9"/>
    <col min="1034" max="1034" width="13.109375" style="9" customWidth="1"/>
    <col min="1035" max="1035" width="4.5546875" style="9" customWidth="1"/>
    <col min="1036" max="1280" width="11.5546875" style="9"/>
    <col min="1281" max="1281" width="4.5546875" style="9" customWidth="1"/>
    <col min="1282" max="1282" width="12.77734375" style="9" bestFit="1" customWidth="1"/>
    <col min="1283" max="1283" width="11.88671875" style="9" bestFit="1" customWidth="1"/>
    <col min="1284" max="1284" width="12.5546875" style="9" customWidth="1"/>
    <col min="1285" max="1285" width="13.109375" style="9" customWidth="1"/>
    <col min="1286" max="1286" width="11.88671875" style="9" bestFit="1" customWidth="1"/>
    <col min="1287" max="1288" width="13.109375" style="9" customWidth="1"/>
    <col min="1289" max="1289" width="11.5546875" style="9"/>
    <col min="1290" max="1290" width="13.109375" style="9" customWidth="1"/>
    <col min="1291" max="1291" width="4.5546875" style="9" customWidth="1"/>
    <col min="1292" max="1536" width="11.5546875" style="9"/>
    <col min="1537" max="1537" width="4.5546875" style="9" customWidth="1"/>
    <col min="1538" max="1538" width="12.77734375" style="9" bestFit="1" customWidth="1"/>
    <col min="1539" max="1539" width="11.88671875" style="9" bestFit="1" customWidth="1"/>
    <col min="1540" max="1540" width="12.5546875" style="9" customWidth="1"/>
    <col min="1541" max="1541" width="13.109375" style="9" customWidth="1"/>
    <col min="1542" max="1542" width="11.88671875" style="9" bestFit="1" customWidth="1"/>
    <col min="1543" max="1544" width="13.109375" style="9" customWidth="1"/>
    <col min="1545" max="1545" width="11.5546875" style="9"/>
    <col min="1546" max="1546" width="13.109375" style="9" customWidth="1"/>
    <col min="1547" max="1547" width="4.5546875" style="9" customWidth="1"/>
    <col min="1548" max="1792" width="11.5546875" style="9"/>
    <col min="1793" max="1793" width="4.5546875" style="9" customWidth="1"/>
    <col min="1794" max="1794" width="12.77734375" style="9" bestFit="1" customWidth="1"/>
    <col min="1795" max="1795" width="11.88671875" style="9" bestFit="1" customWidth="1"/>
    <col min="1796" max="1796" width="12.5546875" style="9" customWidth="1"/>
    <col min="1797" max="1797" width="13.109375" style="9" customWidth="1"/>
    <col min="1798" max="1798" width="11.88671875" style="9" bestFit="1" customWidth="1"/>
    <col min="1799" max="1800" width="13.109375" style="9" customWidth="1"/>
    <col min="1801" max="1801" width="11.5546875" style="9"/>
    <col min="1802" max="1802" width="13.109375" style="9" customWidth="1"/>
    <col min="1803" max="1803" width="4.5546875" style="9" customWidth="1"/>
    <col min="1804" max="2048" width="11.5546875" style="9"/>
    <col min="2049" max="2049" width="4.5546875" style="9" customWidth="1"/>
    <col min="2050" max="2050" width="12.77734375" style="9" bestFit="1" customWidth="1"/>
    <col min="2051" max="2051" width="11.88671875" style="9" bestFit="1" customWidth="1"/>
    <col min="2052" max="2052" width="12.5546875" style="9" customWidth="1"/>
    <col min="2053" max="2053" width="13.109375" style="9" customWidth="1"/>
    <col min="2054" max="2054" width="11.88671875" style="9" bestFit="1" customWidth="1"/>
    <col min="2055" max="2056" width="13.109375" style="9" customWidth="1"/>
    <col min="2057" max="2057" width="11.5546875" style="9"/>
    <col min="2058" max="2058" width="13.109375" style="9" customWidth="1"/>
    <col min="2059" max="2059" width="4.5546875" style="9" customWidth="1"/>
    <col min="2060" max="2304" width="11.5546875" style="9"/>
    <col min="2305" max="2305" width="4.5546875" style="9" customWidth="1"/>
    <col min="2306" max="2306" width="12.77734375" style="9" bestFit="1" customWidth="1"/>
    <col min="2307" max="2307" width="11.88671875" style="9" bestFit="1" customWidth="1"/>
    <col min="2308" max="2308" width="12.5546875" style="9" customWidth="1"/>
    <col min="2309" max="2309" width="13.109375" style="9" customWidth="1"/>
    <col min="2310" max="2310" width="11.88671875" style="9" bestFit="1" customWidth="1"/>
    <col min="2311" max="2312" width="13.109375" style="9" customWidth="1"/>
    <col min="2313" max="2313" width="11.5546875" style="9"/>
    <col min="2314" max="2314" width="13.109375" style="9" customWidth="1"/>
    <col min="2315" max="2315" width="4.5546875" style="9" customWidth="1"/>
    <col min="2316" max="2560" width="11.5546875" style="9"/>
    <col min="2561" max="2561" width="4.5546875" style="9" customWidth="1"/>
    <col min="2562" max="2562" width="12.77734375" style="9" bestFit="1" customWidth="1"/>
    <col min="2563" max="2563" width="11.88671875" style="9" bestFit="1" customWidth="1"/>
    <col min="2564" max="2564" width="12.5546875" style="9" customWidth="1"/>
    <col min="2565" max="2565" width="13.109375" style="9" customWidth="1"/>
    <col min="2566" max="2566" width="11.88671875" style="9" bestFit="1" customWidth="1"/>
    <col min="2567" max="2568" width="13.109375" style="9" customWidth="1"/>
    <col min="2569" max="2569" width="11.5546875" style="9"/>
    <col min="2570" max="2570" width="13.109375" style="9" customWidth="1"/>
    <col min="2571" max="2571" width="4.5546875" style="9" customWidth="1"/>
    <col min="2572" max="2816" width="11.5546875" style="9"/>
    <col min="2817" max="2817" width="4.5546875" style="9" customWidth="1"/>
    <col min="2818" max="2818" width="12.77734375" style="9" bestFit="1" customWidth="1"/>
    <col min="2819" max="2819" width="11.88671875" style="9" bestFit="1" customWidth="1"/>
    <col min="2820" max="2820" width="12.5546875" style="9" customWidth="1"/>
    <col min="2821" max="2821" width="13.109375" style="9" customWidth="1"/>
    <col min="2822" max="2822" width="11.88671875" style="9" bestFit="1" customWidth="1"/>
    <col min="2823" max="2824" width="13.109375" style="9" customWidth="1"/>
    <col min="2825" max="2825" width="11.5546875" style="9"/>
    <col min="2826" max="2826" width="13.109375" style="9" customWidth="1"/>
    <col min="2827" max="2827" width="4.5546875" style="9" customWidth="1"/>
    <col min="2828" max="3072" width="11.5546875" style="9"/>
    <col min="3073" max="3073" width="4.5546875" style="9" customWidth="1"/>
    <col min="3074" max="3074" width="12.77734375" style="9" bestFit="1" customWidth="1"/>
    <col min="3075" max="3075" width="11.88671875" style="9" bestFit="1" customWidth="1"/>
    <col min="3076" max="3076" width="12.5546875" style="9" customWidth="1"/>
    <col min="3077" max="3077" width="13.109375" style="9" customWidth="1"/>
    <col min="3078" max="3078" width="11.88671875" style="9" bestFit="1" customWidth="1"/>
    <col min="3079" max="3080" width="13.109375" style="9" customWidth="1"/>
    <col min="3081" max="3081" width="11.5546875" style="9"/>
    <col min="3082" max="3082" width="13.109375" style="9" customWidth="1"/>
    <col min="3083" max="3083" width="4.5546875" style="9" customWidth="1"/>
    <col min="3084" max="3328" width="11.5546875" style="9"/>
    <col min="3329" max="3329" width="4.5546875" style="9" customWidth="1"/>
    <col min="3330" max="3330" width="12.77734375" style="9" bestFit="1" customWidth="1"/>
    <col min="3331" max="3331" width="11.88671875" style="9" bestFit="1" customWidth="1"/>
    <col min="3332" max="3332" width="12.5546875" style="9" customWidth="1"/>
    <col min="3333" max="3333" width="13.109375" style="9" customWidth="1"/>
    <col min="3334" max="3334" width="11.88671875" style="9" bestFit="1" customWidth="1"/>
    <col min="3335" max="3336" width="13.109375" style="9" customWidth="1"/>
    <col min="3337" max="3337" width="11.5546875" style="9"/>
    <col min="3338" max="3338" width="13.109375" style="9" customWidth="1"/>
    <col min="3339" max="3339" width="4.5546875" style="9" customWidth="1"/>
    <col min="3340" max="3584" width="11.5546875" style="9"/>
    <col min="3585" max="3585" width="4.5546875" style="9" customWidth="1"/>
    <col min="3586" max="3586" width="12.77734375" style="9" bestFit="1" customWidth="1"/>
    <col min="3587" max="3587" width="11.88671875" style="9" bestFit="1" customWidth="1"/>
    <col min="3588" max="3588" width="12.5546875" style="9" customWidth="1"/>
    <col min="3589" max="3589" width="13.109375" style="9" customWidth="1"/>
    <col min="3590" max="3590" width="11.88671875" style="9" bestFit="1" customWidth="1"/>
    <col min="3591" max="3592" width="13.109375" style="9" customWidth="1"/>
    <col min="3593" max="3593" width="11.5546875" style="9"/>
    <col min="3594" max="3594" width="13.109375" style="9" customWidth="1"/>
    <col min="3595" max="3595" width="4.5546875" style="9" customWidth="1"/>
    <col min="3596" max="3840" width="11.5546875" style="9"/>
    <col min="3841" max="3841" width="4.5546875" style="9" customWidth="1"/>
    <col min="3842" max="3842" width="12.77734375" style="9" bestFit="1" customWidth="1"/>
    <col min="3843" max="3843" width="11.88671875" style="9" bestFit="1" customWidth="1"/>
    <col min="3844" max="3844" width="12.5546875" style="9" customWidth="1"/>
    <col min="3845" max="3845" width="13.109375" style="9" customWidth="1"/>
    <col min="3846" max="3846" width="11.88671875" style="9" bestFit="1" customWidth="1"/>
    <col min="3847" max="3848" width="13.109375" style="9" customWidth="1"/>
    <col min="3849" max="3849" width="11.5546875" style="9"/>
    <col min="3850" max="3850" width="13.109375" style="9" customWidth="1"/>
    <col min="3851" max="3851" width="4.5546875" style="9" customWidth="1"/>
    <col min="3852" max="4096" width="11.5546875" style="9"/>
    <col min="4097" max="4097" width="4.5546875" style="9" customWidth="1"/>
    <col min="4098" max="4098" width="12.77734375" style="9" bestFit="1" customWidth="1"/>
    <col min="4099" max="4099" width="11.88671875" style="9" bestFit="1" customWidth="1"/>
    <col min="4100" max="4100" width="12.5546875" style="9" customWidth="1"/>
    <col min="4101" max="4101" width="13.109375" style="9" customWidth="1"/>
    <col min="4102" max="4102" width="11.88671875" style="9" bestFit="1" customWidth="1"/>
    <col min="4103" max="4104" width="13.109375" style="9" customWidth="1"/>
    <col min="4105" max="4105" width="11.5546875" style="9"/>
    <col min="4106" max="4106" width="13.109375" style="9" customWidth="1"/>
    <col min="4107" max="4107" width="4.5546875" style="9" customWidth="1"/>
    <col min="4108" max="4352" width="11.5546875" style="9"/>
    <col min="4353" max="4353" width="4.5546875" style="9" customWidth="1"/>
    <col min="4354" max="4354" width="12.77734375" style="9" bestFit="1" customWidth="1"/>
    <col min="4355" max="4355" width="11.88671875" style="9" bestFit="1" customWidth="1"/>
    <col min="4356" max="4356" width="12.5546875" style="9" customWidth="1"/>
    <col min="4357" max="4357" width="13.109375" style="9" customWidth="1"/>
    <col min="4358" max="4358" width="11.88671875" style="9" bestFit="1" customWidth="1"/>
    <col min="4359" max="4360" width="13.109375" style="9" customWidth="1"/>
    <col min="4361" max="4361" width="11.5546875" style="9"/>
    <col min="4362" max="4362" width="13.109375" style="9" customWidth="1"/>
    <col min="4363" max="4363" width="4.5546875" style="9" customWidth="1"/>
    <col min="4364" max="4608" width="11.5546875" style="9"/>
    <col min="4609" max="4609" width="4.5546875" style="9" customWidth="1"/>
    <col min="4610" max="4610" width="12.77734375" style="9" bestFit="1" customWidth="1"/>
    <col min="4611" max="4611" width="11.88671875" style="9" bestFit="1" customWidth="1"/>
    <col min="4612" max="4612" width="12.5546875" style="9" customWidth="1"/>
    <col min="4613" max="4613" width="13.109375" style="9" customWidth="1"/>
    <col min="4614" max="4614" width="11.88671875" style="9" bestFit="1" customWidth="1"/>
    <col min="4615" max="4616" width="13.109375" style="9" customWidth="1"/>
    <col min="4617" max="4617" width="11.5546875" style="9"/>
    <col min="4618" max="4618" width="13.109375" style="9" customWidth="1"/>
    <col min="4619" max="4619" width="4.5546875" style="9" customWidth="1"/>
    <col min="4620" max="4864" width="11.5546875" style="9"/>
    <col min="4865" max="4865" width="4.5546875" style="9" customWidth="1"/>
    <col min="4866" max="4866" width="12.77734375" style="9" bestFit="1" customWidth="1"/>
    <col min="4867" max="4867" width="11.88671875" style="9" bestFit="1" customWidth="1"/>
    <col min="4868" max="4868" width="12.5546875" style="9" customWidth="1"/>
    <col min="4869" max="4869" width="13.109375" style="9" customWidth="1"/>
    <col min="4870" max="4870" width="11.88671875" style="9" bestFit="1" customWidth="1"/>
    <col min="4871" max="4872" width="13.109375" style="9" customWidth="1"/>
    <col min="4873" max="4873" width="11.5546875" style="9"/>
    <col min="4874" max="4874" width="13.109375" style="9" customWidth="1"/>
    <col min="4875" max="4875" width="4.5546875" style="9" customWidth="1"/>
    <col min="4876" max="5120" width="11.5546875" style="9"/>
    <col min="5121" max="5121" width="4.5546875" style="9" customWidth="1"/>
    <col min="5122" max="5122" width="12.77734375" style="9" bestFit="1" customWidth="1"/>
    <col min="5123" max="5123" width="11.88671875" style="9" bestFit="1" customWidth="1"/>
    <col min="5124" max="5124" width="12.5546875" style="9" customWidth="1"/>
    <col min="5125" max="5125" width="13.109375" style="9" customWidth="1"/>
    <col min="5126" max="5126" width="11.88671875" style="9" bestFit="1" customWidth="1"/>
    <col min="5127" max="5128" width="13.109375" style="9" customWidth="1"/>
    <col min="5129" max="5129" width="11.5546875" style="9"/>
    <col min="5130" max="5130" width="13.109375" style="9" customWidth="1"/>
    <col min="5131" max="5131" width="4.5546875" style="9" customWidth="1"/>
    <col min="5132" max="5376" width="11.5546875" style="9"/>
    <col min="5377" max="5377" width="4.5546875" style="9" customWidth="1"/>
    <col min="5378" max="5378" width="12.77734375" style="9" bestFit="1" customWidth="1"/>
    <col min="5379" max="5379" width="11.88671875" style="9" bestFit="1" customWidth="1"/>
    <col min="5380" max="5380" width="12.5546875" style="9" customWidth="1"/>
    <col min="5381" max="5381" width="13.109375" style="9" customWidth="1"/>
    <col min="5382" max="5382" width="11.88671875" style="9" bestFit="1" customWidth="1"/>
    <col min="5383" max="5384" width="13.109375" style="9" customWidth="1"/>
    <col min="5385" max="5385" width="11.5546875" style="9"/>
    <col min="5386" max="5386" width="13.109375" style="9" customWidth="1"/>
    <col min="5387" max="5387" width="4.5546875" style="9" customWidth="1"/>
    <col min="5388" max="5632" width="11.5546875" style="9"/>
    <col min="5633" max="5633" width="4.5546875" style="9" customWidth="1"/>
    <col min="5634" max="5634" width="12.77734375" style="9" bestFit="1" customWidth="1"/>
    <col min="5635" max="5635" width="11.88671875" style="9" bestFit="1" customWidth="1"/>
    <col min="5636" max="5636" width="12.5546875" style="9" customWidth="1"/>
    <col min="5637" max="5637" width="13.109375" style="9" customWidth="1"/>
    <col min="5638" max="5638" width="11.88671875" style="9" bestFit="1" customWidth="1"/>
    <col min="5639" max="5640" width="13.109375" style="9" customWidth="1"/>
    <col min="5641" max="5641" width="11.5546875" style="9"/>
    <col min="5642" max="5642" width="13.109375" style="9" customWidth="1"/>
    <col min="5643" max="5643" width="4.5546875" style="9" customWidth="1"/>
    <col min="5644" max="5888" width="11.5546875" style="9"/>
    <col min="5889" max="5889" width="4.5546875" style="9" customWidth="1"/>
    <col min="5890" max="5890" width="12.77734375" style="9" bestFit="1" customWidth="1"/>
    <col min="5891" max="5891" width="11.88671875" style="9" bestFit="1" customWidth="1"/>
    <col min="5892" max="5892" width="12.5546875" style="9" customWidth="1"/>
    <col min="5893" max="5893" width="13.109375" style="9" customWidth="1"/>
    <col min="5894" max="5894" width="11.88671875" style="9" bestFit="1" customWidth="1"/>
    <col min="5895" max="5896" width="13.109375" style="9" customWidth="1"/>
    <col min="5897" max="5897" width="11.5546875" style="9"/>
    <col min="5898" max="5898" width="13.109375" style="9" customWidth="1"/>
    <col min="5899" max="5899" width="4.5546875" style="9" customWidth="1"/>
    <col min="5900" max="6144" width="11.5546875" style="9"/>
    <col min="6145" max="6145" width="4.5546875" style="9" customWidth="1"/>
    <col min="6146" max="6146" width="12.77734375" style="9" bestFit="1" customWidth="1"/>
    <col min="6147" max="6147" width="11.88671875" style="9" bestFit="1" customWidth="1"/>
    <col min="6148" max="6148" width="12.5546875" style="9" customWidth="1"/>
    <col min="6149" max="6149" width="13.109375" style="9" customWidth="1"/>
    <col min="6150" max="6150" width="11.88671875" style="9" bestFit="1" customWidth="1"/>
    <col min="6151" max="6152" width="13.109375" style="9" customWidth="1"/>
    <col min="6153" max="6153" width="11.5546875" style="9"/>
    <col min="6154" max="6154" width="13.109375" style="9" customWidth="1"/>
    <col min="6155" max="6155" width="4.5546875" style="9" customWidth="1"/>
    <col min="6156" max="6400" width="11.5546875" style="9"/>
    <col min="6401" max="6401" width="4.5546875" style="9" customWidth="1"/>
    <col min="6402" max="6402" width="12.77734375" style="9" bestFit="1" customWidth="1"/>
    <col min="6403" max="6403" width="11.88671875" style="9" bestFit="1" customWidth="1"/>
    <col min="6404" max="6404" width="12.5546875" style="9" customWidth="1"/>
    <col min="6405" max="6405" width="13.109375" style="9" customWidth="1"/>
    <col min="6406" max="6406" width="11.88671875" style="9" bestFit="1" customWidth="1"/>
    <col min="6407" max="6408" width="13.109375" style="9" customWidth="1"/>
    <col min="6409" max="6409" width="11.5546875" style="9"/>
    <col min="6410" max="6410" width="13.109375" style="9" customWidth="1"/>
    <col min="6411" max="6411" width="4.5546875" style="9" customWidth="1"/>
    <col min="6412" max="6656" width="11.5546875" style="9"/>
    <col min="6657" max="6657" width="4.5546875" style="9" customWidth="1"/>
    <col min="6658" max="6658" width="12.77734375" style="9" bestFit="1" customWidth="1"/>
    <col min="6659" max="6659" width="11.88671875" style="9" bestFit="1" customWidth="1"/>
    <col min="6660" max="6660" width="12.5546875" style="9" customWidth="1"/>
    <col min="6661" max="6661" width="13.109375" style="9" customWidth="1"/>
    <col min="6662" max="6662" width="11.88671875" style="9" bestFit="1" customWidth="1"/>
    <col min="6663" max="6664" width="13.109375" style="9" customWidth="1"/>
    <col min="6665" max="6665" width="11.5546875" style="9"/>
    <col min="6666" max="6666" width="13.109375" style="9" customWidth="1"/>
    <col min="6667" max="6667" width="4.5546875" style="9" customWidth="1"/>
    <col min="6668" max="6912" width="11.5546875" style="9"/>
    <col min="6913" max="6913" width="4.5546875" style="9" customWidth="1"/>
    <col min="6914" max="6914" width="12.77734375" style="9" bestFit="1" customWidth="1"/>
    <col min="6915" max="6915" width="11.88671875" style="9" bestFit="1" customWidth="1"/>
    <col min="6916" max="6916" width="12.5546875" style="9" customWidth="1"/>
    <col min="6917" max="6917" width="13.109375" style="9" customWidth="1"/>
    <col min="6918" max="6918" width="11.88671875" style="9" bestFit="1" customWidth="1"/>
    <col min="6919" max="6920" width="13.109375" style="9" customWidth="1"/>
    <col min="6921" max="6921" width="11.5546875" style="9"/>
    <col min="6922" max="6922" width="13.109375" style="9" customWidth="1"/>
    <col min="6923" max="6923" width="4.5546875" style="9" customWidth="1"/>
    <col min="6924" max="7168" width="11.5546875" style="9"/>
    <col min="7169" max="7169" width="4.5546875" style="9" customWidth="1"/>
    <col min="7170" max="7170" width="12.77734375" style="9" bestFit="1" customWidth="1"/>
    <col min="7171" max="7171" width="11.88671875" style="9" bestFit="1" customWidth="1"/>
    <col min="7172" max="7172" width="12.5546875" style="9" customWidth="1"/>
    <col min="7173" max="7173" width="13.109375" style="9" customWidth="1"/>
    <col min="7174" max="7174" width="11.88671875" style="9" bestFit="1" customWidth="1"/>
    <col min="7175" max="7176" width="13.109375" style="9" customWidth="1"/>
    <col min="7177" max="7177" width="11.5546875" style="9"/>
    <col min="7178" max="7178" width="13.109375" style="9" customWidth="1"/>
    <col min="7179" max="7179" width="4.5546875" style="9" customWidth="1"/>
    <col min="7180" max="7424" width="11.5546875" style="9"/>
    <col min="7425" max="7425" width="4.5546875" style="9" customWidth="1"/>
    <col min="7426" max="7426" width="12.77734375" style="9" bestFit="1" customWidth="1"/>
    <col min="7427" max="7427" width="11.88671875" style="9" bestFit="1" customWidth="1"/>
    <col min="7428" max="7428" width="12.5546875" style="9" customWidth="1"/>
    <col min="7429" max="7429" width="13.109375" style="9" customWidth="1"/>
    <col min="7430" max="7430" width="11.88671875" style="9" bestFit="1" customWidth="1"/>
    <col min="7431" max="7432" width="13.109375" style="9" customWidth="1"/>
    <col min="7433" max="7433" width="11.5546875" style="9"/>
    <col min="7434" max="7434" width="13.109375" style="9" customWidth="1"/>
    <col min="7435" max="7435" width="4.5546875" style="9" customWidth="1"/>
    <col min="7436" max="7680" width="11.5546875" style="9"/>
    <col min="7681" max="7681" width="4.5546875" style="9" customWidth="1"/>
    <col min="7682" max="7682" width="12.77734375" style="9" bestFit="1" customWidth="1"/>
    <col min="7683" max="7683" width="11.88671875" style="9" bestFit="1" customWidth="1"/>
    <col min="7684" max="7684" width="12.5546875" style="9" customWidth="1"/>
    <col min="7685" max="7685" width="13.109375" style="9" customWidth="1"/>
    <col min="7686" max="7686" width="11.88671875" style="9" bestFit="1" customWidth="1"/>
    <col min="7687" max="7688" width="13.109375" style="9" customWidth="1"/>
    <col min="7689" max="7689" width="11.5546875" style="9"/>
    <col min="7690" max="7690" width="13.109375" style="9" customWidth="1"/>
    <col min="7691" max="7691" width="4.5546875" style="9" customWidth="1"/>
    <col min="7692" max="7936" width="11.5546875" style="9"/>
    <col min="7937" max="7937" width="4.5546875" style="9" customWidth="1"/>
    <col min="7938" max="7938" width="12.77734375" style="9" bestFit="1" customWidth="1"/>
    <col min="7939" max="7939" width="11.88671875" style="9" bestFit="1" customWidth="1"/>
    <col min="7940" max="7940" width="12.5546875" style="9" customWidth="1"/>
    <col min="7941" max="7941" width="13.109375" style="9" customWidth="1"/>
    <col min="7942" max="7942" width="11.88671875" style="9" bestFit="1" customWidth="1"/>
    <col min="7943" max="7944" width="13.109375" style="9" customWidth="1"/>
    <col min="7945" max="7945" width="11.5546875" style="9"/>
    <col min="7946" max="7946" width="13.109375" style="9" customWidth="1"/>
    <col min="7947" max="7947" width="4.5546875" style="9" customWidth="1"/>
    <col min="7948" max="8192" width="11.5546875" style="9"/>
    <col min="8193" max="8193" width="4.5546875" style="9" customWidth="1"/>
    <col min="8194" max="8194" width="12.77734375" style="9" bestFit="1" customWidth="1"/>
    <col min="8195" max="8195" width="11.88671875" style="9" bestFit="1" customWidth="1"/>
    <col min="8196" max="8196" width="12.5546875" style="9" customWidth="1"/>
    <col min="8197" max="8197" width="13.109375" style="9" customWidth="1"/>
    <col min="8198" max="8198" width="11.88671875" style="9" bestFit="1" customWidth="1"/>
    <col min="8199" max="8200" width="13.109375" style="9" customWidth="1"/>
    <col min="8201" max="8201" width="11.5546875" style="9"/>
    <col min="8202" max="8202" width="13.109375" style="9" customWidth="1"/>
    <col min="8203" max="8203" width="4.5546875" style="9" customWidth="1"/>
    <col min="8204" max="8448" width="11.5546875" style="9"/>
    <col min="8449" max="8449" width="4.5546875" style="9" customWidth="1"/>
    <col min="8450" max="8450" width="12.77734375" style="9" bestFit="1" customWidth="1"/>
    <col min="8451" max="8451" width="11.88671875" style="9" bestFit="1" customWidth="1"/>
    <col min="8452" max="8452" width="12.5546875" style="9" customWidth="1"/>
    <col min="8453" max="8453" width="13.109375" style="9" customWidth="1"/>
    <col min="8454" max="8454" width="11.88671875" style="9" bestFit="1" customWidth="1"/>
    <col min="8455" max="8456" width="13.109375" style="9" customWidth="1"/>
    <col min="8457" max="8457" width="11.5546875" style="9"/>
    <col min="8458" max="8458" width="13.109375" style="9" customWidth="1"/>
    <col min="8459" max="8459" width="4.5546875" style="9" customWidth="1"/>
    <col min="8460" max="8704" width="11.5546875" style="9"/>
    <col min="8705" max="8705" width="4.5546875" style="9" customWidth="1"/>
    <col min="8706" max="8706" width="12.77734375" style="9" bestFit="1" customWidth="1"/>
    <col min="8707" max="8707" width="11.88671875" style="9" bestFit="1" customWidth="1"/>
    <col min="8708" max="8708" width="12.5546875" style="9" customWidth="1"/>
    <col min="8709" max="8709" width="13.109375" style="9" customWidth="1"/>
    <col min="8710" max="8710" width="11.88671875" style="9" bestFit="1" customWidth="1"/>
    <col min="8711" max="8712" width="13.109375" style="9" customWidth="1"/>
    <col min="8713" max="8713" width="11.5546875" style="9"/>
    <col min="8714" max="8714" width="13.109375" style="9" customWidth="1"/>
    <col min="8715" max="8715" width="4.5546875" style="9" customWidth="1"/>
    <col min="8716" max="8960" width="11.5546875" style="9"/>
    <col min="8961" max="8961" width="4.5546875" style="9" customWidth="1"/>
    <col min="8962" max="8962" width="12.77734375" style="9" bestFit="1" customWidth="1"/>
    <col min="8963" max="8963" width="11.88671875" style="9" bestFit="1" customWidth="1"/>
    <col min="8964" max="8964" width="12.5546875" style="9" customWidth="1"/>
    <col min="8965" max="8965" width="13.109375" style="9" customWidth="1"/>
    <col min="8966" max="8966" width="11.88671875" style="9" bestFit="1" customWidth="1"/>
    <col min="8967" max="8968" width="13.109375" style="9" customWidth="1"/>
    <col min="8969" max="8969" width="11.5546875" style="9"/>
    <col min="8970" max="8970" width="13.109375" style="9" customWidth="1"/>
    <col min="8971" max="8971" width="4.5546875" style="9" customWidth="1"/>
    <col min="8972" max="9216" width="11.5546875" style="9"/>
    <col min="9217" max="9217" width="4.5546875" style="9" customWidth="1"/>
    <col min="9218" max="9218" width="12.77734375" style="9" bestFit="1" customWidth="1"/>
    <col min="9219" max="9219" width="11.88671875" style="9" bestFit="1" customWidth="1"/>
    <col min="9220" max="9220" width="12.5546875" style="9" customWidth="1"/>
    <col min="9221" max="9221" width="13.109375" style="9" customWidth="1"/>
    <col min="9222" max="9222" width="11.88671875" style="9" bestFit="1" customWidth="1"/>
    <col min="9223" max="9224" width="13.109375" style="9" customWidth="1"/>
    <col min="9225" max="9225" width="11.5546875" style="9"/>
    <col min="9226" max="9226" width="13.109375" style="9" customWidth="1"/>
    <col min="9227" max="9227" width="4.5546875" style="9" customWidth="1"/>
    <col min="9228" max="9472" width="11.5546875" style="9"/>
    <col min="9473" max="9473" width="4.5546875" style="9" customWidth="1"/>
    <col min="9474" max="9474" width="12.77734375" style="9" bestFit="1" customWidth="1"/>
    <col min="9475" max="9475" width="11.88671875" style="9" bestFit="1" customWidth="1"/>
    <col min="9476" max="9476" width="12.5546875" style="9" customWidth="1"/>
    <col min="9477" max="9477" width="13.109375" style="9" customWidth="1"/>
    <col min="9478" max="9478" width="11.88671875" style="9" bestFit="1" customWidth="1"/>
    <col min="9479" max="9480" width="13.109375" style="9" customWidth="1"/>
    <col min="9481" max="9481" width="11.5546875" style="9"/>
    <col min="9482" max="9482" width="13.109375" style="9" customWidth="1"/>
    <col min="9483" max="9483" width="4.5546875" style="9" customWidth="1"/>
    <col min="9484" max="9728" width="11.5546875" style="9"/>
    <col min="9729" max="9729" width="4.5546875" style="9" customWidth="1"/>
    <col min="9730" max="9730" width="12.77734375" style="9" bestFit="1" customWidth="1"/>
    <col min="9731" max="9731" width="11.88671875" style="9" bestFit="1" customWidth="1"/>
    <col min="9732" max="9732" width="12.5546875" style="9" customWidth="1"/>
    <col min="9733" max="9733" width="13.109375" style="9" customWidth="1"/>
    <col min="9734" max="9734" width="11.88671875" style="9" bestFit="1" customWidth="1"/>
    <col min="9735" max="9736" width="13.109375" style="9" customWidth="1"/>
    <col min="9737" max="9737" width="11.5546875" style="9"/>
    <col min="9738" max="9738" width="13.109375" style="9" customWidth="1"/>
    <col min="9739" max="9739" width="4.5546875" style="9" customWidth="1"/>
    <col min="9740" max="9984" width="11.5546875" style="9"/>
    <col min="9985" max="9985" width="4.5546875" style="9" customWidth="1"/>
    <col min="9986" max="9986" width="12.77734375" style="9" bestFit="1" customWidth="1"/>
    <col min="9987" max="9987" width="11.88671875" style="9" bestFit="1" customWidth="1"/>
    <col min="9988" max="9988" width="12.5546875" style="9" customWidth="1"/>
    <col min="9989" max="9989" width="13.109375" style="9" customWidth="1"/>
    <col min="9990" max="9990" width="11.88671875" style="9" bestFit="1" customWidth="1"/>
    <col min="9991" max="9992" width="13.109375" style="9" customWidth="1"/>
    <col min="9993" max="9993" width="11.5546875" style="9"/>
    <col min="9994" max="9994" width="13.109375" style="9" customWidth="1"/>
    <col min="9995" max="9995" width="4.5546875" style="9" customWidth="1"/>
    <col min="9996" max="10240" width="11.5546875" style="9"/>
    <col min="10241" max="10241" width="4.5546875" style="9" customWidth="1"/>
    <col min="10242" max="10242" width="12.77734375" style="9" bestFit="1" customWidth="1"/>
    <col min="10243" max="10243" width="11.88671875" style="9" bestFit="1" customWidth="1"/>
    <col min="10244" max="10244" width="12.5546875" style="9" customWidth="1"/>
    <col min="10245" max="10245" width="13.109375" style="9" customWidth="1"/>
    <col min="10246" max="10246" width="11.88671875" style="9" bestFit="1" customWidth="1"/>
    <col min="10247" max="10248" width="13.109375" style="9" customWidth="1"/>
    <col min="10249" max="10249" width="11.5546875" style="9"/>
    <col min="10250" max="10250" width="13.109375" style="9" customWidth="1"/>
    <col min="10251" max="10251" width="4.5546875" style="9" customWidth="1"/>
    <col min="10252" max="10496" width="11.5546875" style="9"/>
    <col min="10497" max="10497" width="4.5546875" style="9" customWidth="1"/>
    <col min="10498" max="10498" width="12.77734375" style="9" bestFit="1" customWidth="1"/>
    <col min="10499" max="10499" width="11.88671875" style="9" bestFit="1" customWidth="1"/>
    <col min="10500" max="10500" width="12.5546875" style="9" customWidth="1"/>
    <col min="10501" max="10501" width="13.109375" style="9" customWidth="1"/>
    <col min="10502" max="10502" width="11.88671875" style="9" bestFit="1" customWidth="1"/>
    <col min="10503" max="10504" width="13.109375" style="9" customWidth="1"/>
    <col min="10505" max="10505" width="11.5546875" style="9"/>
    <col min="10506" max="10506" width="13.109375" style="9" customWidth="1"/>
    <col min="10507" max="10507" width="4.5546875" style="9" customWidth="1"/>
    <col min="10508" max="10752" width="11.5546875" style="9"/>
    <col min="10753" max="10753" width="4.5546875" style="9" customWidth="1"/>
    <col min="10754" max="10754" width="12.77734375" style="9" bestFit="1" customWidth="1"/>
    <col min="10755" max="10755" width="11.88671875" style="9" bestFit="1" customWidth="1"/>
    <col min="10756" max="10756" width="12.5546875" style="9" customWidth="1"/>
    <col min="10757" max="10757" width="13.109375" style="9" customWidth="1"/>
    <col min="10758" max="10758" width="11.88671875" style="9" bestFit="1" customWidth="1"/>
    <col min="10759" max="10760" width="13.109375" style="9" customWidth="1"/>
    <col min="10761" max="10761" width="11.5546875" style="9"/>
    <col min="10762" max="10762" width="13.109375" style="9" customWidth="1"/>
    <col min="10763" max="10763" width="4.5546875" style="9" customWidth="1"/>
    <col min="10764" max="11008" width="11.5546875" style="9"/>
    <col min="11009" max="11009" width="4.5546875" style="9" customWidth="1"/>
    <col min="11010" max="11010" width="12.77734375" style="9" bestFit="1" customWidth="1"/>
    <col min="11011" max="11011" width="11.88671875" style="9" bestFit="1" customWidth="1"/>
    <col min="11012" max="11012" width="12.5546875" style="9" customWidth="1"/>
    <col min="11013" max="11013" width="13.109375" style="9" customWidth="1"/>
    <col min="11014" max="11014" width="11.88671875" style="9" bestFit="1" customWidth="1"/>
    <col min="11015" max="11016" width="13.109375" style="9" customWidth="1"/>
    <col min="11017" max="11017" width="11.5546875" style="9"/>
    <col min="11018" max="11018" width="13.109375" style="9" customWidth="1"/>
    <col min="11019" max="11019" width="4.5546875" style="9" customWidth="1"/>
    <col min="11020" max="11264" width="11.5546875" style="9"/>
    <col min="11265" max="11265" width="4.5546875" style="9" customWidth="1"/>
    <col min="11266" max="11266" width="12.77734375" style="9" bestFit="1" customWidth="1"/>
    <col min="11267" max="11267" width="11.88671875" style="9" bestFit="1" customWidth="1"/>
    <col min="11268" max="11268" width="12.5546875" style="9" customWidth="1"/>
    <col min="11269" max="11269" width="13.109375" style="9" customWidth="1"/>
    <col min="11270" max="11270" width="11.88671875" style="9" bestFit="1" customWidth="1"/>
    <col min="11271" max="11272" width="13.109375" style="9" customWidth="1"/>
    <col min="11273" max="11273" width="11.5546875" style="9"/>
    <col min="11274" max="11274" width="13.109375" style="9" customWidth="1"/>
    <col min="11275" max="11275" width="4.5546875" style="9" customWidth="1"/>
    <col min="11276" max="11520" width="11.5546875" style="9"/>
    <col min="11521" max="11521" width="4.5546875" style="9" customWidth="1"/>
    <col min="11522" max="11522" width="12.77734375" style="9" bestFit="1" customWidth="1"/>
    <col min="11523" max="11523" width="11.88671875" style="9" bestFit="1" customWidth="1"/>
    <col min="11524" max="11524" width="12.5546875" style="9" customWidth="1"/>
    <col min="11525" max="11525" width="13.109375" style="9" customWidth="1"/>
    <col min="11526" max="11526" width="11.88671875" style="9" bestFit="1" customWidth="1"/>
    <col min="11527" max="11528" width="13.109375" style="9" customWidth="1"/>
    <col min="11529" max="11529" width="11.5546875" style="9"/>
    <col min="11530" max="11530" width="13.109375" style="9" customWidth="1"/>
    <col min="11531" max="11531" width="4.5546875" style="9" customWidth="1"/>
    <col min="11532" max="11776" width="11.5546875" style="9"/>
    <col min="11777" max="11777" width="4.5546875" style="9" customWidth="1"/>
    <col min="11778" max="11778" width="12.77734375" style="9" bestFit="1" customWidth="1"/>
    <col min="11779" max="11779" width="11.88671875" style="9" bestFit="1" customWidth="1"/>
    <col min="11780" max="11780" width="12.5546875" style="9" customWidth="1"/>
    <col min="11781" max="11781" width="13.109375" style="9" customWidth="1"/>
    <col min="11782" max="11782" width="11.88671875" style="9" bestFit="1" customWidth="1"/>
    <col min="11783" max="11784" width="13.109375" style="9" customWidth="1"/>
    <col min="11785" max="11785" width="11.5546875" style="9"/>
    <col min="11786" max="11786" width="13.109375" style="9" customWidth="1"/>
    <col min="11787" max="11787" width="4.5546875" style="9" customWidth="1"/>
    <col min="11788" max="12032" width="11.5546875" style="9"/>
    <col min="12033" max="12033" width="4.5546875" style="9" customWidth="1"/>
    <col min="12034" max="12034" width="12.77734375" style="9" bestFit="1" customWidth="1"/>
    <col min="12035" max="12035" width="11.88671875" style="9" bestFit="1" customWidth="1"/>
    <col min="12036" max="12036" width="12.5546875" style="9" customWidth="1"/>
    <col min="12037" max="12037" width="13.109375" style="9" customWidth="1"/>
    <col min="12038" max="12038" width="11.88671875" style="9" bestFit="1" customWidth="1"/>
    <col min="12039" max="12040" width="13.109375" style="9" customWidth="1"/>
    <col min="12041" max="12041" width="11.5546875" style="9"/>
    <col min="12042" max="12042" width="13.109375" style="9" customWidth="1"/>
    <col min="12043" max="12043" width="4.5546875" style="9" customWidth="1"/>
    <col min="12044" max="12288" width="11.5546875" style="9"/>
    <col min="12289" max="12289" width="4.5546875" style="9" customWidth="1"/>
    <col min="12290" max="12290" width="12.77734375" style="9" bestFit="1" customWidth="1"/>
    <col min="12291" max="12291" width="11.88671875" style="9" bestFit="1" customWidth="1"/>
    <col min="12292" max="12292" width="12.5546875" style="9" customWidth="1"/>
    <col min="12293" max="12293" width="13.109375" style="9" customWidth="1"/>
    <col min="12294" max="12294" width="11.88671875" style="9" bestFit="1" customWidth="1"/>
    <col min="12295" max="12296" width="13.109375" style="9" customWidth="1"/>
    <col min="12297" max="12297" width="11.5546875" style="9"/>
    <col min="12298" max="12298" width="13.109375" style="9" customWidth="1"/>
    <col min="12299" max="12299" width="4.5546875" style="9" customWidth="1"/>
    <col min="12300" max="12544" width="11.5546875" style="9"/>
    <col min="12545" max="12545" width="4.5546875" style="9" customWidth="1"/>
    <col min="12546" max="12546" width="12.77734375" style="9" bestFit="1" customWidth="1"/>
    <col min="12547" max="12547" width="11.88671875" style="9" bestFit="1" customWidth="1"/>
    <col min="12548" max="12548" width="12.5546875" style="9" customWidth="1"/>
    <col min="12549" max="12549" width="13.109375" style="9" customWidth="1"/>
    <col min="12550" max="12550" width="11.88671875" style="9" bestFit="1" customWidth="1"/>
    <col min="12551" max="12552" width="13.109375" style="9" customWidth="1"/>
    <col min="12553" max="12553" width="11.5546875" style="9"/>
    <col min="12554" max="12554" width="13.109375" style="9" customWidth="1"/>
    <col min="12555" max="12555" width="4.5546875" style="9" customWidth="1"/>
    <col min="12556" max="12800" width="11.5546875" style="9"/>
    <col min="12801" max="12801" width="4.5546875" style="9" customWidth="1"/>
    <col min="12802" max="12802" width="12.77734375" style="9" bestFit="1" customWidth="1"/>
    <col min="12803" max="12803" width="11.88671875" style="9" bestFit="1" customWidth="1"/>
    <col min="12804" max="12804" width="12.5546875" style="9" customWidth="1"/>
    <col min="12805" max="12805" width="13.109375" style="9" customWidth="1"/>
    <col min="12806" max="12806" width="11.88671875" style="9" bestFit="1" customWidth="1"/>
    <col min="12807" max="12808" width="13.109375" style="9" customWidth="1"/>
    <col min="12809" max="12809" width="11.5546875" style="9"/>
    <col min="12810" max="12810" width="13.109375" style="9" customWidth="1"/>
    <col min="12811" max="12811" width="4.5546875" style="9" customWidth="1"/>
    <col min="12812" max="13056" width="11.5546875" style="9"/>
    <col min="13057" max="13057" width="4.5546875" style="9" customWidth="1"/>
    <col min="13058" max="13058" width="12.77734375" style="9" bestFit="1" customWidth="1"/>
    <col min="13059" max="13059" width="11.88671875" style="9" bestFit="1" customWidth="1"/>
    <col min="13060" max="13060" width="12.5546875" style="9" customWidth="1"/>
    <col min="13061" max="13061" width="13.109375" style="9" customWidth="1"/>
    <col min="13062" max="13062" width="11.88671875" style="9" bestFit="1" customWidth="1"/>
    <col min="13063" max="13064" width="13.109375" style="9" customWidth="1"/>
    <col min="13065" max="13065" width="11.5546875" style="9"/>
    <col min="13066" max="13066" width="13.109375" style="9" customWidth="1"/>
    <col min="13067" max="13067" width="4.5546875" style="9" customWidth="1"/>
    <col min="13068" max="13312" width="11.5546875" style="9"/>
    <col min="13313" max="13313" width="4.5546875" style="9" customWidth="1"/>
    <col min="13314" max="13314" width="12.77734375" style="9" bestFit="1" customWidth="1"/>
    <col min="13315" max="13315" width="11.88671875" style="9" bestFit="1" customWidth="1"/>
    <col min="13316" max="13316" width="12.5546875" style="9" customWidth="1"/>
    <col min="13317" max="13317" width="13.109375" style="9" customWidth="1"/>
    <col min="13318" max="13318" width="11.88671875" style="9" bestFit="1" customWidth="1"/>
    <col min="13319" max="13320" width="13.109375" style="9" customWidth="1"/>
    <col min="13321" max="13321" width="11.5546875" style="9"/>
    <col min="13322" max="13322" width="13.109375" style="9" customWidth="1"/>
    <col min="13323" max="13323" width="4.5546875" style="9" customWidth="1"/>
    <col min="13324" max="13568" width="11.5546875" style="9"/>
    <col min="13569" max="13569" width="4.5546875" style="9" customWidth="1"/>
    <col min="13570" max="13570" width="12.77734375" style="9" bestFit="1" customWidth="1"/>
    <col min="13571" max="13571" width="11.88671875" style="9" bestFit="1" customWidth="1"/>
    <col min="13572" max="13572" width="12.5546875" style="9" customWidth="1"/>
    <col min="13573" max="13573" width="13.109375" style="9" customWidth="1"/>
    <col min="13574" max="13574" width="11.88671875" style="9" bestFit="1" customWidth="1"/>
    <col min="13575" max="13576" width="13.109375" style="9" customWidth="1"/>
    <col min="13577" max="13577" width="11.5546875" style="9"/>
    <col min="13578" max="13578" width="13.109375" style="9" customWidth="1"/>
    <col min="13579" max="13579" width="4.5546875" style="9" customWidth="1"/>
    <col min="13580" max="13824" width="11.5546875" style="9"/>
    <col min="13825" max="13825" width="4.5546875" style="9" customWidth="1"/>
    <col min="13826" max="13826" width="12.77734375" style="9" bestFit="1" customWidth="1"/>
    <col min="13827" max="13827" width="11.88671875" style="9" bestFit="1" customWidth="1"/>
    <col min="13828" max="13828" width="12.5546875" style="9" customWidth="1"/>
    <col min="13829" max="13829" width="13.109375" style="9" customWidth="1"/>
    <col min="13830" max="13830" width="11.88671875" style="9" bestFit="1" customWidth="1"/>
    <col min="13831" max="13832" width="13.109375" style="9" customWidth="1"/>
    <col min="13833" max="13833" width="11.5546875" style="9"/>
    <col min="13834" max="13834" width="13.109375" style="9" customWidth="1"/>
    <col min="13835" max="13835" width="4.5546875" style="9" customWidth="1"/>
    <col min="13836" max="14080" width="11.5546875" style="9"/>
    <col min="14081" max="14081" width="4.5546875" style="9" customWidth="1"/>
    <col min="14082" max="14082" width="12.77734375" style="9" bestFit="1" customWidth="1"/>
    <col min="14083" max="14083" width="11.88671875" style="9" bestFit="1" customWidth="1"/>
    <col min="14084" max="14084" width="12.5546875" style="9" customWidth="1"/>
    <col min="14085" max="14085" width="13.109375" style="9" customWidth="1"/>
    <col min="14086" max="14086" width="11.88671875" style="9" bestFit="1" customWidth="1"/>
    <col min="14087" max="14088" width="13.109375" style="9" customWidth="1"/>
    <col min="14089" max="14089" width="11.5546875" style="9"/>
    <col min="14090" max="14090" width="13.109375" style="9" customWidth="1"/>
    <col min="14091" max="14091" width="4.5546875" style="9" customWidth="1"/>
    <col min="14092" max="14336" width="11.5546875" style="9"/>
    <col min="14337" max="14337" width="4.5546875" style="9" customWidth="1"/>
    <col min="14338" max="14338" width="12.77734375" style="9" bestFit="1" customWidth="1"/>
    <col min="14339" max="14339" width="11.88671875" style="9" bestFit="1" customWidth="1"/>
    <col min="14340" max="14340" width="12.5546875" style="9" customWidth="1"/>
    <col min="14341" max="14341" width="13.109375" style="9" customWidth="1"/>
    <col min="14342" max="14342" width="11.88671875" style="9" bestFit="1" customWidth="1"/>
    <col min="14343" max="14344" width="13.109375" style="9" customWidth="1"/>
    <col min="14345" max="14345" width="11.5546875" style="9"/>
    <col min="14346" max="14346" width="13.109375" style="9" customWidth="1"/>
    <col min="14347" max="14347" width="4.5546875" style="9" customWidth="1"/>
    <col min="14348" max="14592" width="11.5546875" style="9"/>
    <col min="14593" max="14593" width="4.5546875" style="9" customWidth="1"/>
    <col min="14594" max="14594" width="12.77734375" style="9" bestFit="1" customWidth="1"/>
    <col min="14595" max="14595" width="11.88671875" style="9" bestFit="1" customWidth="1"/>
    <col min="14596" max="14596" width="12.5546875" style="9" customWidth="1"/>
    <col min="14597" max="14597" width="13.109375" style="9" customWidth="1"/>
    <col min="14598" max="14598" width="11.88671875" style="9" bestFit="1" customWidth="1"/>
    <col min="14599" max="14600" width="13.109375" style="9" customWidth="1"/>
    <col min="14601" max="14601" width="11.5546875" style="9"/>
    <col min="14602" max="14602" width="13.109375" style="9" customWidth="1"/>
    <col min="14603" max="14603" width="4.5546875" style="9" customWidth="1"/>
    <col min="14604" max="14848" width="11.5546875" style="9"/>
    <col min="14849" max="14849" width="4.5546875" style="9" customWidth="1"/>
    <col min="14850" max="14850" width="12.77734375" style="9" bestFit="1" customWidth="1"/>
    <col min="14851" max="14851" width="11.88671875" style="9" bestFit="1" customWidth="1"/>
    <col min="14852" max="14852" width="12.5546875" style="9" customWidth="1"/>
    <col min="14853" max="14853" width="13.109375" style="9" customWidth="1"/>
    <col min="14854" max="14854" width="11.88671875" style="9" bestFit="1" customWidth="1"/>
    <col min="14855" max="14856" width="13.109375" style="9" customWidth="1"/>
    <col min="14857" max="14857" width="11.5546875" style="9"/>
    <col min="14858" max="14858" width="13.109375" style="9" customWidth="1"/>
    <col min="14859" max="14859" width="4.5546875" style="9" customWidth="1"/>
    <col min="14860" max="15104" width="11.5546875" style="9"/>
    <col min="15105" max="15105" width="4.5546875" style="9" customWidth="1"/>
    <col min="15106" max="15106" width="12.77734375" style="9" bestFit="1" customWidth="1"/>
    <col min="15107" max="15107" width="11.88671875" style="9" bestFit="1" customWidth="1"/>
    <col min="15108" max="15108" width="12.5546875" style="9" customWidth="1"/>
    <col min="15109" max="15109" width="13.109375" style="9" customWidth="1"/>
    <col min="15110" max="15110" width="11.88671875" style="9" bestFit="1" customWidth="1"/>
    <col min="15111" max="15112" width="13.109375" style="9" customWidth="1"/>
    <col min="15113" max="15113" width="11.5546875" style="9"/>
    <col min="15114" max="15114" width="13.109375" style="9" customWidth="1"/>
    <col min="15115" max="15115" width="4.5546875" style="9" customWidth="1"/>
    <col min="15116" max="15360" width="11.5546875" style="9"/>
    <col min="15361" max="15361" width="4.5546875" style="9" customWidth="1"/>
    <col min="15362" max="15362" width="12.77734375" style="9" bestFit="1" customWidth="1"/>
    <col min="15363" max="15363" width="11.88671875" style="9" bestFit="1" customWidth="1"/>
    <col min="15364" max="15364" width="12.5546875" style="9" customWidth="1"/>
    <col min="15365" max="15365" width="13.109375" style="9" customWidth="1"/>
    <col min="15366" max="15366" width="11.88671875" style="9" bestFit="1" customWidth="1"/>
    <col min="15367" max="15368" width="13.109375" style="9" customWidth="1"/>
    <col min="15369" max="15369" width="11.5546875" style="9"/>
    <col min="15370" max="15370" width="13.109375" style="9" customWidth="1"/>
    <col min="15371" max="15371" width="4.5546875" style="9" customWidth="1"/>
    <col min="15372" max="15616" width="11.5546875" style="9"/>
    <col min="15617" max="15617" width="4.5546875" style="9" customWidth="1"/>
    <col min="15618" max="15618" width="12.77734375" style="9" bestFit="1" customWidth="1"/>
    <col min="15619" max="15619" width="11.88671875" style="9" bestFit="1" customWidth="1"/>
    <col min="15620" max="15620" width="12.5546875" style="9" customWidth="1"/>
    <col min="15621" max="15621" width="13.109375" style="9" customWidth="1"/>
    <col min="15622" max="15622" width="11.88671875" style="9" bestFit="1" customWidth="1"/>
    <col min="15623" max="15624" width="13.109375" style="9" customWidth="1"/>
    <col min="15625" max="15625" width="11.5546875" style="9"/>
    <col min="15626" max="15626" width="13.109375" style="9" customWidth="1"/>
    <col min="15627" max="15627" width="4.5546875" style="9" customWidth="1"/>
    <col min="15628" max="15872" width="11.5546875" style="9"/>
    <col min="15873" max="15873" width="4.5546875" style="9" customWidth="1"/>
    <col min="15874" max="15874" width="12.77734375" style="9" bestFit="1" customWidth="1"/>
    <col min="15875" max="15875" width="11.88671875" style="9" bestFit="1" customWidth="1"/>
    <col min="15876" max="15876" width="12.5546875" style="9" customWidth="1"/>
    <col min="15877" max="15877" width="13.109375" style="9" customWidth="1"/>
    <col min="15878" max="15878" width="11.88671875" style="9" bestFit="1" customWidth="1"/>
    <col min="15879" max="15880" width="13.109375" style="9" customWidth="1"/>
    <col min="15881" max="15881" width="11.5546875" style="9"/>
    <col min="15882" max="15882" width="13.109375" style="9" customWidth="1"/>
    <col min="15883" max="15883" width="4.5546875" style="9" customWidth="1"/>
    <col min="15884" max="16128" width="11.5546875" style="9"/>
    <col min="16129" max="16129" width="4.5546875" style="9" customWidth="1"/>
    <col min="16130" max="16130" width="12.77734375" style="9" bestFit="1" customWidth="1"/>
    <col min="16131" max="16131" width="11.88671875" style="9" bestFit="1" customWidth="1"/>
    <col min="16132" max="16132" width="12.5546875" style="9" customWidth="1"/>
    <col min="16133" max="16133" width="13.109375" style="9" customWidth="1"/>
    <col min="16134" max="16134" width="11.88671875" style="9" bestFit="1" customWidth="1"/>
    <col min="16135" max="16136" width="13.109375" style="9" customWidth="1"/>
    <col min="16137" max="16137" width="11.5546875" style="9"/>
    <col min="16138" max="16138" width="13.109375" style="9" customWidth="1"/>
    <col min="16139" max="16139" width="4.5546875" style="9" customWidth="1"/>
    <col min="16140" max="16384" width="11.5546875" style="9"/>
  </cols>
  <sheetData>
    <row r="1" spans="1:11" ht="12" customHeight="1" x14ac:dyDescent="0.3">
      <c r="A1" s="9" t="s">
        <v>45</v>
      </c>
      <c r="F1" s="104"/>
      <c r="G1" s="105"/>
      <c r="K1" s="104"/>
    </row>
    <row r="2" spans="1:11" ht="12" customHeight="1" x14ac:dyDescent="0.3">
      <c r="A2" s="9" t="s">
        <v>338</v>
      </c>
      <c r="F2" s="104"/>
      <c r="G2" s="105"/>
      <c r="K2" s="104"/>
    </row>
    <row r="3" spans="1:11" ht="12" customHeight="1" x14ac:dyDescent="0.3">
      <c r="A3" s="10" t="s">
        <v>47</v>
      </c>
      <c r="F3" s="104"/>
      <c r="G3" s="10"/>
    </row>
    <row r="4" spans="1:11" ht="10.5" customHeight="1" x14ac:dyDescent="0.3">
      <c r="A4" s="10"/>
      <c r="F4" s="104"/>
      <c r="G4" s="10"/>
    </row>
    <row r="5" spans="1:11" ht="10.5" customHeight="1" x14ac:dyDescent="0.3"/>
    <row r="6" spans="1:11" ht="10.5" customHeight="1" x14ac:dyDescent="0.3">
      <c r="A6" s="39"/>
      <c r="B6" s="39"/>
      <c r="C6" s="39"/>
      <c r="D6" s="39"/>
      <c r="E6" s="39"/>
      <c r="F6" s="39"/>
      <c r="G6" s="113" t="s">
        <v>292</v>
      </c>
      <c r="H6" s="98"/>
      <c r="I6" s="98"/>
      <c r="J6" s="98"/>
      <c r="K6" s="39"/>
    </row>
    <row r="7" spans="1:11" s="27" customFormat="1" ht="41.4" x14ac:dyDescent="0.3">
      <c r="A7" s="108" t="s">
        <v>54</v>
      </c>
      <c r="B7" s="108" t="s">
        <v>56</v>
      </c>
      <c r="C7" s="107" t="s">
        <v>339</v>
      </c>
      <c r="D7" s="107" t="s">
        <v>340</v>
      </c>
      <c r="E7" s="107" t="s">
        <v>341</v>
      </c>
      <c r="F7" s="108" t="s">
        <v>107</v>
      </c>
      <c r="G7" s="107" t="s">
        <v>303</v>
      </c>
      <c r="H7" s="107" t="s">
        <v>58</v>
      </c>
      <c r="I7" s="107" t="s">
        <v>59</v>
      </c>
      <c r="J7" s="107" t="s">
        <v>304</v>
      </c>
      <c r="K7" s="108" t="s">
        <v>54</v>
      </c>
    </row>
    <row r="8" spans="1:11" ht="13.8" x14ac:dyDescent="0.3">
      <c r="A8" s="9">
        <v>1</v>
      </c>
      <c r="B8" s="9" t="s">
        <v>68</v>
      </c>
      <c r="C8" s="30">
        <v>23885677</v>
      </c>
      <c r="D8" s="30">
        <v>3624830</v>
      </c>
      <c r="E8" s="30">
        <v>8046862</v>
      </c>
      <c r="F8" s="30">
        <f t="shared" ref="F8:F46" si="0">(C8+D8+E8)</f>
        <v>35557369</v>
      </c>
      <c r="G8" s="30">
        <v>194091</v>
      </c>
      <c r="H8" s="30">
        <v>0</v>
      </c>
      <c r="I8" s="30">
        <v>242736</v>
      </c>
      <c r="J8" s="30">
        <v>5808292</v>
      </c>
      <c r="K8" s="9">
        <v>1</v>
      </c>
    </row>
    <row r="9" spans="1:11" ht="13.8" x14ac:dyDescent="0.3">
      <c r="A9" s="9">
        <v>2</v>
      </c>
      <c r="B9" s="9" t="s">
        <v>69</v>
      </c>
      <c r="C9" s="31">
        <v>2024680</v>
      </c>
      <c r="D9" s="31">
        <v>0</v>
      </c>
      <c r="E9" s="31">
        <v>834673</v>
      </c>
      <c r="F9" s="31">
        <f t="shared" si="0"/>
        <v>2859353</v>
      </c>
      <c r="G9" s="31">
        <v>62077</v>
      </c>
      <c r="H9" s="31">
        <v>3983</v>
      </c>
      <c r="I9" s="31">
        <v>2568</v>
      </c>
      <c r="J9" s="31">
        <v>732855</v>
      </c>
      <c r="K9" s="9">
        <v>2</v>
      </c>
    </row>
    <row r="10" spans="1:11" ht="13.8" x14ac:dyDescent="0.3">
      <c r="A10" s="9">
        <v>3</v>
      </c>
      <c r="B10" s="9" t="s">
        <v>70</v>
      </c>
      <c r="C10" s="31">
        <v>1047077</v>
      </c>
      <c r="D10" s="31">
        <v>0</v>
      </c>
      <c r="E10" s="31">
        <v>250993</v>
      </c>
      <c r="F10" s="31">
        <f t="shared" si="0"/>
        <v>1298070</v>
      </c>
      <c r="G10" s="31">
        <v>46482</v>
      </c>
      <c r="H10" s="31">
        <v>0</v>
      </c>
      <c r="I10" s="31">
        <v>0</v>
      </c>
      <c r="J10" s="31">
        <v>427584</v>
      </c>
      <c r="K10" s="9">
        <v>3</v>
      </c>
    </row>
    <row r="11" spans="1:11" ht="13.8" x14ac:dyDescent="0.3">
      <c r="A11" s="9">
        <v>4</v>
      </c>
      <c r="B11" s="9" t="s">
        <v>71</v>
      </c>
      <c r="C11" s="31">
        <v>11375285</v>
      </c>
      <c r="D11" s="31">
        <v>240399</v>
      </c>
      <c r="E11" s="31">
        <v>1944753</v>
      </c>
      <c r="F11" s="31">
        <f t="shared" si="0"/>
        <v>13560437</v>
      </c>
      <c r="G11" s="31">
        <v>156019</v>
      </c>
      <c r="H11" s="31">
        <v>82663</v>
      </c>
      <c r="I11" s="31">
        <v>0</v>
      </c>
      <c r="J11" s="31">
        <v>3101818</v>
      </c>
      <c r="K11" s="9">
        <v>4</v>
      </c>
    </row>
    <row r="12" spans="1:11" ht="13.8" x14ac:dyDescent="0.3">
      <c r="A12" s="9">
        <v>5</v>
      </c>
      <c r="B12" s="9" t="s">
        <v>72</v>
      </c>
      <c r="C12" s="31">
        <v>11913266</v>
      </c>
      <c r="D12" s="31">
        <v>0</v>
      </c>
      <c r="E12" s="31">
        <v>9139748</v>
      </c>
      <c r="F12" s="31">
        <f t="shared" si="0"/>
        <v>21053014</v>
      </c>
      <c r="G12" s="31">
        <v>232535</v>
      </c>
      <c r="H12" s="31">
        <v>0</v>
      </c>
      <c r="I12" s="31">
        <v>0</v>
      </c>
      <c r="J12" s="31">
        <v>1737652</v>
      </c>
      <c r="K12" s="9">
        <v>5</v>
      </c>
    </row>
    <row r="13" spans="1:11" ht="13.8" x14ac:dyDescent="0.3">
      <c r="A13" s="9">
        <v>6</v>
      </c>
      <c r="B13" s="9" t="s">
        <v>73</v>
      </c>
      <c r="C13" s="31">
        <v>1622674</v>
      </c>
      <c r="D13" s="31">
        <v>102248</v>
      </c>
      <c r="E13" s="31">
        <v>812728</v>
      </c>
      <c r="F13" s="31">
        <f t="shared" si="0"/>
        <v>2537650</v>
      </c>
      <c r="G13" s="31">
        <v>144981</v>
      </c>
      <c r="H13" s="31">
        <v>0</v>
      </c>
      <c r="I13" s="31">
        <v>0</v>
      </c>
      <c r="J13" s="31">
        <v>192933</v>
      </c>
      <c r="K13" s="9">
        <v>6</v>
      </c>
    </row>
    <row r="14" spans="1:11" ht="13.8" x14ac:dyDescent="0.3">
      <c r="A14" s="9">
        <v>7</v>
      </c>
      <c r="B14" s="9" t="s">
        <v>74</v>
      </c>
      <c r="C14" s="31">
        <v>1220978</v>
      </c>
      <c r="D14" s="31">
        <v>372838</v>
      </c>
      <c r="E14" s="31">
        <v>144371</v>
      </c>
      <c r="F14" s="31">
        <f t="shared" si="0"/>
        <v>1738187</v>
      </c>
      <c r="G14" s="31">
        <v>4500</v>
      </c>
      <c r="H14" s="31">
        <v>0</v>
      </c>
      <c r="I14" s="31">
        <v>0</v>
      </c>
      <c r="J14" s="31">
        <v>85126</v>
      </c>
      <c r="K14" s="9">
        <v>7</v>
      </c>
    </row>
    <row r="15" spans="1:11" ht="13.8" x14ac:dyDescent="0.3">
      <c r="A15" s="9">
        <v>8</v>
      </c>
      <c r="B15" s="9" t="s">
        <v>75</v>
      </c>
      <c r="C15" s="31">
        <v>5897688</v>
      </c>
      <c r="D15" s="31">
        <v>0</v>
      </c>
      <c r="E15" s="31">
        <v>1119354</v>
      </c>
      <c r="F15" s="31">
        <f t="shared" si="0"/>
        <v>7017042</v>
      </c>
      <c r="G15" s="31">
        <v>153995</v>
      </c>
      <c r="H15" s="31">
        <v>269717</v>
      </c>
      <c r="I15" s="31">
        <v>0</v>
      </c>
      <c r="J15" s="31">
        <v>1358816</v>
      </c>
      <c r="K15" s="9">
        <v>8</v>
      </c>
    </row>
    <row r="16" spans="1:11" ht="13.8" x14ac:dyDescent="0.3">
      <c r="A16" s="9">
        <v>9</v>
      </c>
      <c r="B16" s="9" t="s">
        <v>76</v>
      </c>
      <c r="C16" s="31">
        <v>245515</v>
      </c>
      <c r="D16" s="31">
        <v>0</v>
      </c>
      <c r="E16" s="31">
        <v>141328</v>
      </c>
      <c r="F16" s="31">
        <f t="shared" si="0"/>
        <v>386843</v>
      </c>
      <c r="G16" s="31">
        <v>36527</v>
      </c>
      <c r="H16" s="31">
        <v>0</v>
      </c>
      <c r="I16" s="31">
        <v>0</v>
      </c>
      <c r="J16" s="31">
        <v>8754</v>
      </c>
      <c r="K16" s="9">
        <v>9</v>
      </c>
    </row>
    <row r="17" spans="1:11" ht="13.8" x14ac:dyDescent="0.3">
      <c r="A17" s="9">
        <v>10</v>
      </c>
      <c r="B17" s="9" t="s">
        <v>77</v>
      </c>
      <c r="C17" s="31">
        <v>5254723</v>
      </c>
      <c r="D17" s="31">
        <v>654752</v>
      </c>
      <c r="E17" s="31">
        <v>816123</v>
      </c>
      <c r="F17" s="31">
        <f t="shared" si="0"/>
        <v>6725598</v>
      </c>
      <c r="G17" s="31">
        <v>0</v>
      </c>
      <c r="H17" s="31">
        <v>0</v>
      </c>
      <c r="I17" s="31">
        <v>0</v>
      </c>
      <c r="J17" s="31">
        <v>1499689</v>
      </c>
      <c r="K17" s="9">
        <v>10</v>
      </c>
    </row>
    <row r="18" spans="1:11" ht="13.8" x14ac:dyDescent="0.3">
      <c r="A18" s="9">
        <v>11</v>
      </c>
      <c r="B18" s="9" t="s">
        <v>78</v>
      </c>
      <c r="C18" s="31">
        <v>2955159</v>
      </c>
      <c r="D18" s="31">
        <v>71208</v>
      </c>
      <c r="E18" s="31">
        <v>2164917</v>
      </c>
      <c r="F18" s="31">
        <f t="shared" si="0"/>
        <v>5191284</v>
      </c>
      <c r="G18" s="31">
        <v>148930</v>
      </c>
      <c r="H18" s="31">
        <v>0</v>
      </c>
      <c r="I18" s="31">
        <v>0</v>
      </c>
      <c r="J18" s="31">
        <v>2076250</v>
      </c>
      <c r="K18" s="9">
        <v>11</v>
      </c>
    </row>
    <row r="19" spans="1:11" ht="13.8" x14ac:dyDescent="0.3">
      <c r="A19" s="9">
        <v>12</v>
      </c>
      <c r="B19" s="9" t="s">
        <v>79</v>
      </c>
      <c r="C19" s="31">
        <v>396308</v>
      </c>
      <c r="D19" s="31">
        <v>4419</v>
      </c>
      <c r="E19" s="31">
        <v>402740</v>
      </c>
      <c r="F19" s="31">
        <f t="shared" si="0"/>
        <v>803467</v>
      </c>
      <c r="G19" s="31">
        <v>79862</v>
      </c>
      <c r="H19" s="31">
        <v>0</v>
      </c>
      <c r="I19" s="31">
        <v>0</v>
      </c>
      <c r="J19" s="31">
        <v>17854</v>
      </c>
      <c r="K19" s="9">
        <v>12</v>
      </c>
    </row>
    <row r="20" spans="1:11" ht="13.8" x14ac:dyDescent="0.3">
      <c r="A20" s="9">
        <v>13</v>
      </c>
      <c r="B20" s="9" t="s">
        <v>80</v>
      </c>
      <c r="C20" s="31">
        <v>2832927</v>
      </c>
      <c r="D20" s="31">
        <v>95975</v>
      </c>
      <c r="E20" s="31">
        <v>1452913</v>
      </c>
      <c r="F20" s="31">
        <f t="shared" si="0"/>
        <v>4381815</v>
      </c>
      <c r="G20" s="31">
        <v>16753</v>
      </c>
      <c r="H20" s="31">
        <v>0</v>
      </c>
      <c r="I20" s="31">
        <v>0</v>
      </c>
      <c r="J20" s="31">
        <v>507083</v>
      </c>
      <c r="K20" s="9">
        <v>13</v>
      </c>
    </row>
    <row r="21" spans="1:11" ht="13.8" x14ac:dyDescent="0.3">
      <c r="A21" s="9">
        <v>14</v>
      </c>
      <c r="B21" s="9" t="s">
        <v>81</v>
      </c>
      <c r="C21" s="31">
        <v>1427613</v>
      </c>
      <c r="D21" s="31">
        <v>208682</v>
      </c>
      <c r="E21" s="31">
        <v>386367</v>
      </c>
      <c r="F21" s="31">
        <f t="shared" si="0"/>
        <v>2022662</v>
      </c>
      <c r="G21" s="31">
        <v>79239</v>
      </c>
      <c r="H21" s="31">
        <v>0</v>
      </c>
      <c r="I21" s="31">
        <v>0</v>
      </c>
      <c r="J21" s="31">
        <v>328596</v>
      </c>
      <c r="K21" s="9">
        <v>14</v>
      </c>
    </row>
    <row r="22" spans="1:11" ht="13.8" x14ac:dyDescent="0.3">
      <c r="A22" s="9">
        <v>15</v>
      </c>
      <c r="B22" s="9" t="s">
        <v>82</v>
      </c>
      <c r="C22" s="31">
        <v>17792487</v>
      </c>
      <c r="D22" s="31">
        <v>4101108</v>
      </c>
      <c r="E22" s="31">
        <v>2795150</v>
      </c>
      <c r="F22" s="31">
        <f t="shared" si="0"/>
        <v>24688745</v>
      </c>
      <c r="G22" s="31">
        <v>165919</v>
      </c>
      <c r="H22" s="31">
        <v>0</v>
      </c>
      <c r="I22" s="31">
        <v>0</v>
      </c>
      <c r="J22" s="31">
        <v>4165215</v>
      </c>
      <c r="K22" s="9">
        <v>15</v>
      </c>
    </row>
    <row r="23" spans="1:11" ht="13.8" x14ac:dyDescent="0.3">
      <c r="A23" s="9">
        <v>16</v>
      </c>
      <c r="B23" s="9" t="s">
        <v>83</v>
      </c>
      <c r="C23" s="31">
        <v>5198026</v>
      </c>
      <c r="D23" s="31">
        <v>0</v>
      </c>
      <c r="E23" s="31">
        <v>761343</v>
      </c>
      <c r="F23" s="31">
        <f t="shared" si="0"/>
        <v>5959369</v>
      </c>
      <c r="G23" s="31">
        <v>135588</v>
      </c>
      <c r="H23" s="31">
        <v>0</v>
      </c>
      <c r="I23" s="31">
        <v>0</v>
      </c>
      <c r="J23" s="31">
        <v>1112705</v>
      </c>
      <c r="K23" s="9">
        <v>16</v>
      </c>
    </row>
    <row r="24" spans="1:11" ht="13.8" x14ac:dyDescent="0.3">
      <c r="A24" s="9">
        <v>17</v>
      </c>
      <c r="B24" s="9" t="s">
        <v>85</v>
      </c>
      <c r="C24" s="31">
        <v>2044045</v>
      </c>
      <c r="D24" s="31">
        <v>0</v>
      </c>
      <c r="E24" s="31">
        <v>626914</v>
      </c>
      <c r="F24" s="31">
        <f t="shared" si="0"/>
        <v>2670959</v>
      </c>
      <c r="G24" s="31">
        <v>23919</v>
      </c>
      <c r="H24" s="31">
        <v>0</v>
      </c>
      <c r="I24" s="31">
        <v>0</v>
      </c>
      <c r="J24" s="31">
        <v>149981</v>
      </c>
      <c r="K24" s="9">
        <v>17</v>
      </c>
    </row>
    <row r="25" spans="1:11" ht="13.8" x14ac:dyDescent="0.3">
      <c r="A25" s="9">
        <v>18</v>
      </c>
      <c r="B25" s="9" t="s">
        <v>86</v>
      </c>
      <c r="C25" s="31">
        <v>625950</v>
      </c>
      <c r="D25" s="31">
        <v>0</v>
      </c>
      <c r="E25" s="31">
        <v>92119</v>
      </c>
      <c r="F25" s="31">
        <f t="shared" si="0"/>
        <v>718069</v>
      </c>
      <c r="G25" s="31">
        <v>63898</v>
      </c>
      <c r="H25" s="31">
        <v>904</v>
      </c>
      <c r="I25" s="31">
        <v>0</v>
      </c>
      <c r="J25" s="31">
        <v>52781</v>
      </c>
      <c r="K25" s="9">
        <v>18</v>
      </c>
    </row>
    <row r="26" spans="1:11" ht="13.8" x14ac:dyDescent="0.3">
      <c r="A26" s="9">
        <v>19</v>
      </c>
      <c r="B26" s="9" t="s">
        <v>87</v>
      </c>
      <c r="C26" s="31">
        <v>7221773</v>
      </c>
      <c r="D26" s="31">
        <v>421356</v>
      </c>
      <c r="E26" s="31">
        <v>1490595</v>
      </c>
      <c r="F26" s="31">
        <f t="shared" si="0"/>
        <v>9133724</v>
      </c>
      <c r="G26" s="31">
        <v>215012</v>
      </c>
      <c r="H26" s="31">
        <v>10535</v>
      </c>
      <c r="I26" s="31">
        <v>0</v>
      </c>
      <c r="J26" s="31">
        <v>559958</v>
      </c>
      <c r="K26" s="9">
        <v>19</v>
      </c>
    </row>
    <row r="27" spans="1:11" ht="13.8" x14ac:dyDescent="0.3">
      <c r="A27" s="9">
        <v>20</v>
      </c>
      <c r="B27" s="9" t="s">
        <v>88</v>
      </c>
      <c r="C27" s="31">
        <v>1628535</v>
      </c>
      <c r="D27" s="31">
        <v>2060566</v>
      </c>
      <c r="E27" s="31">
        <v>1244286</v>
      </c>
      <c r="F27" s="31">
        <f t="shared" si="0"/>
        <v>4933387</v>
      </c>
      <c r="G27" s="31">
        <v>45173</v>
      </c>
      <c r="H27" s="31">
        <v>0</v>
      </c>
      <c r="I27" s="31">
        <v>0</v>
      </c>
      <c r="J27" s="31">
        <v>275257</v>
      </c>
      <c r="K27" s="9">
        <v>20</v>
      </c>
    </row>
    <row r="28" spans="1:11" ht="13.8" x14ac:dyDescent="0.3">
      <c r="A28" s="9">
        <v>21</v>
      </c>
      <c r="B28" s="9" t="s">
        <v>89</v>
      </c>
      <c r="C28" s="31">
        <v>2895315</v>
      </c>
      <c r="D28" s="31">
        <v>0</v>
      </c>
      <c r="E28" s="31">
        <v>486181</v>
      </c>
      <c r="F28" s="31">
        <f t="shared" si="0"/>
        <v>3381496</v>
      </c>
      <c r="G28" s="31">
        <v>15876</v>
      </c>
      <c r="H28" s="31">
        <v>0</v>
      </c>
      <c r="I28" s="31">
        <v>0</v>
      </c>
      <c r="J28" s="31">
        <v>1262174</v>
      </c>
      <c r="K28" s="9">
        <v>21</v>
      </c>
    </row>
    <row r="29" spans="1:11" ht="13.8" x14ac:dyDescent="0.3">
      <c r="A29" s="9">
        <v>22</v>
      </c>
      <c r="B29" s="9" t="s">
        <v>90</v>
      </c>
      <c r="C29" s="31">
        <v>539626</v>
      </c>
      <c r="D29" s="31">
        <v>0</v>
      </c>
      <c r="E29" s="31">
        <v>385985</v>
      </c>
      <c r="F29" s="31">
        <f t="shared" si="0"/>
        <v>925611</v>
      </c>
      <c r="G29" s="31">
        <v>83896</v>
      </c>
      <c r="H29" s="31">
        <v>0</v>
      </c>
      <c r="I29" s="31">
        <v>0</v>
      </c>
      <c r="J29" s="31">
        <v>12589</v>
      </c>
      <c r="K29" s="9">
        <v>22</v>
      </c>
    </row>
    <row r="30" spans="1:11" ht="13.8" x14ac:dyDescent="0.3">
      <c r="A30" s="9">
        <v>23</v>
      </c>
      <c r="B30" s="9" t="s">
        <v>91</v>
      </c>
      <c r="C30" s="31">
        <v>27664321</v>
      </c>
      <c r="D30" s="31">
        <v>2316730</v>
      </c>
      <c r="E30" s="31">
        <v>5841480</v>
      </c>
      <c r="F30" s="31">
        <f t="shared" si="0"/>
        <v>35822531</v>
      </c>
      <c r="G30" s="31">
        <v>180172</v>
      </c>
      <c r="H30" s="31">
        <v>649</v>
      </c>
      <c r="I30" s="31">
        <v>0</v>
      </c>
      <c r="J30" s="31">
        <v>8281457</v>
      </c>
      <c r="K30" s="9">
        <v>23</v>
      </c>
    </row>
    <row r="31" spans="1:11" ht="13.8" x14ac:dyDescent="0.3">
      <c r="A31" s="9">
        <v>24</v>
      </c>
      <c r="B31" s="9" t="s">
        <v>92</v>
      </c>
      <c r="C31" s="31">
        <v>25601299</v>
      </c>
      <c r="D31" s="31">
        <v>21493366</v>
      </c>
      <c r="E31" s="31">
        <v>11492671</v>
      </c>
      <c r="F31" s="31">
        <f t="shared" si="0"/>
        <v>58587336</v>
      </c>
      <c r="G31" s="31">
        <v>184430</v>
      </c>
      <c r="H31" s="31">
        <v>24500</v>
      </c>
      <c r="I31" s="31">
        <v>75000</v>
      </c>
      <c r="J31" s="31">
        <v>7372895</v>
      </c>
      <c r="K31" s="9">
        <v>24</v>
      </c>
    </row>
    <row r="32" spans="1:11" ht="13.8" x14ac:dyDescent="0.3">
      <c r="A32" s="9">
        <v>25</v>
      </c>
      <c r="B32" s="9" t="s">
        <v>93</v>
      </c>
      <c r="C32" s="31">
        <v>425719</v>
      </c>
      <c r="D32" s="31">
        <v>35677</v>
      </c>
      <c r="E32" s="31">
        <v>34285</v>
      </c>
      <c r="F32" s="31">
        <f t="shared" si="0"/>
        <v>495681</v>
      </c>
      <c r="G32" s="31">
        <v>8550</v>
      </c>
      <c r="H32" s="31">
        <v>0</v>
      </c>
      <c r="I32" s="31">
        <v>0</v>
      </c>
      <c r="J32" s="31">
        <v>18273</v>
      </c>
      <c r="K32" s="9">
        <v>25</v>
      </c>
    </row>
    <row r="33" spans="1:11" ht="13.8" x14ac:dyDescent="0.3">
      <c r="A33" s="9">
        <v>26</v>
      </c>
      <c r="B33" s="9" t="s">
        <v>94</v>
      </c>
      <c r="C33" s="31">
        <v>1826590</v>
      </c>
      <c r="D33" s="31">
        <v>110932</v>
      </c>
      <c r="E33" s="31">
        <v>1026514</v>
      </c>
      <c r="F33" s="31">
        <f t="shared" si="0"/>
        <v>2964036</v>
      </c>
      <c r="G33" s="31">
        <v>114812</v>
      </c>
      <c r="H33" s="31">
        <v>0</v>
      </c>
      <c r="I33" s="31">
        <v>0</v>
      </c>
      <c r="J33" s="31">
        <v>719739</v>
      </c>
      <c r="K33" s="9">
        <v>26</v>
      </c>
    </row>
    <row r="34" spans="1:11" ht="13.8" x14ac:dyDescent="0.3">
      <c r="A34" s="9">
        <v>27</v>
      </c>
      <c r="B34" s="9" t="s">
        <v>95</v>
      </c>
      <c r="C34" s="31">
        <v>780675</v>
      </c>
      <c r="D34" s="31">
        <v>0</v>
      </c>
      <c r="E34" s="31">
        <v>893039</v>
      </c>
      <c r="F34" s="31">
        <f t="shared" si="0"/>
        <v>1673714</v>
      </c>
      <c r="G34" s="31">
        <v>147744</v>
      </c>
      <c r="H34" s="31">
        <v>810</v>
      </c>
      <c r="I34" s="31">
        <v>0</v>
      </c>
      <c r="J34" s="31">
        <v>391744</v>
      </c>
      <c r="K34" s="9">
        <v>27</v>
      </c>
    </row>
    <row r="35" spans="1:11" ht="13.8" x14ac:dyDescent="0.3">
      <c r="A35" s="9">
        <v>28</v>
      </c>
      <c r="B35" s="9" t="s">
        <v>96</v>
      </c>
      <c r="C35" s="31">
        <v>9504250</v>
      </c>
      <c r="D35" s="31">
        <v>2367195</v>
      </c>
      <c r="E35" s="31">
        <v>2362324</v>
      </c>
      <c r="F35" s="31">
        <f t="shared" si="0"/>
        <v>14233769</v>
      </c>
      <c r="G35" s="31">
        <v>187711</v>
      </c>
      <c r="H35" s="31">
        <v>0</v>
      </c>
      <c r="I35" s="31">
        <v>0</v>
      </c>
      <c r="J35" s="31">
        <v>2905832</v>
      </c>
      <c r="K35" s="9">
        <v>28</v>
      </c>
    </row>
    <row r="36" spans="1:11" ht="13.8" x14ac:dyDescent="0.3">
      <c r="A36" s="9">
        <v>29</v>
      </c>
      <c r="B36" s="9" t="s">
        <v>97</v>
      </c>
      <c r="C36" s="31">
        <v>1252033</v>
      </c>
      <c r="D36" s="31">
        <v>35580</v>
      </c>
      <c r="E36" s="31">
        <v>785342</v>
      </c>
      <c r="F36" s="31">
        <f t="shared" si="0"/>
        <v>2072955</v>
      </c>
      <c r="G36" s="31">
        <v>145027</v>
      </c>
      <c r="H36" s="31">
        <v>0</v>
      </c>
      <c r="I36" s="31">
        <v>0</v>
      </c>
      <c r="J36" s="31">
        <v>108752</v>
      </c>
      <c r="K36" s="9">
        <v>29</v>
      </c>
    </row>
    <row r="37" spans="1:11" ht="13.8" x14ac:dyDescent="0.3">
      <c r="A37" s="9">
        <v>30</v>
      </c>
      <c r="B37" s="9" t="s">
        <v>98</v>
      </c>
      <c r="C37" s="31">
        <v>17319572</v>
      </c>
      <c r="D37" s="31">
        <v>873899</v>
      </c>
      <c r="E37" s="31">
        <v>6216999</v>
      </c>
      <c r="F37" s="31">
        <f t="shared" si="0"/>
        <v>24410470</v>
      </c>
      <c r="G37" s="31">
        <v>229509</v>
      </c>
      <c r="H37" s="31">
        <v>722744</v>
      </c>
      <c r="I37" s="31">
        <v>0</v>
      </c>
      <c r="J37" s="31">
        <v>108295</v>
      </c>
      <c r="K37" s="9">
        <v>30</v>
      </c>
    </row>
    <row r="38" spans="1:11" ht="13.8" x14ac:dyDescent="0.3">
      <c r="A38" s="9">
        <v>31</v>
      </c>
      <c r="B38" s="9" t="s">
        <v>99</v>
      </c>
      <c r="C38" s="31">
        <v>7130845</v>
      </c>
      <c r="D38" s="31">
        <v>316074</v>
      </c>
      <c r="E38" s="31">
        <v>3919419</v>
      </c>
      <c r="F38" s="31">
        <f t="shared" si="0"/>
        <v>11366338</v>
      </c>
      <c r="G38" s="31">
        <v>159232</v>
      </c>
      <c r="H38" s="31">
        <v>93203</v>
      </c>
      <c r="I38" s="31">
        <v>0</v>
      </c>
      <c r="J38" s="31">
        <v>610050</v>
      </c>
      <c r="K38" s="9">
        <v>31</v>
      </c>
    </row>
    <row r="39" spans="1:11" ht="13.8" x14ac:dyDescent="0.3">
      <c r="A39" s="9">
        <v>32</v>
      </c>
      <c r="B39" s="9" t="s">
        <v>100</v>
      </c>
      <c r="C39" s="31">
        <v>4442948</v>
      </c>
      <c r="D39" s="31">
        <v>628812</v>
      </c>
      <c r="E39" s="31">
        <v>1146592</v>
      </c>
      <c r="F39" s="31">
        <f t="shared" si="0"/>
        <v>6218352</v>
      </c>
      <c r="G39" s="31">
        <v>146421</v>
      </c>
      <c r="H39" s="31">
        <v>0</v>
      </c>
      <c r="I39" s="31">
        <v>0</v>
      </c>
      <c r="J39" s="31">
        <v>609009</v>
      </c>
      <c r="K39" s="9">
        <v>32</v>
      </c>
    </row>
    <row r="40" spans="1:11" ht="13.8" x14ac:dyDescent="0.3">
      <c r="A40" s="9">
        <v>33</v>
      </c>
      <c r="B40" s="9" t="s">
        <v>101</v>
      </c>
      <c r="C40" s="31">
        <v>2496272</v>
      </c>
      <c r="D40" s="31">
        <v>14499</v>
      </c>
      <c r="E40" s="31">
        <v>1101299</v>
      </c>
      <c r="F40" s="31">
        <f t="shared" si="0"/>
        <v>3612070</v>
      </c>
      <c r="G40" s="31">
        <v>150797</v>
      </c>
      <c r="H40" s="31">
        <v>0</v>
      </c>
      <c r="I40" s="31">
        <v>0</v>
      </c>
      <c r="J40" s="31">
        <v>505945</v>
      </c>
      <c r="K40" s="9">
        <v>33</v>
      </c>
    </row>
    <row r="41" spans="1:11" ht="13.8" x14ac:dyDescent="0.3">
      <c r="A41" s="9">
        <v>34</v>
      </c>
      <c r="B41" s="9" t="s">
        <v>102</v>
      </c>
      <c r="C41" s="31">
        <v>7881508</v>
      </c>
      <c r="D41" s="31">
        <v>408500</v>
      </c>
      <c r="E41" s="31">
        <v>2975128</v>
      </c>
      <c r="F41" s="31">
        <f t="shared" si="0"/>
        <v>11265136</v>
      </c>
      <c r="G41" s="31">
        <v>164183</v>
      </c>
      <c r="H41" s="31">
        <v>83467</v>
      </c>
      <c r="I41" s="31">
        <v>19573</v>
      </c>
      <c r="J41" s="31">
        <v>1015122</v>
      </c>
      <c r="K41" s="9">
        <v>34</v>
      </c>
    </row>
    <row r="42" spans="1:11" ht="13.8" x14ac:dyDescent="0.3">
      <c r="A42" s="9">
        <v>35</v>
      </c>
      <c r="B42" s="9" t="s">
        <v>103</v>
      </c>
      <c r="C42" s="31">
        <v>47925339</v>
      </c>
      <c r="D42" s="31">
        <v>13282854</v>
      </c>
      <c r="E42" s="31">
        <v>18018356</v>
      </c>
      <c r="F42" s="31">
        <f t="shared" si="0"/>
        <v>79226549</v>
      </c>
      <c r="G42" s="31">
        <v>249500</v>
      </c>
      <c r="H42" s="31">
        <v>0</v>
      </c>
      <c r="I42" s="31">
        <v>0</v>
      </c>
      <c r="J42" s="31">
        <v>24381924</v>
      </c>
      <c r="K42" s="9">
        <v>35</v>
      </c>
    </row>
    <row r="43" spans="1:11" ht="13.8" x14ac:dyDescent="0.3">
      <c r="A43" s="9">
        <v>36</v>
      </c>
      <c r="B43" s="9" t="s">
        <v>104</v>
      </c>
      <c r="C43" s="31">
        <v>3424414</v>
      </c>
      <c r="D43" s="31">
        <v>38249</v>
      </c>
      <c r="E43" s="31">
        <v>1683189</v>
      </c>
      <c r="F43" s="31">
        <f t="shared" si="0"/>
        <v>5145852</v>
      </c>
      <c r="G43" s="31">
        <v>145849</v>
      </c>
      <c r="H43" s="31">
        <v>1610</v>
      </c>
      <c r="I43" s="31">
        <v>0</v>
      </c>
      <c r="J43" s="31">
        <v>256040</v>
      </c>
      <c r="K43" s="9">
        <v>36</v>
      </c>
    </row>
    <row r="44" spans="1:11" ht="13.8" x14ac:dyDescent="0.3">
      <c r="A44" s="9">
        <v>37</v>
      </c>
      <c r="B44" s="9" t="s">
        <v>105</v>
      </c>
      <c r="C44" s="31">
        <v>1245196</v>
      </c>
      <c r="D44" s="31">
        <v>0</v>
      </c>
      <c r="E44" s="31">
        <v>801279</v>
      </c>
      <c r="F44" s="31">
        <f t="shared" si="0"/>
        <v>2046475</v>
      </c>
      <c r="G44" s="31">
        <v>44400</v>
      </c>
      <c r="H44" s="31">
        <v>0</v>
      </c>
      <c r="I44" s="31">
        <v>0</v>
      </c>
      <c r="J44" s="31">
        <v>414017</v>
      </c>
      <c r="K44" s="9">
        <v>37</v>
      </c>
    </row>
    <row r="45" spans="1:11" ht="13.8" x14ac:dyDescent="0.3">
      <c r="A45" s="101">
        <v>38</v>
      </c>
      <c r="B45" s="9" t="s">
        <v>106</v>
      </c>
      <c r="C45" s="32">
        <v>2769662</v>
      </c>
      <c r="D45" s="32">
        <v>0</v>
      </c>
      <c r="E45" s="32">
        <v>656253</v>
      </c>
      <c r="F45" s="32">
        <f t="shared" si="0"/>
        <v>3425915</v>
      </c>
      <c r="G45" s="32">
        <v>89391</v>
      </c>
      <c r="H45" s="32">
        <v>7887</v>
      </c>
      <c r="I45" s="32">
        <v>0</v>
      </c>
      <c r="J45" s="32">
        <v>557379</v>
      </c>
      <c r="K45" s="101">
        <v>38</v>
      </c>
    </row>
    <row r="46" spans="1:11" ht="13.8" x14ac:dyDescent="0.3">
      <c r="A46" s="101">
        <f>A45</f>
        <v>38</v>
      </c>
      <c r="B46" s="39" t="s">
        <v>107</v>
      </c>
      <c r="C46" s="33">
        <f>SUM(C8:C45)</f>
        <v>271735970</v>
      </c>
      <c r="D46" s="33">
        <f>SUM(D8:D45)</f>
        <v>53880748</v>
      </c>
      <c r="E46" s="33">
        <f>SUM(E8:E45)</f>
        <v>94494612</v>
      </c>
      <c r="F46" s="33">
        <f t="shared" si="0"/>
        <v>420111330</v>
      </c>
      <c r="G46" s="33">
        <f>SUM(G8:G45)</f>
        <v>4453000</v>
      </c>
      <c r="H46" s="33">
        <f>SUM(H8:H45)</f>
        <v>1302672</v>
      </c>
      <c r="I46" s="33">
        <f>SUM(I8:I45)</f>
        <v>339877</v>
      </c>
      <c r="J46" s="33">
        <f>SUM(J8:J45)</f>
        <v>73730435</v>
      </c>
      <c r="K46" s="101">
        <f>K45</f>
        <v>38</v>
      </c>
    </row>
    <row r="111" s="9" customFormat="1" ht="10.5" customHeight="1" x14ac:dyDescent="0.3"/>
    <row r="112" s="9" customFormat="1" ht="10.5" customHeight="1" x14ac:dyDescent="0.3"/>
    <row r="113" s="9" customFormat="1" ht="10.5" customHeight="1" x14ac:dyDescent="0.3"/>
    <row r="114" s="9" customFormat="1" ht="10.5" customHeight="1" x14ac:dyDescent="0.3"/>
    <row r="115" s="9" customFormat="1" ht="10.5" customHeight="1" x14ac:dyDescent="0.3"/>
    <row r="116" s="9" customFormat="1" ht="10.5" customHeight="1" x14ac:dyDescent="0.3"/>
    <row r="117" s="9" customFormat="1" ht="10.5" customHeight="1" x14ac:dyDescent="0.3"/>
    <row r="118" s="9" customFormat="1" ht="10.5" customHeight="1" x14ac:dyDescent="0.3"/>
    <row r="119" s="9" customFormat="1" ht="10.5" customHeight="1" x14ac:dyDescent="0.3"/>
    <row r="120" s="9" customFormat="1" ht="10.5" customHeight="1" x14ac:dyDescent="0.3"/>
    <row r="121" s="9" customFormat="1" ht="10.5" customHeight="1" x14ac:dyDescent="0.3"/>
    <row r="122" s="9" customFormat="1" ht="10.5" customHeight="1" x14ac:dyDescent="0.3"/>
    <row r="123" s="9" customFormat="1" ht="10.5" customHeight="1" x14ac:dyDescent="0.3"/>
    <row r="124" s="9" customFormat="1" ht="10.5" customHeight="1" x14ac:dyDescent="0.3"/>
    <row r="187" s="9" customFormat="1" ht="10.5" customHeight="1" x14ac:dyDescent="0.3"/>
    <row r="188" s="9" customFormat="1" ht="10.5" customHeight="1" x14ac:dyDescent="0.3"/>
    <row r="189" s="9" customFormat="1" ht="10.5" customHeight="1" x14ac:dyDescent="0.3"/>
    <row r="190" s="9" customFormat="1" ht="10.5" customHeight="1" x14ac:dyDescent="0.3"/>
    <row r="191" s="9" customFormat="1" ht="10.5" customHeight="1" x14ac:dyDescent="0.3"/>
    <row r="192" s="9" customFormat="1" ht="10.5" customHeight="1" x14ac:dyDescent="0.3"/>
    <row r="193" s="9" customFormat="1" ht="10.5" customHeight="1" x14ac:dyDescent="0.3"/>
    <row r="194" s="9" customFormat="1" ht="10.5" customHeight="1" x14ac:dyDescent="0.3"/>
    <row r="195" s="9" customFormat="1" ht="10.5" customHeight="1" x14ac:dyDescent="0.3"/>
    <row r="196" s="9" customFormat="1" ht="10.5" customHeight="1" x14ac:dyDescent="0.3"/>
    <row r="197" s="9" customFormat="1" ht="10.5" customHeight="1" x14ac:dyDescent="0.3"/>
    <row r="198" s="9" customFormat="1" ht="10.5" customHeight="1" x14ac:dyDescent="0.3"/>
    <row r="199" s="9" customFormat="1" ht="10.5" customHeight="1" x14ac:dyDescent="0.3"/>
    <row r="200" s="9" customFormat="1" ht="10.5" customHeight="1" x14ac:dyDescent="0.3"/>
    <row r="246" s="9" customFormat="1" ht="12.15" customHeight="1" x14ac:dyDescent="0.3"/>
  </sheetData>
  <printOptions gridLines="1" gridLinesSet="0"/>
  <pageMargins left="0.5" right="0.5" top="0.5" bottom="0.25" header="0" footer="0"/>
  <pageSetup paperSize="5" scale="97" fitToWidth="0" pageOrder="overThenDown" orientation="landscape" r:id="rId1"/>
  <headerFooter alignWithMargins="0"/>
  <rowBreaks count="1" manualBreakCount="1">
    <brk id="187" max="40"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9F79E-0826-4782-9267-712C54ED6864}">
  <dimension ref="A1:K103"/>
  <sheetViews>
    <sheetView workbookViewId="0"/>
  </sheetViews>
  <sheetFormatPr defaultColWidth="7.21875" defaultRowHeight="13.8" x14ac:dyDescent="0.3"/>
  <cols>
    <col min="1" max="1" width="3.77734375" style="9" bestFit="1" customWidth="1"/>
    <col min="2" max="2" width="12.77734375" style="9" bestFit="1" customWidth="1"/>
    <col min="3" max="3" width="13.77734375" style="9" customWidth="1"/>
    <col min="4" max="4" width="11.88671875" style="9" customWidth="1"/>
    <col min="5" max="6" width="13.109375" style="9" bestFit="1" customWidth="1"/>
    <col min="7" max="7" width="14.77734375" style="9" customWidth="1"/>
    <col min="8" max="8" width="12.5546875" style="9" customWidth="1"/>
    <col min="9" max="9" width="10.109375" style="9" customWidth="1"/>
    <col min="10" max="10" width="13.109375" style="9" bestFit="1" customWidth="1"/>
    <col min="11" max="11" width="4.5546875" style="9" bestFit="1" customWidth="1"/>
    <col min="12" max="256" width="7.21875" style="9"/>
    <col min="257" max="257" width="3.6640625" style="9" bestFit="1" customWidth="1"/>
    <col min="258" max="258" width="12.77734375" style="9" bestFit="1" customWidth="1"/>
    <col min="259" max="259" width="13.77734375" style="9" customWidth="1"/>
    <col min="260" max="260" width="11.88671875" style="9" customWidth="1"/>
    <col min="261" max="262" width="11.88671875" style="9" bestFit="1" customWidth="1"/>
    <col min="263" max="263" width="14.77734375" style="9" customWidth="1"/>
    <col min="264" max="264" width="12.5546875" style="9" customWidth="1"/>
    <col min="265" max="265" width="10.109375" style="9" customWidth="1"/>
    <col min="266" max="266" width="11.88671875" style="9" bestFit="1" customWidth="1"/>
    <col min="267" max="267" width="3.21875" style="9" bestFit="1" customWidth="1"/>
    <col min="268" max="512" width="7.21875" style="9"/>
    <col min="513" max="513" width="3.6640625" style="9" bestFit="1" customWidth="1"/>
    <col min="514" max="514" width="12.77734375" style="9" bestFit="1" customWidth="1"/>
    <col min="515" max="515" width="13.77734375" style="9" customWidth="1"/>
    <col min="516" max="516" width="11.88671875" style="9" customWidth="1"/>
    <col min="517" max="518" width="11.88671875" style="9" bestFit="1" customWidth="1"/>
    <col min="519" max="519" width="14.77734375" style="9" customWidth="1"/>
    <col min="520" max="520" width="12.5546875" style="9" customWidth="1"/>
    <col min="521" max="521" width="10.109375" style="9" customWidth="1"/>
    <col min="522" max="522" width="11.88671875" style="9" bestFit="1" customWidth="1"/>
    <col min="523" max="523" width="3.21875" style="9" bestFit="1" customWidth="1"/>
    <col min="524" max="768" width="7.21875" style="9"/>
    <col min="769" max="769" width="3.6640625" style="9" bestFit="1" customWidth="1"/>
    <col min="770" max="770" width="12.77734375" style="9" bestFit="1" customWidth="1"/>
    <col min="771" max="771" width="13.77734375" style="9" customWidth="1"/>
    <col min="772" max="772" width="11.88671875" style="9" customWidth="1"/>
    <col min="773" max="774" width="11.88671875" style="9" bestFit="1" customWidth="1"/>
    <col min="775" max="775" width="14.77734375" style="9" customWidth="1"/>
    <col min="776" max="776" width="12.5546875" style="9" customWidth="1"/>
    <col min="777" max="777" width="10.109375" style="9" customWidth="1"/>
    <col min="778" max="778" width="11.88671875" style="9" bestFit="1" customWidth="1"/>
    <col min="779" max="779" width="3.21875" style="9" bestFit="1" customWidth="1"/>
    <col min="780" max="1024" width="7.21875" style="9"/>
    <col min="1025" max="1025" width="3.6640625" style="9" bestFit="1" customWidth="1"/>
    <col min="1026" max="1026" width="12.77734375" style="9" bestFit="1" customWidth="1"/>
    <col min="1027" max="1027" width="13.77734375" style="9" customWidth="1"/>
    <col min="1028" max="1028" width="11.88671875" style="9" customWidth="1"/>
    <col min="1029" max="1030" width="11.88671875" style="9" bestFit="1" customWidth="1"/>
    <col min="1031" max="1031" width="14.77734375" style="9" customWidth="1"/>
    <col min="1032" max="1032" width="12.5546875" style="9" customWidth="1"/>
    <col min="1033" max="1033" width="10.109375" style="9" customWidth="1"/>
    <col min="1034" max="1034" width="11.88671875" style="9" bestFit="1" customWidth="1"/>
    <col min="1035" max="1035" width="3.21875" style="9" bestFit="1" customWidth="1"/>
    <col min="1036" max="1280" width="7.21875" style="9"/>
    <col min="1281" max="1281" width="3.6640625" style="9" bestFit="1" customWidth="1"/>
    <col min="1282" max="1282" width="12.77734375" style="9" bestFit="1" customWidth="1"/>
    <col min="1283" max="1283" width="13.77734375" style="9" customWidth="1"/>
    <col min="1284" max="1284" width="11.88671875" style="9" customWidth="1"/>
    <col min="1285" max="1286" width="11.88671875" style="9" bestFit="1" customWidth="1"/>
    <col min="1287" max="1287" width="14.77734375" style="9" customWidth="1"/>
    <col min="1288" max="1288" width="12.5546875" style="9" customWidth="1"/>
    <col min="1289" max="1289" width="10.109375" style="9" customWidth="1"/>
    <col min="1290" max="1290" width="11.88671875" style="9" bestFit="1" customWidth="1"/>
    <col min="1291" max="1291" width="3.21875" style="9" bestFit="1" customWidth="1"/>
    <col min="1292" max="1536" width="7.21875" style="9"/>
    <col min="1537" max="1537" width="3.6640625" style="9" bestFit="1" customWidth="1"/>
    <col min="1538" max="1538" width="12.77734375" style="9" bestFit="1" customWidth="1"/>
    <col min="1539" max="1539" width="13.77734375" style="9" customWidth="1"/>
    <col min="1540" max="1540" width="11.88671875" style="9" customWidth="1"/>
    <col min="1541" max="1542" width="11.88671875" style="9" bestFit="1" customWidth="1"/>
    <col min="1543" max="1543" width="14.77734375" style="9" customWidth="1"/>
    <col min="1544" max="1544" width="12.5546875" style="9" customWidth="1"/>
    <col min="1545" max="1545" width="10.109375" style="9" customWidth="1"/>
    <col min="1546" max="1546" width="11.88671875" style="9" bestFit="1" customWidth="1"/>
    <col min="1547" max="1547" width="3.21875" style="9" bestFit="1" customWidth="1"/>
    <col min="1548" max="1792" width="7.21875" style="9"/>
    <col min="1793" max="1793" width="3.6640625" style="9" bestFit="1" customWidth="1"/>
    <col min="1794" max="1794" width="12.77734375" style="9" bestFit="1" customWidth="1"/>
    <col min="1795" max="1795" width="13.77734375" style="9" customWidth="1"/>
    <col min="1796" max="1796" width="11.88671875" style="9" customWidth="1"/>
    <col min="1797" max="1798" width="11.88671875" style="9" bestFit="1" customWidth="1"/>
    <col min="1799" max="1799" width="14.77734375" style="9" customWidth="1"/>
    <col min="1800" max="1800" width="12.5546875" style="9" customWidth="1"/>
    <col min="1801" max="1801" width="10.109375" style="9" customWidth="1"/>
    <col min="1802" max="1802" width="11.88671875" style="9" bestFit="1" customWidth="1"/>
    <col min="1803" max="1803" width="3.21875" style="9" bestFit="1" customWidth="1"/>
    <col min="1804" max="2048" width="7.21875" style="9"/>
    <col min="2049" max="2049" width="3.6640625" style="9" bestFit="1" customWidth="1"/>
    <col min="2050" max="2050" width="12.77734375" style="9" bestFit="1" customWidth="1"/>
    <col min="2051" max="2051" width="13.77734375" style="9" customWidth="1"/>
    <col min="2052" max="2052" width="11.88671875" style="9" customWidth="1"/>
    <col min="2053" max="2054" width="11.88671875" style="9" bestFit="1" customWidth="1"/>
    <col min="2055" max="2055" width="14.77734375" style="9" customWidth="1"/>
    <col min="2056" max="2056" width="12.5546875" style="9" customWidth="1"/>
    <col min="2057" max="2057" width="10.109375" style="9" customWidth="1"/>
    <col min="2058" max="2058" width="11.88671875" style="9" bestFit="1" customWidth="1"/>
    <col min="2059" max="2059" width="3.21875" style="9" bestFit="1" customWidth="1"/>
    <col min="2060" max="2304" width="7.21875" style="9"/>
    <col min="2305" max="2305" width="3.6640625" style="9" bestFit="1" customWidth="1"/>
    <col min="2306" max="2306" width="12.77734375" style="9" bestFit="1" customWidth="1"/>
    <col min="2307" max="2307" width="13.77734375" style="9" customWidth="1"/>
    <col min="2308" max="2308" width="11.88671875" style="9" customWidth="1"/>
    <col min="2309" max="2310" width="11.88671875" style="9" bestFit="1" customWidth="1"/>
    <col min="2311" max="2311" width="14.77734375" style="9" customWidth="1"/>
    <col min="2312" max="2312" width="12.5546875" style="9" customWidth="1"/>
    <col min="2313" max="2313" width="10.109375" style="9" customWidth="1"/>
    <col min="2314" max="2314" width="11.88671875" style="9" bestFit="1" customWidth="1"/>
    <col min="2315" max="2315" width="3.21875" style="9" bestFit="1" customWidth="1"/>
    <col min="2316" max="2560" width="7.21875" style="9"/>
    <col min="2561" max="2561" width="3.6640625" style="9" bestFit="1" customWidth="1"/>
    <col min="2562" max="2562" width="12.77734375" style="9" bestFit="1" customWidth="1"/>
    <col min="2563" max="2563" width="13.77734375" style="9" customWidth="1"/>
    <col min="2564" max="2564" width="11.88671875" style="9" customWidth="1"/>
    <col min="2565" max="2566" width="11.88671875" style="9" bestFit="1" customWidth="1"/>
    <col min="2567" max="2567" width="14.77734375" style="9" customWidth="1"/>
    <col min="2568" max="2568" width="12.5546875" style="9" customWidth="1"/>
    <col min="2569" max="2569" width="10.109375" style="9" customWidth="1"/>
    <col min="2570" max="2570" width="11.88671875" style="9" bestFit="1" customWidth="1"/>
    <col min="2571" max="2571" width="3.21875" style="9" bestFit="1" customWidth="1"/>
    <col min="2572" max="2816" width="7.21875" style="9"/>
    <col min="2817" max="2817" width="3.6640625" style="9" bestFit="1" customWidth="1"/>
    <col min="2818" max="2818" width="12.77734375" style="9" bestFit="1" customWidth="1"/>
    <col min="2819" max="2819" width="13.77734375" style="9" customWidth="1"/>
    <col min="2820" max="2820" width="11.88671875" style="9" customWidth="1"/>
    <col min="2821" max="2822" width="11.88671875" style="9" bestFit="1" customWidth="1"/>
    <col min="2823" max="2823" width="14.77734375" style="9" customWidth="1"/>
    <col min="2824" max="2824" width="12.5546875" style="9" customWidth="1"/>
    <col min="2825" max="2825" width="10.109375" style="9" customWidth="1"/>
    <col min="2826" max="2826" width="11.88671875" style="9" bestFit="1" customWidth="1"/>
    <col min="2827" max="2827" width="3.21875" style="9" bestFit="1" customWidth="1"/>
    <col min="2828" max="3072" width="7.21875" style="9"/>
    <col min="3073" max="3073" width="3.6640625" style="9" bestFit="1" customWidth="1"/>
    <col min="3074" max="3074" width="12.77734375" style="9" bestFit="1" customWidth="1"/>
    <col min="3075" max="3075" width="13.77734375" style="9" customWidth="1"/>
    <col min="3076" max="3076" width="11.88671875" style="9" customWidth="1"/>
    <col min="3077" max="3078" width="11.88671875" style="9" bestFit="1" customWidth="1"/>
    <col min="3079" max="3079" width="14.77734375" style="9" customWidth="1"/>
    <col min="3080" max="3080" width="12.5546875" style="9" customWidth="1"/>
    <col min="3081" max="3081" width="10.109375" style="9" customWidth="1"/>
    <col min="3082" max="3082" width="11.88671875" style="9" bestFit="1" customWidth="1"/>
    <col min="3083" max="3083" width="3.21875" style="9" bestFit="1" customWidth="1"/>
    <col min="3084" max="3328" width="7.21875" style="9"/>
    <col min="3329" max="3329" width="3.6640625" style="9" bestFit="1" customWidth="1"/>
    <col min="3330" max="3330" width="12.77734375" style="9" bestFit="1" customWidth="1"/>
    <col min="3331" max="3331" width="13.77734375" style="9" customWidth="1"/>
    <col min="3332" max="3332" width="11.88671875" style="9" customWidth="1"/>
    <col min="3333" max="3334" width="11.88671875" style="9" bestFit="1" customWidth="1"/>
    <col min="3335" max="3335" width="14.77734375" style="9" customWidth="1"/>
    <col min="3336" max="3336" width="12.5546875" style="9" customWidth="1"/>
    <col min="3337" max="3337" width="10.109375" style="9" customWidth="1"/>
    <col min="3338" max="3338" width="11.88671875" style="9" bestFit="1" customWidth="1"/>
    <col min="3339" max="3339" width="3.21875" style="9" bestFit="1" customWidth="1"/>
    <col min="3340" max="3584" width="7.21875" style="9"/>
    <col min="3585" max="3585" width="3.6640625" style="9" bestFit="1" customWidth="1"/>
    <col min="3586" max="3586" width="12.77734375" style="9" bestFit="1" customWidth="1"/>
    <col min="3587" max="3587" width="13.77734375" style="9" customWidth="1"/>
    <col min="3588" max="3588" width="11.88671875" style="9" customWidth="1"/>
    <col min="3589" max="3590" width="11.88671875" style="9" bestFit="1" customWidth="1"/>
    <col min="3591" max="3591" width="14.77734375" style="9" customWidth="1"/>
    <col min="3592" max="3592" width="12.5546875" style="9" customWidth="1"/>
    <col min="3593" max="3593" width="10.109375" style="9" customWidth="1"/>
    <col min="3594" max="3594" width="11.88671875" style="9" bestFit="1" customWidth="1"/>
    <col min="3595" max="3595" width="3.21875" style="9" bestFit="1" customWidth="1"/>
    <col min="3596" max="3840" width="7.21875" style="9"/>
    <col min="3841" max="3841" width="3.6640625" style="9" bestFit="1" customWidth="1"/>
    <col min="3842" max="3842" width="12.77734375" style="9" bestFit="1" customWidth="1"/>
    <col min="3843" max="3843" width="13.77734375" style="9" customWidth="1"/>
    <col min="3844" max="3844" width="11.88671875" style="9" customWidth="1"/>
    <col min="3845" max="3846" width="11.88671875" style="9" bestFit="1" customWidth="1"/>
    <col min="3847" max="3847" width="14.77734375" style="9" customWidth="1"/>
    <col min="3848" max="3848" width="12.5546875" style="9" customWidth="1"/>
    <col min="3849" max="3849" width="10.109375" style="9" customWidth="1"/>
    <col min="3850" max="3850" width="11.88671875" style="9" bestFit="1" customWidth="1"/>
    <col min="3851" max="3851" width="3.21875" style="9" bestFit="1" customWidth="1"/>
    <col min="3852" max="4096" width="7.21875" style="9"/>
    <col min="4097" max="4097" width="3.6640625" style="9" bestFit="1" customWidth="1"/>
    <col min="4098" max="4098" width="12.77734375" style="9" bestFit="1" customWidth="1"/>
    <col min="4099" max="4099" width="13.77734375" style="9" customWidth="1"/>
    <col min="4100" max="4100" width="11.88671875" style="9" customWidth="1"/>
    <col min="4101" max="4102" width="11.88671875" style="9" bestFit="1" customWidth="1"/>
    <col min="4103" max="4103" width="14.77734375" style="9" customWidth="1"/>
    <col min="4104" max="4104" width="12.5546875" style="9" customWidth="1"/>
    <col min="4105" max="4105" width="10.109375" style="9" customWidth="1"/>
    <col min="4106" max="4106" width="11.88671875" style="9" bestFit="1" customWidth="1"/>
    <col min="4107" max="4107" width="3.21875" style="9" bestFit="1" customWidth="1"/>
    <col min="4108" max="4352" width="7.21875" style="9"/>
    <col min="4353" max="4353" width="3.6640625" style="9" bestFit="1" customWidth="1"/>
    <col min="4354" max="4354" width="12.77734375" style="9" bestFit="1" customWidth="1"/>
    <col min="4355" max="4355" width="13.77734375" style="9" customWidth="1"/>
    <col min="4356" max="4356" width="11.88671875" style="9" customWidth="1"/>
    <col min="4357" max="4358" width="11.88671875" style="9" bestFit="1" customWidth="1"/>
    <col min="4359" max="4359" width="14.77734375" style="9" customWidth="1"/>
    <col min="4360" max="4360" width="12.5546875" style="9" customWidth="1"/>
    <col min="4361" max="4361" width="10.109375" style="9" customWidth="1"/>
    <col min="4362" max="4362" width="11.88671875" style="9" bestFit="1" customWidth="1"/>
    <col min="4363" max="4363" width="3.21875" style="9" bestFit="1" customWidth="1"/>
    <col min="4364" max="4608" width="7.21875" style="9"/>
    <col min="4609" max="4609" width="3.6640625" style="9" bestFit="1" customWidth="1"/>
    <col min="4610" max="4610" width="12.77734375" style="9" bestFit="1" customWidth="1"/>
    <col min="4611" max="4611" width="13.77734375" style="9" customWidth="1"/>
    <col min="4612" max="4612" width="11.88671875" style="9" customWidth="1"/>
    <col min="4613" max="4614" width="11.88671875" style="9" bestFit="1" customWidth="1"/>
    <col min="4615" max="4615" width="14.77734375" style="9" customWidth="1"/>
    <col min="4616" max="4616" width="12.5546875" style="9" customWidth="1"/>
    <col min="4617" max="4617" width="10.109375" style="9" customWidth="1"/>
    <col min="4618" max="4618" width="11.88671875" style="9" bestFit="1" customWidth="1"/>
    <col min="4619" max="4619" width="3.21875" style="9" bestFit="1" customWidth="1"/>
    <col min="4620" max="4864" width="7.21875" style="9"/>
    <col min="4865" max="4865" width="3.6640625" style="9" bestFit="1" customWidth="1"/>
    <col min="4866" max="4866" width="12.77734375" style="9" bestFit="1" customWidth="1"/>
    <col min="4867" max="4867" width="13.77734375" style="9" customWidth="1"/>
    <col min="4868" max="4868" width="11.88671875" style="9" customWidth="1"/>
    <col min="4869" max="4870" width="11.88671875" style="9" bestFit="1" customWidth="1"/>
    <col min="4871" max="4871" width="14.77734375" style="9" customWidth="1"/>
    <col min="4872" max="4872" width="12.5546875" style="9" customWidth="1"/>
    <col min="4873" max="4873" width="10.109375" style="9" customWidth="1"/>
    <col min="4874" max="4874" width="11.88671875" style="9" bestFit="1" customWidth="1"/>
    <col min="4875" max="4875" width="3.21875" style="9" bestFit="1" customWidth="1"/>
    <col min="4876" max="5120" width="7.21875" style="9"/>
    <col min="5121" max="5121" width="3.6640625" style="9" bestFit="1" customWidth="1"/>
    <col min="5122" max="5122" width="12.77734375" style="9" bestFit="1" customWidth="1"/>
    <col min="5123" max="5123" width="13.77734375" style="9" customWidth="1"/>
    <col min="5124" max="5124" width="11.88671875" style="9" customWidth="1"/>
    <col min="5125" max="5126" width="11.88671875" style="9" bestFit="1" customWidth="1"/>
    <col min="5127" max="5127" width="14.77734375" style="9" customWidth="1"/>
    <col min="5128" max="5128" width="12.5546875" style="9" customWidth="1"/>
    <col min="5129" max="5129" width="10.109375" style="9" customWidth="1"/>
    <col min="5130" max="5130" width="11.88671875" style="9" bestFit="1" customWidth="1"/>
    <col min="5131" max="5131" width="3.21875" style="9" bestFit="1" customWidth="1"/>
    <col min="5132" max="5376" width="7.21875" style="9"/>
    <col min="5377" max="5377" width="3.6640625" style="9" bestFit="1" customWidth="1"/>
    <col min="5378" max="5378" width="12.77734375" style="9" bestFit="1" customWidth="1"/>
    <col min="5379" max="5379" width="13.77734375" style="9" customWidth="1"/>
    <col min="5380" max="5380" width="11.88671875" style="9" customWidth="1"/>
    <col min="5381" max="5382" width="11.88671875" style="9" bestFit="1" customWidth="1"/>
    <col min="5383" max="5383" width="14.77734375" style="9" customWidth="1"/>
    <col min="5384" max="5384" width="12.5546875" style="9" customWidth="1"/>
    <col min="5385" max="5385" width="10.109375" style="9" customWidth="1"/>
    <col min="5386" max="5386" width="11.88671875" style="9" bestFit="1" customWidth="1"/>
    <col min="5387" max="5387" width="3.21875" style="9" bestFit="1" customWidth="1"/>
    <col min="5388" max="5632" width="7.21875" style="9"/>
    <col min="5633" max="5633" width="3.6640625" style="9" bestFit="1" customWidth="1"/>
    <col min="5634" max="5634" width="12.77734375" style="9" bestFit="1" customWidth="1"/>
    <col min="5635" max="5635" width="13.77734375" style="9" customWidth="1"/>
    <col min="5636" max="5636" width="11.88671875" style="9" customWidth="1"/>
    <col min="5637" max="5638" width="11.88671875" style="9" bestFit="1" customWidth="1"/>
    <col min="5639" max="5639" width="14.77734375" style="9" customWidth="1"/>
    <col min="5640" max="5640" width="12.5546875" style="9" customWidth="1"/>
    <col min="5641" max="5641" width="10.109375" style="9" customWidth="1"/>
    <col min="5642" max="5642" width="11.88671875" style="9" bestFit="1" customWidth="1"/>
    <col min="5643" max="5643" width="3.21875" style="9" bestFit="1" customWidth="1"/>
    <col min="5644" max="5888" width="7.21875" style="9"/>
    <col min="5889" max="5889" width="3.6640625" style="9" bestFit="1" customWidth="1"/>
    <col min="5890" max="5890" width="12.77734375" style="9" bestFit="1" customWidth="1"/>
    <col min="5891" max="5891" width="13.77734375" style="9" customWidth="1"/>
    <col min="5892" max="5892" width="11.88671875" style="9" customWidth="1"/>
    <col min="5893" max="5894" width="11.88671875" style="9" bestFit="1" customWidth="1"/>
    <col min="5895" max="5895" width="14.77734375" style="9" customWidth="1"/>
    <col min="5896" max="5896" width="12.5546875" style="9" customWidth="1"/>
    <col min="5897" max="5897" width="10.109375" style="9" customWidth="1"/>
    <col min="5898" max="5898" width="11.88671875" style="9" bestFit="1" customWidth="1"/>
    <col min="5899" max="5899" width="3.21875" style="9" bestFit="1" customWidth="1"/>
    <col min="5900" max="6144" width="7.21875" style="9"/>
    <col min="6145" max="6145" width="3.6640625" style="9" bestFit="1" customWidth="1"/>
    <col min="6146" max="6146" width="12.77734375" style="9" bestFit="1" customWidth="1"/>
    <col min="6147" max="6147" width="13.77734375" style="9" customWidth="1"/>
    <col min="6148" max="6148" width="11.88671875" style="9" customWidth="1"/>
    <col min="6149" max="6150" width="11.88671875" style="9" bestFit="1" customWidth="1"/>
    <col min="6151" max="6151" width="14.77734375" style="9" customWidth="1"/>
    <col min="6152" max="6152" width="12.5546875" style="9" customWidth="1"/>
    <col min="6153" max="6153" width="10.109375" style="9" customWidth="1"/>
    <col min="6154" max="6154" width="11.88671875" style="9" bestFit="1" customWidth="1"/>
    <col min="6155" max="6155" width="3.21875" style="9" bestFit="1" customWidth="1"/>
    <col min="6156" max="6400" width="7.21875" style="9"/>
    <col min="6401" max="6401" width="3.6640625" style="9" bestFit="1" customWidth="1"/>
    <col min="6402" max="6402" width="12.77734375" style="9" bestFit="1" customWidth="1"/>
    <col min="6403" max="6403" width="13.77734375" style="9" customWidth="1"/>
    <col min="6404" max="6404" width="11.88671875" style="9" customWidth="1"/>
    <col min="6405" max="6406" width="11.88671875" style="9" bestFit="1" customWidth="1"/>
    <col min="6407" max="6407" width="14.77734375" style="9" customWidth="1"/>
    <col min="6408" max="6408" width="12.5546875" style="9" customWidth="1"/>
    <col min="6409" max="6409" width="10.109375" style="9" customWidth="1"/>
    <col min="6410" max="6410" width="11.88671875" style="9" bestFit="1" customWidth="1"/>
    <col min="6411" max="6411" width="3.21875" style="9" bestFit="1" customWidth="1"/>
    <col min="6412" max="6656" width="7.21875" style="9"/>
    <col min="6657" max="6657" width="3.6640625" style="9" bestFit="1" customWidth="1"/>
    <col min="6658" max="6658" width="12.77734375" style="9" bestFit="1" customWidth="1"/>
    <col min="6659" max="6659" width="13.77734375" style="9" customWidth="1"/>
    <col min="6660" max="6660" width="11.88671875" style="9" customWidth="1"/>
    <col min="6661" max="6662" width="11.88671875" style="9" bestFit="1" customWidth="1"/>
    <col min="6663" max="6663" width="14.77734375" style="9" customWidth="1"/>
    <col min="6664" max="6664" width="12.5546875" style="9" customWidth="1"/>
    <col min="6665" max="6665" width="10.109375" style="9" customWidth="1"/>
    <col min="6666" max="6666" width="11.88671875" style="9" bestFit="1" customWidth="1"/>
    <col min="6667" max="6667" width="3.21875" style="9" bestFit="1" customWidth="1"/>
    <col min="6668" max="6912" width="7.21875" style="9"/>
    <col min="6913" max="6913" width="3.6640625" style="9" bestFit="1" customWidth="1"/>
    <col min="6914" max="6914" width="12.77734375" style="9" bestFit="1" customWidth="1"/>
    <col min="6915" max="6915" width="13.77734375" style="9" customWidth="1"/>
    <col min="6916" max="6916" width="11.88671875" style="9" customWidth="1"/>
    <col min="6917" max="6918" width="11.88671875" style="9" bestFit="1" customWidth="1"/>
    <col min="6919" max="6919" width="14.77734375" style="9" customWidth="1"/>
    <col min="6920" max="6920" width="12.5546875" style="9" customWidth="1"/>
    <col min="6921" max="6921" width="10.109375" style="9" customWidth="1"/>
    <col min="6922" max="6922" width="11.88671875" style="9" bestFit="1" customWidth="1"/>
    <col min="6923" max="6923" width="3.21875" style="9" bestFit="1" customWidth="1"/>
    <col min="6924" max="7168" width="7.21875" style="9"/>
    <col min="7169" max="7169" width="3.6640625" style="9" bestFit="1" customWidth="1"/>
    <col min="7170" max="7170" width="12.77734375" style="9" bestFit="1" customWidth="1"/>
    <col min="7171" max="7171" width="13.77734375" style="9" customWidth="1"/>
    <col min="7172" max="7172" width="11.88671875" style="9" customWidth="1"/>
    <col min="7173" max="7174" width="11.88671875" style="9" bestFit="1" customWidth="1"/>
    <col min="7175" max="7175" width="14.77734375" style="9" customWidth="1"/>
    <col min="7176" max="7176" width="12.5546875" style="9" customWidth="1"/>
    <col min="7177" max="7177" width="10.109375" style="9" customWidth="1"/>
    <col min="7178" max="7178" width="11.88671875" style="9" bestFit="1" customWidth="1"/>
    <col min="7179" max="7179" width="3.21875" style="9" bestFit="1" customWidth="1"/>
    <col min="7180" max="7424" width="7.21875" style="9"/>
    <col min="7425" max="7425" width="3.6640625" style="9" bestFit="1" customWidth="1"/>
    <col min="7426" max="7426" width="12.77734375" style="9" bestFit="1" customWidth="1"/>
    <col min="7427" max="7427" width="13.77734375" style="9" customWidth="1"/>
    <col min="7428" max="7428" width="11.88671875" style="9" customWidth="1"/>
    <col min="7429" max="7430" width="11.88671875" style="9" bestFit="1" customWidth="1"/>
    <col min="7431" max="7431" width="14.77734375" style="9" customWidth="1"/>
    <col min="7432" max="7432" width="12.5546875" style="9" customWidth="1"/>
    <col min="7433" max="7433" width="10.109375" style="9" customWidth="1"/>
    <col min="7434" max="7434" width="11.88671875" style="9" bestFit="1" customWidth="1"/>
    <col min="7435" max="7435" width="3.21875" style="9" bestFit="1" customWidth="1"/>
    <col min="7436" max="7680" width="7.21875" style="9"/>
    <col min="7681" max="7681" width="3.6640625" style="9" bestFit="1" customWidth="1"/>
    <col min="7682" max="7682" width="12.77734375" style="9" bestFit="1" customWidth="1"/>
    <col min="7683" max="7683" width="13.77734375" style="9" customWidth="1"/>
    <col min="7684" max="7684" width="11.88671875" style="9" customWidth="1"/>
    <col min="7685" max="7686" width="11.88671875" style="9" bestFit="1" customWidth="1"/>
    <col min="7687" max="7687" width="14.77734375" style="9" customWidth="1"/>
    <col min="7688" max="7688" width="12.5546875" style="9" customWidth="1"/>
    <col min="7689" max="7689" width="10.109375" style="9" customWidth="1"/>
    <col min="7690" max="7690" width="11.88671875" style="9" bestFit="1" customWidth="1"/>
    <col min="7691" max="7691" width="3.21875" style="9" bestFit="1" customWidth="1"/>
    <col min="7692" max="7936" width="7.21875" style="9"/>
    <col min="7937" max="7937" width="3.6640625" style="9" bestFit="1" customWidth="1"/>
    <col min="7938" max="7938" width="12.77734375" style="9" bestFit="1" customWidth="1"/>
    <col min="7939" max="7939" width="13.77734375" style="9" customWidth="1"/>
    <col min="7940" max="7940" width="11.88671875" style="9" customWidth="1"/>
    <col min="7941" max="7942" width="11.88671875" style="9" bestFit="1" customWidth="1"/>
    <col min="7943" max="7943" width="14.77734375" style="9" customWidth="1"/>
    <col min="7944" max="7944" width="12.5546875" style="9" customWidth="1"/>
    <col min="7945" max="7945" width="10.109375" style="9" customWidth="1"/>
    <col min="7946" max="7946" width="11.88671875" style="9" bestFit="1" customWidth="1"/>
    <col min="7947" max="7947" width="3.21875" style="9" bestFit="1" customWidth="1"/>
    <col min="7948" max="8192" width="7.21875" style="9"/>
    <col min="8193" max="8193" width="3.6640625" style="9" bestFit="1" customWidth="1"/>
    <col min="8194" max="8194" width="12.77734375" style="9" bestFit="1" customWidth="1"/>
    <col min="8195" max="8195" width="13.77734375" style="9" customWidth="1"/>
    <col min="8196" max="8196" width="11.88671875" style="9" customWidth="1"/>
    <col min="8197" max="8198" width="11.88671875" style="9" bestFit="1" customWidth="1"/>
    <col min="8199" max="8199" width="14.77734375" style="9" customWidth="1"/>
    <col min="8200" max="8200" width="12.5546875" style="9" customWidth="1"/>
    <col min="8201" max="8201" width="10.109375" style="9" customWidth="1"/>
    <col min="8202" max="8202" width="11.88671875" style="9" bestFit="1" customWidth="1"/>
    <col min="8203" max="8203" width="3.21875" style="9" bestFit="1" customWidth="1"/>
    <col min="8204" max="8448" width="7.21875" style="9"/>
    <col min="8449" max="8449" width="3.6640625" style="9" bestFit="1" customWidth="1"/>
    <col min="8450" max="8450" width="12.77734375" style="9" bestFit="1" customWidth="1"/>
    <col min="8451" max="8451" width="13.77734375" style="9" customWidth="1"/>
    <col min="8452" max="8452" width="11.88671875" style="9" customWidth="1"/>
    <col min="8453" max="8454" width="11.88671875" style="9" bestFit="1" customWidth="1"/>
    <col min="8455" max="8455" width="14.77734375" style="9" customWidth="1"/>
    <col min="8456" max="8456" width="12.5546875" style="9" customWidth="1"/>
    <col min="8457" max="8457" width="10.109375" style="9" customWidth="1"/>
    <col min="8458" max="8458" width="11.88671875" style="9" bestFit="1" customWidth="1"/>
    <col min="8459" max="8459" width="3.21875" style="9" bestFit="1" customWidth="1"/>
    <col min="8460" max="8704" width="7.21875" style="9"/>
    <col min="8705" max="8705" width="3.6640625" style="9" bestFit="1" customWidth="1"/>
    <col min="8706" max="8706" width="12.77734375" style="9" bestFit="1" customWidth="1"/>
    <col min="8707" max="8707" width="13.77734375" style="9" customWidth="1"/>
    <col min="8708" max="8708" width="11.88671875" style="9" customWidth="1"/>
    <col min="8709" max="8710" width="11.88671875" style="9" bestFit="1" customWidth="1"/>
    <col min="8711" max="8711" width="14.77734375" style="9" customWidth="1"/>
    <col min="8712" max="8712" width="12.5546875" style="9" customWidth="1"/>
    <col min="8713" max="8713" width="10.109375" style="9" customWidth="1"/>
    <col min="8714" max="8714" width="11.88671875" style="9" bestFit="1" customWidth="1"/>
    <col min="8715" max="8715" width="3.21875" style="9" bestFit="1" customWidth="1"/>
    <col min="8716" max="8960" width="7.21875" style="9"/>
    <col min="8961" max="8961" width="3.6640625" style="9" bestFit="1" customWidth="1"/>
    <col min="8962" max="8962" width="12.77734375" style="9" bestFit="1" customWidth="1"/>
    <col min="8963" max="8963" width="13.77734375" style="9" customWidth="1"/>
    <col min="8964" max="8964" width="11.88671875" style="9" customWidth="1"/>
    <col min="8965" max="8966" width="11.88671875" style="9" bestFit="1" customWidth="1"/>
    <col min="8967" max="8967" width="14.77734375" style="9" customWidth="1"/>
    <col min="8968" max="8968" width="12.5546875" style="9" customWidth="1"/>
    <col min="8969" max="8969" width="10.109375" style="9" customWidth="1"/>
    <col min="8970" max="8970" width="11.88671875" style="9" bestFit="1" customWidth="1"/>
    <col min="8971" max="8971" width="3.21875" style="9" bestFit="1" customWidth="1"/>
    <col min="8972" max="9216" width="7.21875" style="9"/>
    <col min="9217" max="9217" width="3.6640625" style="9" bestFit="1" customWidth="1"/>
    <col min="9218" max="9218" width="12.77734375" style="9" bestFit="1" customWidth="1"/>
    <col min="9219" max="9219" width="13.77734375" style="9" customWidth="1"/>
    <col min="9220" max="9220" width="11.88671875" style="9" customWidth="1"/>
    <col min="9221" max="9222" width="11.88671875" style="9" bestFit="1" customWidth="1"/>
    <col min="9223" max="9223" width="14.77734375" style="9" customWidth="1"/>
    <col min="9224" max="9224" width="12.5546875" style="9" customWidth="1"/>
    <col min="9225" max="9225" width="10.109375" style="9" customWidth="1"/>
    <col min="9226" max="9226" width="11.88671875" style="9" bestFit="1" customWidth="1"/>
    <col min="9227" max="9227" width="3.21875" style="9" bestFit="1" customWidth="1"/>
    <col min="9228" max="9472" width="7.21875" style="9"/>
    <col min="9473" max="9473" width="3.6640625" style="9" bestFit="1" customWidth="1"/>
    <col min="9474" max="9474" width="12.77734375" style="9" bestFit="1" customWidth="1"/>
    <col min="9475" max="9475" width="13.77734375" style="9" customWidth="1"/>
    <col min="9476" max="9476" width="11.88671875" style="9" customWidth="1"/>
    <col min="9477" max="9478" width="11.88671875" style="9" bestFit="1" customWidth="1"/>
    <col min="9479" max="9479" width="14.77734375" style="9" customWidth="1"/>
    <col min="9480" max="9480" width="12.5546875" style="9" customWidth="1"/>
    <col min="9481" max="9481" width="10.109375" style="9" customWidth="1"/>
    <col min="9482" max="9482" width="11.88671875" style="9" bestFit="1" customWidth="1"/>
    <col min="9483" max="9483" width="3.21875" style="9" bestFit="1" customWidth="1"/>
    <col min="9484" max="9728" width="7.21875" style="9"/>
    <col min="9729" max="9729" width="3.6640625" style="9" bestFit="1" customWidth="1"/>
    <col min="9730" max="9730" width="12.77734375" style="9" bestFit="1" customWidth="1"/>
    <col min="9731" max="9731" width="13.77734375" style="9" customWidth="1"/>
    <col min="9732" max="9732" width="11.88671875" style="9" customWidth="1"/>
    <col min="9733" max="9734" width="11.88671875" style="9" bestFit="1" customWidth="1"/>
    <col min="9735" max="9735" width="14.77734375" style="9" customWidth="1"/>
    <col min="9736" max="9736" width="12.5546875" style="9" customWidth="1"/>
    <col min="9737" max="9737" width="10.109375" style="9" customWidth="1"/>
    <col min="9738" max="9738" width="11.88671875" style="9" bestFit="1" customWidth="1"/>
    <col min="9739" max="9739" width="3.21875" style="9" bestFit="1" customWidth="1"/>
    <col min="9740" max="9984" width="7.21875" style="9"/>
    <col min="9985" max="9985" width="3.6640625" style="9" bestFit="1" customWidth="1"/>
    <col min="9986" max="9986" width="12.77734375" style="9" bestFit="1" customWidth="1"/>
    <col min="9987" max="9987" width="13.77734375" style="9" customWidth="1"/>
    <col min="9988" max="9988" width="11.88671875" style="9" customWidth="1"/>
    <col min="9989" max="9990" width="11.88671875" style="9" bestFit="1" customWidth="1"/>
    <col min="9991" max="9991" width="14.77734375" style="9" customWidth="1"/>
    <col min="9992" max="9992" width="12.5546875" style="9" customWidth="1"/>
    <col min="9993" max="9993" width="10.109375" style="9" customWidth="1"/>
    <col min="9994" max="9994" width="11.88671875" style="9" bestFit="1" customWidth="1"/>
    <col min="9995" max="9995" width="3.21875" style="9" bestFit="1" customWidth="1"/>
    <col min="9996" max="10240" width="7.21875" style="9"/>
    <col min="10241" max="10241" width="3.6640625" style="9" bestFit="1" customWidth="1"/>
    <col min="10242" max="10242" width="12.77734375" style="9" bestFit="1" customWidth="1"/>
    <col min="10243" max="10243" width="13.77734375" style="9" customWidth="1"/>
    <col min="10244" max="10244" width="11.88671875" style="9" customWidth="1"/>
    <col min="10245" max="10246" width="11.88671875" style="9" bestFit="1" customWidth="1"/>
    <col min="10247" max="10247" width="14.77734375" style="9" customWidth="1"/>
    <col min="10248" max="10248" width="12.5546875" style="9" customWidth="1"/>
    <col min="10249" max="10249" width="10.109375" style="9" customWidth="1"/>
    <col min="10250" max="10250" width="11.88671875" style="9" bestFit="1" customWidth="1"/>
    <col min="10251" max="10251" width="3.21875" style="9" bestFit="1" customWidth="1"/>
    <col min="10252" max="10496" width="7.21875" style="9"/>
    <col min="10497" max="10497" width="3.6640625" style="9" bestFit="1" customWidth="1"/>
    <col min="10498" max="10498" width="12.77734375" style="9" bestFit="1" customWidth="1"/>
    <col min="10499" max="10499" width="13.77734375" style="9" customWidth="1"/>
    <col min="10500" max="10500" width="11.88671875" style="9" customWidth="1"/>
    <col min="10501" max="10502" width="11.88671875" style="9" bestFit="1" customWidth="1"/>
    <col min="10503" max="10503" width="14.77734375" style="9" customWidth="1"/>
    <col min="10504" max="10504" width="12.5546875" style="9" customWidth="1"/>
    <col min="10505" max="10505" width="10.109375" style="9" customWidth="1"/>
    <col min="10506" max="10506" width="11.88671875" style="9" bestFit="1" customWidth="1"/>
    <col min="10507" max="10507" width="3.21875" style="9" bestFit="1" customWidth="1"/>
    <col min="10508" max="10752" width="7.21875" style="9"/>
    <col min="10753" max="10753" width="3.6640625" style="9" bestFit="1" customWidth="1"/>
    <col min="10754" max="10754" width="12.77734375" style="9" bestFit="1" customWidth="1"/>
    <col min="10755" max="10755" width="13.77734375" style="9" customWidth="1"/>
    <col min="10756" max="10756" width="11.88671875" style="9" customWidth="1"/>
    <col min="10757" max="10758" width="11.88671875" style="9" bestFit="1" customWidth="1"/>
    <col min="10759" max="10759" width="14.77734375" style="9" customWidth="1"/>
    <col min="10760" max="10760" width="12.5546875" style="9" customWidth="1"/>
    <col min="10761" max="10761" width="10.109375" style="9" customWidth="1"/>
    <col min="10762" max="10762" width="11.88671875" style="9" bestFit="1" customWidth="1"/>
    <col min="10763" max="10763" width="3.21875" style="9" bestFit="1" customWidth="1"/>
    <col min="10764" max="11008" width="7.21875" style="9"/>
    <col min="11009" max="11009" width="3.6640625" style="9" bestFit="1" customWidth="1"/>
    <col min="11010" max="11010" width="12.77734375" style="9" bestFit="1" customWidth="1"/>
    <col min="11011" max="11011" width="13.77734375" style="9" customWidth="1"/>
    <col min="11012" max="11012" width="11.88671875" style="9" customWidth="1"/>
    <col min="11013" max="11014" width="11.88671875" style="9" bestFit="1" customWidth="1"/>
    <col min="11015" max="11015" width="14.77734375" style="9" customWidth="1"/>
    <col min="11016" max="11016" width="12.5546875" style="9" customWidth="1"/>
    <col min="11017" max="11017" width="10.109375" style="9" customWidth="1"/>
    <col min="11018" max="11018" width="11.88671875" style="9" bestFit="1" customWidth="1"/>
    <col min="11019" max="11019" width="3.21875" style="9" bestFit="1" customWidth="1"/>
    <col min="11020" max="11264" width="7.21875" style="9"/>
    <col min="11265" max="11265" width="3.6640625" style="9" bestFit="1" customWidth="1"/>
    <col min="11266" max="11266" width="12.77734375" style="9" bestFit="1" customWidth="1"/>
    <col min="11267" max="11267" width="13.77734375" style="9" customWidth="1"/>
    <col min="11268" max="11268" width="11.88671875" style="9" customWidth="1"/>
    <col min="11269" max="11270" width="11.88671875" style="9" bestFit="1" customWidth="1"/>
    <col min="11271" max="11271" width="14.77734375" style="9" customWidth="1"/>
    <col min="11272" max="11272" width="12.5546875" style="9" customWidth="1"/>
    <col min="11273" max="11273" width="10.109375" style="9" customWidth="1"/>
    <col min="11274" max="11274" width="11.88671875" style="9" bestFit="1" customWidth="1"/>
    <col min="11275" max="11275" width="3.21875" style="9" bestFit="1" customWidth="1"/>
    <col min="11276" max="11520" width="7.21875" style="9"/>
    <col min="11521" max="11521" width="3.6640625" style="9" bestFit="1" customWidth="1"/>
    <col min="11522" max="11522" width="12.77734375" style="9" bestFit="1" customWidth="1"/>
    <col min="11523" max="11523" width="13.77734375" style="9" customWidth="1"/>
    <col min="11524" max="11524" width="11.88671875" style="9" customWidth="1"/>
    <col min="11525" max="11526" width="11.88671875" style="9" bestFit="1" customWidth="1"/>
    <col min="11527" max="11527" width="14.77734375" style="9" customWidth="1"/>
    <col min="11528" max="11528" width="12.5546875" style="9" customWidth="1"/>
    <col min="11529" max="11529" width="10.109375" style="9" customWidth="1"/>
    <col min="11530" max="11530" width="11.88671875" style="9" bestFit="1" customWidth="1"/>
    <col min="11531" max="11531" width="3.21875" style="9" bestFit="1" customWidth="1"/>
    <col min="11532" max="11776" width="7.21875" style="9"/>
    <col min="11777" max="11777" width="3.6640625" style="9" bestFit="1" customWidth="1"/>
    <col min="11778" max="11778" width="12.77734375" style="9" bestFit="1" customWidth="1"/>
    <col min="11779" max="11779" width="13.77734375" style="9" customWidth="1"/>
    <col min="11780" max="11780" width="11.88671875" style="9" customWidth="1"/>
    <col min="11781" max="11782" width="11.88671875" style="9" bestFit="1" customWidth="1"/>
    <col min="11783" max="11783" width="14.77734375" style="9" customWidth="1"/>
    <col min="11784" max="11784" width="12.5546875" style="9" customWidth="1"/>
    <col min="11785" max="11785" width="10.109375" style="9" customWidth="1"/>
    <col min="11786" max="11786" width="11.88671875" style="9" bestFit="1" customWidth="1"/>
    <col min="11787" max="11787" width="3.21875" style="9" bestFit="1" customWidth="1"/>
    <col min="11788" max="12032" width="7.21875" style="9"/>
    <col min="12033" max="12033" width="3.6640625" style="9" bestFit="1" customWidth="1"/>
    <col min="12034" max="12034" width="12.77734375" style="9" bestFit="1" customWidth="1"/>
    <col min="12035" max="12035" width="13.77734375" style="9" customWidth="1"/>
    <col min="12036" max="12036" width="11.88671875" style="9" customWidth="1"/>
    <col min="12037" max="12038" width="11.88671875" style="9" bestFit="1" customWidth="1"/>
    <col min="12039" max="12039" width="14.77734375" style="9" customWidth="1"/>
    <col min="12040" max="12040" width="12.5546875" style="9" customWidth="1"/>
    <col min="12041" max="12041" width="10.109375" style="9" customWidth="1"/>
    <col min="12042" max="12042" width="11.88671875" style="9" bestFit="1" customWidth="1"/>
    <col min="12043" max="12043" width="3.21875" style="9" bestFit="1" customWidth="1"/>
    <col min="12044" max="12288" width="7.21875" style="9"/>
    <col min="12289" max="12289" width="3.6640625" style="9" bestFit="1" customWidth="1"/>
    <col min="12290" max="12290" width="12.77734375" style="9" bestFit="1" customWidth="1"/>
    <col min="12291" max="12291" width="13.77734375" style="9" customWidth="1"/>
    <col min="12292" max="12292" width="11.88671875" style="9" customWidth="1"/>
    <col min="12293" max="12294" width="11.88671875" style="9" bestFit="1" customWidth="1"/>
    <col min="12295" max="12295" width="14.77734375" style="9" customWidth="1"/>
    <col min="12296" max="12296" width="12.5546875" style="9" customWidth="1"/>
    <col min="12297" max="12297" width="10.109375" style="9" customWidth="1"/>
    <col min="12298" max="12298" width="11.88671875" style="9" bestFit="1" customWidth="1"/>
    <col min="12299" max="12299" width="3.21875" style="9" bestFit="1" customWidth="1"/>
    <col min="12300" max="12544" width="7.21875" style="9"/>
    <col min="12545" max="12545" width="3.6640625" style="9" bestFit="1" customWidth="1"/>
    <col min="12546" max="12546" width="12.77734375" style="9" bestFit="1" customWidth="1"/>
    <col min="12547" max="12547" width="13.77734375" style="9" customWidth="1"/>
    <col min="12548" max="12548" width="11.88671875" style="9" customWidth="1"/>
    <col min="12549" max="12550" width="11.88671875" style="9" bestFit="1" customWidth="1"/>
    <col min="12551" max="12551" width="14.77734375" style="9" customWidth="1"/>
    <col min="12552" max="12552" width="12.5546875" style="9" customWidth="1"/>
    <col min="12553" max="12553" width="10.109375" style="9" customWidth="1"/>
    <col min="12554" max="12554" width="11.88671875" style="9" bestFit="1" customWidth="1"/>
    <col min="12555" max="12555" width="3.21875" style="9" bestFit="1" customWidth="1"/>
    <col min="12556" max="12800" width="7.21875" style="9"/>
    <col min="12801" max="12801" width="3.6640625" style="9" bestFit="1" customWidth="1"/>
    <col min="12802" max="12802" width="12.77734375" style="9" bestFit="1" customWidth="1"/>
    <col min="12803" max="12803" width="13.77734375" style="9" customWidth="1"/>
    <col min="12804" max="12804" width="11.88671875" style="9" customWidth="1"/>
    <col min="12805" max="12806" width="11.88671875" style="9" bestFit="1" customWidth="1"/>
    <col min="12807" max="12807" width="14.77734375" style="9" customWidth="1"/>
    <col min="12808" max="12808" width="12.5546875" style="9" customWidth="1"/>
    <col min="12809" max="12809" width="10.109375" style="9" customWidth="1"/>
    <col min="12810" max="12810" width="11.88671875" style="9" bestFit="1" customWidth="1"/>
    <col min="12811" max="12811" width="3.21875" style="9" bestFit="1" customWidth="1"/>
    <col min="12812" max="13056" width="7.21875" style="9"/>
    <col min="13057" max="13057" width="3.6640625" style="9" bestFit="1" customWidth="1"/>
    <col min="13058" max="13058" width="12.77734375" style="9" bestFit="1" customWidth="1"/>
    <col min="13059" max="13059" width="13.77734375" style="9" customWidth="1"/>
    <col min="13060" max="13060" width="11.88671875" style="9" customWidth="1"/>
    <col min="13061" max="13062" width="11.88671875" style="9" bestFit="1" customWidth="1"/>
    <col min="13063" max="13063" width="14.77734375" style="9" customWidth="1"/>
    <col min="13064" max="13064" width="12.5546875" style="9" customWidth="1"/>
    <col min="13065" max="13065" width="10.109375" style="9" customWidth="1"/>
    <col min="13066" max="13066" width="11.88671875" style="9" bestFit="1" customWidth="1"/>
    <col min="13067" max="13067" width="3.21875" style="9" bestFit="1" customWidth="1"/>
    <col min="13068" max="13312" width="7.21875" style="9"/>
    <col min="13313" max="13313" width="3.6640625" style="9" bestFit="1" customWidth="1"/>
    <col min="13314" max="13314" width="12.77734375" style="9" bestFit="1" customWidth="1"/>
    <col min="13315" max="13315" width="13.77734375" style="9" customWidth="1"/>
    <col min="13316" max="13316" width="11.88671875" style="9" customWidth="1"/>
    <col min="13317" max="13318" width="11.88671875" style="9" bestFit="1" customWidth="1"/>
    <col min="13319" max="13319" width="14.77734375" style="9" customWidth="1"/>
    <col min="13320" max="13320" width="12.5546875" style="9" customWidth="1"/>
    <col min="13321" max="13321" width="10.109375" style="9" customWidth="1"/>
    <col min="13322" max="13322" width="11.88671875" style="9" bestFit="1" customWidth="1"/>
    <col min="13323" max="13323" width="3.21875" style="9" bestFit="1" customWidth="1"/>
    <col min="13324" max="13568" width="7.21875" style="9"/>
    <col min="13569" max="13569" width="3.6640625" style="9" bestFit="1" customWidth="1"/>
    <col min="13570" max="13570" width="12.77734375" style="9" bestFit="1" customWidth="1"/>
    <col min="13571" max="13571" width="13.77734375" style="9" customWidth="1"/>
    <col min="13572" max="13572" width="11.88671875" style="9" customWidth="1"/>
    <col min="13573" max="13574" width="11.88671875" style="9" bestFit="1" customWidth="1"/>
    <col min="13575" max="13575" width="14.77734375" style="9" customWidth="1"/>
    <col min="13576" max="13576" width="12.5546875" style="9" customWidth="1"/>
    <col min="13577" max="13577" width="10.109375" style="9" customWidth="1"/>
    <col min="13578" max="13578" width="11.88671875" style="9" bestFit="1" customWidth="1"/>
    <col min="13579" max="13579" width="3.21875" style="9" bestFit="1" customWidth="1"/>
    <col min="13580" max="13824" width="7.21875" style="9"/>
    <col min="13825" max="13825" width="3.6640625" style="9" bestFit="1" customWidth="1"/>
    <col min="13826" max="13826" width="12.77734375" style="9" bestFit="1" customWidth="1"/>
    <col min="13827" max="13827" width="13.77734375" style="9" customWidth="1"/>
    <col min="13828" max="13828" width="11.88671875" style="9" customWidth="1"/>
    <col min="13829" max="13830" width="11.88671875" style="9" bestFit="1" customWidth="1"/>
    <col min="13831" max="13831" width="14.77734375" style="9" customWidth="1"/>
    <col min="13832" max="13832" width="12.5546875" style="9" customWidth="1"/>
    <col min="13833" max="13833" width="10.109375" style="9" customWidth="1"/>
    <col min="13834" max="13834" width="11.88671875" style="9" bestFit="1" customWidth="1"/>
    <col min="13835" max="13835" width="3.21875" style="9" bestFit="1" customWidth="1"/>
    <col min="13836" max="14080" width="7.21875" style="9"/>
    <col min="14081" max="14081" width="3.6640625" style="9" bestFit="1" customWidth="1"/>
    <col min="14082" max="14082" width="12.77734375" style="9" bestFit="1" customWidth="1"/>
    <col min="14083" max="14083" width="13.77734375" style="9" customWidth="1"/>
    <col min="14084" max="14084" width="11.88671875" style="9" customWidth="1"/>
    <col min="14085" max="14086" width="11.88671875" style="9" bestFit="1" customWidth="1"/>
    <col min="14087" max="14087" width="14.77734375" style="9" customWidth="1"/>
    <col min="14088" max="14088" width="12.5546875" style="9" customWidth="1"/>
    <col min="14089" max="14089" width="10.109375" style="9" customWidth="1"/>
    <col min="14090" max="14090" width="11.88671875" style="9" bestFit="1" customWidth="1"/>
    <col min="14091" max="14091" width="3.21875" style="9" bestFit="1" customWidth="1"/>
    <col min="14092" max="14336" width="7.21875" style="9"/>
    <col min="14337" max="14337" width="3.6640625" style="9" bestFit="1" customWidth="1"/>
    <col min="14338" max="14338" width="12.77734375" style="9" bestFit="1" customWidth="1"/>
    <col min="14339" max="14339" width="13.77734375" style="9" customWidth="1"/>
    <col min="14340" max="14340" width="11.88671875" style="9" customWidth="1"/>
    <col min="14341" max="14342" width="11.88671875" style="9" bestFit="1" customWidth="1"/>
    <col min="14343" max="14343" width="14.77734375" style="9" customWidth="1"/>
    <col min="14344" max="14344" width="12.5546875" style="9" customWidth="1"/>
    <col min="14345" max="14345" width="10.109375" style="9" customWidth="1"/>
    <col min="14346" max="14346" width="11.88671875" style="9" bestFit="1" customWidth="1"/>
    <col min="14347" max="14347" width="3.21875" style="9" bestFit="1" customWidth="1"/>
    <col min="14348" max="14592" width="7.21875" style="9"/>
    <col min="14593" max="14593" width="3.6640625" style="9" bestFit="1" customWidth="1"/>
    <col min="14594" max="14594" width="12.77734375" style="9" bestFit="1" customWidth="1"/>
    <col min="14595" max="14595" width="13.77734375" style="9" customWidth="1"/>
    <col min="14596" max="14596" width="11.88671875" style="9" customWidth="1"/>
    <col min="14597" max="14598" width="11.88671875" style="9" bestFit="1" customWidth="1"/>
    <col min="14599" max="14599" width="14.77734375" style="9" customWidth="1"/>
    <col min="14600" max="14600" width="12.5546875" style="9" customWidth="1"/>
    <col min="14601" max="14601" width="10.109375" style="9" customWidth="1"/>
    <col min="14602" max="14602" width="11.88671875" style="9" bestFit="1" customWidth="1"/>
    <col min="14603" max="14603" width="3.21875" style="9" bestFit="1" customWidth="1"/>
    <col min="14604" max="14848" width="7.21875" style="9"/>
    <col min="14849" max="14849" width="3.6640625" style="9" bestFit="1" customWidth="1"/>
    <col min="14850" max="14850" width="12.77734375" style="9" bestFit="1" customWidth="1"/>
    <col min="14851" max="14851" width="13.77734375" style="9" customWidth="1"/>
    <col min="14852" max="14852" width="11.88671875" style="9" customWidth="1"/>
    <col min="14853" max="14854" width="11.88671875" style="9" bestFit="1" customWidth="1"/>
    <col min="14855" max="14855" width="14.77734375" style="9" customWidth="1"/>
    <col min="14856" max="14856" width="12.5546875" style="9" customWidth="1"/>
    <col min="14857" max="14857" width="10.109375" style="9" customWidth="1"/>
    <col min="14858" max="14858" width="11.88671875" style="9" bestFit="1" customWidth="1"/>
    <col min="14859" max="14859" width="3.21875" style="9" bestFit="1" customWidth="1"/>
    <col min="14860" max="15104" width="7.21875" style="9"/>
    <col min="15105" max="15105" width="3.6640625" style="9" bestFit="1" customWidth="1"/>
    <col min="15106" max="15106" width="12.77734375" style="9" bestFit="1" customWidth="1"/>
    <col min="15107" max="15107" width="13.77734375" style="9" customWidth="1"/>
    <col min="15108" max="15108" width="11.88671875" style="9" customWidth="1"/>
    <col min="15109" max="15110" width="11.88671875" style="9" bestFit="1" customWidth="1"/>
    <col min="15111" max="15111" width="14.77734375" style="9" customWidth="1"/>
    <col min="15112" max="15112" width="12.5546875" style="9" customWidth="1"/>
    <col min="15113" max="15113" width="10.109375" style="9" customWidth="1"/>
    <col min="15114" max="15114" width="11.88671875" style="9" bestFit="1" customWidth="1"/>
    <col min="15115" max="15115" width="3.21875" style="9" bestFit="1" customWidth="1"/>
    <col min="15116" max="15360" width="7.21875" style="9"/>
    <col min="15361" max="15361" width="3.6640625" style="9" bestFit="1" customWidth="1"/>
    <col min="15362" max="15362" width="12.77734375" style="9" bestFit="1" customWidth="1"/>
    <col min="15363" max="15363" width="13.77734375" style="9" customWidth="1"/>
    <col min="15364" max="15364" width="11.88671875" style="9" customWidth="1"/>
    <col min="15365" max="15366" width="11.88671875" style="9" bestFit="1" customWidth="1"/>
    <col min="15367" max="15367" width="14.77734375" style="9" customWidth="1"/>
    <col min="15368" max="15368" width="12.5546875" style="9" customWidth="1"/>
    <col min="15369" max="15369" width="10.109375" style="9" customWidth="1"/>
    <col min="15370" max="15370" width="11.88671875" style="9" bestFit="1" customWidth="1"/>
    <col min="15371" max="15371" width="3.21875" style="9" bestFit="1" customWidth="1"/>
    <col min="15372" max="15616" width="7.21875" style="9"/>
    <col min="15617" max="15617" width="3.6640625" style="9" bestFit="1" customWidth="1"/>
    <col min="15618" max="15618" width="12.77734375" style="9" bestFit="1" customWidth="1"/>
    <col min="15619" max="15619" width="13.77734375" style="9" customWidth="1"/>
    <col min="15620" max="15620" width="11.88671875" style="9" customWidth="1"/>
    <col min="15621" max="15622" width="11.88671875" style="9" bestFit="1" customWidth="1"/>
    <col min="15623" max="15623" width="14.77734375" style="9" customWidth="1"/>
    <col min="15624" max="15624" width="12.5546875" style="9" customWidth="1"/>
    <col min="15625" max="15625" width="10.109375" style="9" customWidth="1"/>
    <col min="15626" max="15626" width="11.88671875" style="9" bestFit="1" customWidth="1"/>
    <col min="15627" max="15627" width="3.21875" style="9" bestFit="1" customWidth="1"/>
    <col min="15628" max="15872" width="7.21875" style="9"/>
    <col min="15873" max="15873" width="3.6640625" style="9" bestFit="1" customWidth="1"/>
    <col min="15874" max="15874" width="12.77734375" style="9" bestFit="1" customWidth="1"/>
    <col min="15875" max="15875" width="13.77734375" style="9" customWidth="1"/>
    <col min="15876" max="15876" width="11.88671875" style="9" customWidth="1"/>
    <col min="15877" max="15878" width="11.88671875" style="9" bestFit="1" customWidth="1"/>
    <col min="15879" max="15879" width="14.77734375" style="9" customWidth="1"/>
    <col min="15880" max="15880" width="12.5546875" style="9" customWidth="1"/>
    <col min="15881" max="15881" width="10.109375" style="9" customWidth="1"/>
    <col min="15882" max="15882" width="11.88671875" style="9" bestFit="1" customWidth="1"/>
    <col min="15883" max="15883" width="3.21875" style="9" bestFit="1" customWidth="1"/>
    <col min="15884" max="16128" width="7.21875" style="9"/>
    <col min="16129" max="16129" width="3.6640625" style="9" bestFit="1" customWidth="1"/>
    <col min="16130" max="16130" width="12.77734375" style="9" bestFit="1" customWidth="1"/>
    <col min="16131" max="16131" width="13.77734375" style="9" customWidth="1"/>
    <col min="16132" max="16132" width="11.88671875" style="9" customWidth="1"/>
    <col min="16133" max="16134" width="11.88671875" style="9" bestFit="1" customWidth="1"/>
    <col min="16135" max="16135" width="14.77734375" style="9" customWidth="1"/>
    <col min="16136" max="16136" width="12.5546875" style="9" customWidth="1"/>
    <col min="16137" max="16137" width="10.109375" style="9" customWidth="1"/>
    <col min="16138" max="16138" width="11.88671875" style="9" bestFit="1" customWidth="1"/>
    <col min="16139" max="16139" width="3.21875" style="9" bestFit="1" customWidth="1"/>
    <col min="16140" max="16384" width="7.21875" style="9"/>
  </cols>
  <sheetData>
    <row r="1" spans="1:11" ht="12" customHeight="1" x14ac:dyDescent="0.3">
      <c r="A1" s="9" t="s">
        <v>45</v>
      </c>
      <c r="F1" s="104"/>
      <c r="G1" s="105"/>
      <c r="K1" s="104"/>
    </row>
    <row r="2" spans="1:11" ht="12" customHeight="1" x14ac:dyDescent="0.3">
      <c r="A2" s="9" t="s">
        <v>338</v>
      </c>
      <c r="F2" s="104"/>
      <c r="G2" s="105"/>
      <c r="K2" s="104"/>
    </row>
    <row r="3" spans="1:11" ht="12" customHeight="1" x14ac:dyDescent="0.3">
      <c r="A3" s="10" t="s">
        <v>47</v>
      </c>
      <c r="F3" s="104"/>
      <c r="G3" s="10"/>
    </row>
    <row r="4" spans="1:11" ht="10.5" customHeight="1" x14ac:dyDescent="0.3">
      <c r="A4" s="10"/>
      <c r="F4" s="104"/>
      <c r="G4" s="10"/>
    </row>
    <row r="5" spans="1:11" ht="10.5" customHeight="1" x14ac:dyDescent="0.3"/>
    <row r="6" spans="1:11" ht="10.5" customHeight="1" x14ac:dyDescent="0.3">
      <c r="A6" s="39"/>
      <c r="B6" s="39"/>
      <c r="C6" s="39"/>
      <c r="D6" s="39"/>
      <c r="E6" s="39"/>
      <c r="F6" s="39"/>
      <c r="G6" s="113" t="s">
        <v>292</v>
      </c>
      <c r="H6" s="98"/>
      <c r="I6" s="98"/>
      <c r="J6" s="98"/>
      <c r="K6" s="39"/>
    </row>
    <row r="7" spans="1:11" s="27" customFormat="1" ht="27.6" x14ac:dyDescent="0.3">
      <c r="A7" s="108" t="s">
        <v>54</v>
      </c>
      <c r="B7" s="108" t="s">
        <v>56</v>
      </c>
      <c r="C7" s="107" t="s">
        <v>339</v>
      </c>
      <c r="D7" s="107" t="s">
        <v>340</v>
      </c>
      <c r="E7" s="107" t="s">
        <v>341</v>
      </c>
      <c r="F7" s="108" t="s">
        <v>107</v>
      </c>
      <c r="G7" s="107" t="s">
        <v>303</v>
      </c>
      <c r="H7" s="107" t="s">
        <v>58</v>
      </c>
      <c r="I7" s="107" t="s">
        <v>59</v>
      </c>
      <c r="J7" s="107" t="s">
        <v>304</v>
      </c>
      <c r="K7" s="108" t="s">
        <v>54</v>
      </c>
    </row>
    <row r="8" spans="1:11" x14ac:dyDescent="0.3">
      <c r="A8" s="9">
        <v>1</v>
      </c>
      <c r="B8" s="9" t="s">
        <v>108</v>
      </c>
      <c r="C8" s="30">
        <v>530317</v>
      </c>
      <c r="D8" s="30">
        <v>54814</v>
      </c>
      <c r="E8" s="30">
        <v>575729</v>
      </c>
      <c r="F8" s="30">
        <f t="shared" ref="F8:F71" si="0">(C8+D8+E8)</f>
        <v>1160860</v>
      </c>
      <c r="G8" s="30">
        <v>159313</v>
      </c>
      <c r="H8" s="30">
        <v>0</v>
      </c>
      <c r="I8" s="30">
        <v>0</v>
      </c>
      <c r="J8" s="30">
        <v>54359</v>
      </c>
      <c r="K8" s="9">
        <v>1</v>
      </c>
    </row>
    <row r="9" spans="1:11" x14ac:dyDescent="0.3">
      <c r="A9" s="9">
        <v>2</v>
      </c>
      <c r="B9" s="9" t="s">
        <v>109</v>
      </c>
      <c r="C9" s="31">
        <v>2807369</v>
      </c>
      <c r="D9" s="31">
        <v>886850</v>
      </c>
      <c r="E9" s="31">
        <v>4757301</v>
      </c>
      <c r="F9" s="31">
        <f t="shared" si="0"/>
        <v>8451520</v>
      </c>
      <c r="G9" s="31">
        <v>398245</v>
      </c>
      <c r="H9" s="31">
        <v>0</v>
      </c>
      <c r="I9" s="31">
        <v>0</v>
      </c>
      <c r="J9" s="31">
        <v>531480</v>
      </c>
      <c r="K9" s="9">
        <v>2</v>
      </c>
    </row>
    <row r="10" spans="1:11" x14ac:dyDescent="0.3">
      <c r="A10" s="9">
        <v>3</v>
      </c>
      <c r="B10" s="9" t="s">
        <v>110</v>
      </c>
      <c r="C10" s="31">
        <v>929849</v>
      </c>
      <c r="D10" s="31">
        <v>11800</v>
      </c>
      <c r="E10" s="31">
        <v>172929</v>
      </c>
      <c r="F10" s="31">
        <f t="shared" si="0"/>
        <v>1114578</v>
      </c>
      <c r="G10" s="31">
        <v>14229</v>
      </c>
      <c r="H10" s="31">
        <v>306639</v>
      </c>
      <c r="I10" s="31">
        <v>0</v>
      </c>
      <c r="J10" s="31">
        <v>40765</v>
      </c>
      <c r="K10" s="9">
        <v>3</v>
      </c>
    </row>
    <row r="11" spans="1:11" x14ac:dyDescent="0.3">
      <c r="A11" s="9">
        <v>4</v>
      </c>
      <c r="B11" s="9" t="s">
        <v>111</v>
      </c>
      <c r="C11" s="31">
        <v>276772</v>
      </c>
      <c r="D11" s="31">
        <v>0</v>
      </c>
      <c r="E11" s="31">
        <v>334826</v>
      </c>
      <c r="F11" s="31">
        <f t="shared" si="0"/>
        <v>611598</v>
      </c>
      <c r="G11" s="31">
        <v>64439</v>
      </c>
      <c r="H11" s="31">
        <v>0</v>
      </c>
      <c r="I11" s="31">
        <v>0</v>
      </c>
      <c r="J11" s="31">
        <v>124483</v>
      </c>
      <c r="K11" s="9">
        <v>4</v>
      </c>
    </row>
    <row r="12" spans="1:11" x14ac:dyDescent="0.3">
      <c r="A12" s="9">
        <v>5</v>
      </c>
      <c r="B12" s="9" t="s">
        <v>112</v>
      </c>
      <c r="C12" s="31">
        <v>557561</v>
      </c>
      <c r="D12" s="31">
        <v>0</v>
      </c>
      <c r="E12" s="31">
        <v>736335</v>
      </c>
      <c r="F12" s="31">
        <f t="shared" si="0"/>
        <v>1293896</v>
      </c>
      <c r="G12" s="31">
        <v>150157</v>
      </c>
      <c r="H12" s="31">
        <v>0</v>
      </c>
      <c r="I12" s="31">
        <v>0</v>
      </c>
      <c r="J12" s="31">
        <v>98072</v>
      </c>
      <c r="K12" s="9">
        <v>5</v>
      </c>
    </row>
    <row r="13" spans="1:11" x14ac:dyDescent="0.3">
      <c r="A13" s="9">
        <v>6</v>
      </c>
      <c r="B13" s="9" t="s">
        <v>113</v>
      </c>
      <c r="C13" s="31">
        <v>183052</v>
      </c>
      <c r="D13" s="31">
        <v>38235</v>
      </c>
      <c r="E13" s="31">
        <v>215934</v>
      </c>
      <c r="F13" s="31">
        <f t="shared" si="0"/>
        <v>437221</v>
      </c>
      <c r="G13" s="31">
        <v>38560</v>
      </c>
      <c r="H13" s="31">
        <v>0</v>
      </c>
      <c r="I13" s="31">
        <v>0</v>
      </c>
      <c r="J13" s="31">
        <v>37548</v>
      </c>
      <c r="K13" s="9">
        <v>6</v>
      </c>
    </row>
    <row r="14" spans="1:11" x14ac:dyDescent="0.3">
      <c r="A14" s="9">
        <v>7</v>
      </c>
      <c r="B14" s="9" t="s">
        <v>114</v>
      </c>
      <c r="C14" s="31">
        <v>49052916</v>
      </c>
      <c r="D14" s="31">
        <v>700547</v>
      </c>
      <c r="E14" s="31">
        <v>17524687</v>
      </c>
      <c r="F14" s="31">
        <f t="shared" si="0"/>
        <v>67278150</v>
      </c>
      <c r="G14" s="31">
        <v>291874</v>
      </c>
      <c r="H14" s="31">
        <v>135919</v>
      </c>
      <c r="I14" s="31">
        <v>0</v>
      </c>
      <c r="J14" s="31">
        <v>10309721</v>
      </c>
      <c r="K14" s="9">
        <v>7</v>
      </c>
    </row>
    <row r="15" spans="1:11" x14ac:dyDescent="0.3">
      <c r="A15" s="9">
        <v>8</v>
      </c>
      <c r="B15" s="9" t="s">
        <v>115</v>
      </c>
      <c r="C15" s="31">
        <v>1537774</v>
      </c>
      <c r="D15" s="31">
        <v>9500</v>
      </c>
      <c r="E15" s="31">
        <v>1343247</v>
      </c>
      <c r="F15" s="31">
        <f t="shared" si="0"/>
        <v>2890521</v>
      </c>
      <c r="G15" s="31">
        <v>165525</v>
      </c>
      <c r="H15" s="31">
        <v>0</v>
      </c>
      <c r="I15" s="31">
        <v>0</v>
      </c>
      <c r="J15" s="31">
        <v>817258</v>
      </c>
      <c r="K15" s="9">
        <v>8</v>
      </c>
    </row>
    <row r="16" spans="1:11" x14ac:dyDescent="0.3">
      <c r="A16" s="9">
        <v>9</v>
      </c>
      <c r="B16" s="9" t="s">
        <v>116</v>
      </c>
      <c r="C16" s="31">
        <v>373452</v>
      </c>
      <c r="D16" s="31">
        <v>0</v>
      </c>
      <c r="E16" s="31">
        <v>242881</v>
      </c>
      <c r="F16" s="31">
        <f t="shared" si="0"/>
        <v>616333</v>
      </c>
      <c r="G16" s="31">
        <v>57727</v>
      </c>
      <c r="H16" s="31">
        <v>0</v>
      </c>
      <c r="I16" s="31">
        <v>0</v>
      </c>
      <c r="J16" s="31">
        <v>8974</v>
      </c>
      <c r="K16" s="9">
        <v>9</v>
      </c>
    </row>
    <row r="17" spans="1:11" x14ac:dyDescent="0.3">
      <c r="A17" s="9">
        <v>10</v>
      </c>
      <c r="B17" s="9" t="s">
        <v>117</v>
      </c>
      <c r="C17" s="31">
        <v>1488105</v>
      </c>
      <c r="D17" s="31">
        <v>132750</v>
      </c>
      <c r="E17" s="31">
        <v>1994290</v>
      </c>
      <c r="F17" s="31">
        <f t="shared" si="0"/>
        <v>3615145</v>
      </c>
      <c r="G17" s="31">
        <v>177112</v>
      </c>
      <c r="H17" s="31">
        <v>0</v>
      </c>
      <c r="I17" s="31">
        <v>0</v>
      </c>
      <c r="J17" s="31">
        <v>83532</v>
      </c>
      <c r="K17" s="9">
        <v>10</v>
      </c>
    </row>
    <row r="18" spans="1:11" x14ac:dyDescent="0.3">
      <c r="A18" s="9">
        <v>11</v>
      </c>
      <c r="B18" s="9" t="s">
        <v>118</v>
      </c>
      <c r="C18" s="31">
        <v>124827</v>
      </c>
      <c r="D18" s="31">
        <v>166037</v>
      </c>
      <c r="E18" s="31">
        <v>163935</v>
      </c>
      <c r="F18" s="31">
        <f t="shared" si="0"/>
        <v>454799</v>
      </c>
      <c r="G18" s="31">
        <v>50308</v>
      </c>
      <c r="H18" s="31">
        <v>0</v>
      </c>
      <c r="I18" s="31">
        <v>0</v>
      </c>
      <c r="J18" s="31">
        <v>11931</v>
      </c>
      <c r="K18" s="9">
        <v>11</v>
      </c>
    </row>
    <row r="19" spans="1:11" x14ac:dyDescent="0.3">
      <c r="A19" s="9">
        <v>12</v>
      </c>
      <c r="B19" s="9" t="s">
        <v>119</v>
      </c>
      <c r="C19" s="31">
        <v>1579703</v>
      </c>
      <c r="D19" s="31">
        <v>27663</v>
      </c>
      <c r="E19" s="31">
        <v>1038862</v>
      </c>
      <c r="F19" s="31">
        <f t="shared" si="0"/>
        <v>2646228</v>
      </c>
      <c r="G19" s="31">
        <v>150792</v>
      </c>
      <c r="H19" s="31">
        <v>0</v>
      </c>
      <c r="I19" s="31">
        <v>0</v>
      </c>
      <c r="J19" s="31">
        <v>150661</v>
      </c>
      <c r="K19" s="9">
        <v>12</v>
      </c>
    </row>
    <row r="20" spans="1:11" x14ac:dyDescent="0.3">
      <c r="A20" s="9">
        <v>13</v>
      </c>
      <c r="B20" s="9" t="s">
        <v>120</v>
      </c>
      <c r="C20" s="31">
        <v>14957</v>
      </c>
      <c r="D20" s="31">
        <v>55228</v>
      </c>
      <c r="E20" s="31">
        <v>275184</v>
      </c>
      <c r="F20" s="31">
        <f t="shared" si="0"/>
        <v>345369</v>
      </c>
      <c r="G20" s="31">
        <v>66860</v>
      </c>
      <c r="H20" s="31">
        <v>0</v>
      </c>
      <c r="I20" s="31">
        <v>0</v>
      </c>
      <c r="J20" s="31">
        <v>18395</v>
      </c>
      <c r="K20" s="9">
        <v>13</v>
      </c>
    </row>
    <row r="21" spans="1:11" x14ac:dyDescent="0.3">
      <c r="A21" s="9">
        <v>14</v>
      </c>
      <c r="B21" s="9" t="s">
        <v>121</v>
      </c>
      <c r="C21" s="31">
        <v>754794</v>
      </c>
      <c r="D21" s="31">
        <v>0</v>
      </c>
      <c r="E21" s="31">
        <v>667827</v>
      </c>
      <c r="F21" s="31">
        <f t="shared" si="0"/>
        <v>1422621</v>
      </c>
      <c r="G21" s="31">
        <v>87644</v>
      </c>
      <c r="H21" s="31">
        <v>0</v>
      </c>
      <c r="I21" s="31">
        <v>0</v>
      </c>
      <c r="J21" s="31">
        <v>149399</v>
      </c>
      <c r="K21" s="9">
        <v>14</v>
      </c>
    </row>
    <row r="22" spans="1:11" x14ac:dyDescent="0.3">
      <c r="A22" s="9">
        <v>15</v>
      </c>
      <c r="B22" s="9" t="s">
        <v>122</v>
      </c>
      <c r="C22" s="31">
        <v>207099</v>
      </c>
      <c r="D22" s="31">
        <v>18563</v>
      </c>
      <c r="E22" s="31">
        <v>232805</v>
      </c>
      <c r="F22" s="31">
        <f t="shared" si="0"/>
        <v>458467</v>
      </c>
      <c r="G22" s="31">
        <v>50096</v>
      </c>
      <c r="H22" s="31">
        <v>0</v>
      </c>
      <c r="I22" s="31">
        <v>0</v>
      </c>
      <c r="J22" s="31">
        <v>25473</v>
      </c>
      <c r="K22" s="9">
        <v>15</v>
      </c>
    </row>
    <row r="23" spans="1:11" x14ac:dyDescent="0.3">
      <c r="A23" s="9">
        <v>16</v>
      </c>
      <c r="B23" s="9" t="s">
        <v>123</v>
      </c>
      <c r="C23" s="31">
        <v>546153</v>
      </c>
      <c r="D23" s="31">
        <v>0</v>
      </c>
      <c r="E23" s="31">
        <v>1093706</v>
      </c>
      <c r="F23" s="31">
        <f t="shared" si="0"/>
        <v>1639859</v>
      </c>
      <c r="G23" s="31">
        <v>159441</v>
      </c>
      <c r="H23" s="31">
        <v>0</v>
      </c>
      <c r="I23" s="31">
        <v>0</v>
      </c>
      <c r="J23" s="31">
        <v>174533</v>
      </c>
      <c r="K23" s="9">
        <v>16</v>
      </c>
    </row>
    <row r="24" spans="1:11" x14ac:dyDescent="0.3">
      <c r="A24" s="9">
        <v>17</v>
      </c>
      <c r="B24" s="9" t="s">
        <v>124</v>
      </c>
      <c r="C24" s="31">
        <v>461738</v>
      </c>
      <c r="D24" s="31">
        <v>0</v>
      </c>
      <c r="E24" s="31">
        <v>311599</v>
      </c>
      <c r="F24" s="31">
        <f t="shared" si="0"/>
        <v>773337</v>
      </c>
      <c r="G24" s="31">
        <v>0</v>
      </c>
      <c r="H24" s="31">
        <v>0</v>
      </c>
      <c r="I24" s="31">
        <v>0</v>
      </c>
      <c r="J24" s="31">
        <v>83992</v>
      </c>
      <c r="K24" s="9">
        <v>17</v>
      </c>
    </row>
    <row r="25" spans="1:11" x14ac:dyDescent="0.3">
      <c r="A25" s="9">
        <v>18</v>
      </c>
      <c r="B25" s="9" t="s">
        <v>125</v>
      </c>
      <c r="C25" s="31">
        <v>1056726</v>
      </c>
      <c r="D25" s="31">
        <v>0</v>
      </c>
      <c r="E25" s="31">
        <v>445797</v>
      </c>
      <c r="F25" s="31">
        <f t="shared" si="0"/>
        <v>1502523</v>
      </c>
      <c r="G25" s="31">
        <v>173434</v>
      </c>
      <c r="H25" s="31">
        <v>0</v>
      </c>
      <c r="I25" s="31">
        <v>0</v>
      </c>
      <c r="J25" s="31">
        <v>425100</v>
      </c>
      <c r="K25" s="9">
        <v>18</v>
      </c>
    </row>
    <row r="26" spans="1:11" x14ac:dyDescent="0.3">
      <c r="A26" s="9">
        <v>19</v>
      </c>
      <c r="B26" s="9" t="s">
        <v>126</v>
      </c>
      <c r="C26" s="31">
        <v>534841</v>
      </c>
      <c r="D26" s="31">
        <v>14586</v>
      </c>
      <c r="E26" s="31">
        <v>75316</v>
      </c>
      <c r="F26" s="31">
        <f t="shared" si="0"/>
        <v>624743</v>
      </c>
      <c r="G26" s="31">
        <v>4500</v>
      </c>
      <c r="H26" s="31">
        <v>0</v>
      </c>
      <c r="I26" s="31">
        <v>0</v>
      </c>
      <c r="J26" s="31">
        <v>35388</v>
      </c>
      <c r="K26" s="9">
        <v>19</v>
      </c>
    </row>
    <row r="27" spans="1:11" x14ac:dyDescent="0.3">
      <c r="A27" s="9">
        <v>20</v>
      </c>
      <c r="B27" s="9" t="s">
        <v>127</v>
      </c>
      <c r="C27" s="31">
        <v>14561</v>
      </c>
      <c r="D27" s="31">
        <v>74685</v>
      </c>
      <c r="E27" s="31">
        <v>266023</v>
      </c>
      <c r="F27" s="31">
        <f t="shared" si="0"/>
        <v>355269</v>
      </c>
      <c r="G27" s="31">
        <v>48118</v>
      </c>
      <c r="H27" s="31">
        <v>0</v>
      </c>
      <c r="I27" s="31">
        <v>0</v>
      </c>
      <c r="J27" s="31">
        <v>616</v>
      </c>
      <c r="K27" s="9">
        <v>20</v>
      </c>
    </row>
    <row r="28" spans="1:11" x14ac:dyDescent="0.3">
      <c r="A28" s="9">
        <v>21</v>
      </c>
      <c r="B28" s="9" t="s">
        <v>128</v>
      </c>
      <c r="C28" s="31">
        <v>9159958</v>
      </c>
      <c r="D28" s="31">
        <v>757008</v>
      </c>
      <c r="E28" s="31">
        <v>10172821</v>
      </c>
      <c r="F28" s="31">
        <f t="shared" si="0"/>
        <v>20089787</v>
      </c>
      <c r="G28" s="31">
        <v>155932</v>
      </c>
      <c r="H28" s="31">
        <v>0</v>
      </c>
      <c r="I28" s="31">
        <v>0</v>
      </c>
      <c r="J28" s="31">
        <v>1348265</v>
      </c>
      <c r="K28" s="9">
        <v>21</v>
      </c>
    </row>
    <row r="29" spans="1:11" x14ac:dyDescent="0.3">
      <c r="A29" s="9">
        <v>22</v>
      </c>
      <c r="B29" s="9" t="s">
        <v>129</v>
      </c>
      <c r="C29" s="31">
        <v>783295</v>
      </c>
      <c r="D29" s="31">
        <v>14000</v>
      </c>
      <c r="E29" s="31">
        <v>223757</v>
      </c>
      <c r="F29" s="31">
        <f t="shared" si="0"/>
        <v>1021052</v>
      </c>
      <c r="G29" s="31">
        <v>4500</v>
      </c>
      <c r="H29" s="31">
        <v>0</v>
      </c>
      <c r="I29" s="31">
        <v>0</v>
      </c>
      <c r="J29" s="31">
        <v>405586</v>
      </c>
      <c r="K29" s="9">
        <v>22</v>
      </c>
    </row>
    <row r="30" spans="1:11" x14ac:dyDescent="0.3">
      <c r="A30" s="9">
        <v>23</v>
      </c>
      <c r="B30" s="9" t="s">
        <v>130</v>
      </c>
      <c r="C30" s="31">
        <v>0</v>
      </c>
      <c r="D30" s="31">
        <v>1200</v>
      </c>
      <c r="E30" s="31">
        <v>36656</v>
      </c>
      <c r="F30" s="31">
        <f t="shared" si="0"/>
        <v>37856</v>
      </c>
      <c r="G30" s="31">
        <v>6758</v>
      </c>
      <c r="H30" s="31">
        <v>0</v>
      </c>
      <c r="I30" s="31">
        <v>0</v>
      </c>
      <c r="J30" s="31">
        <v>0</v>
      </c>
      <c r="K30" s="9">
        <v>23</v>
      </c>
    </row>
    <row r="31" spans="1:11" x14ac:dyDescent="0.3">
      <c r="A31" s="9">
        <v>24</v>
      </c>
      <c r="B31" s="9" t="s">
        <v>131</v>
      </c>
      <c r="C31" s="31">
        <v>1357248</v>
      </c>
      <c r="D31" s="31">
        <v>0</v>
      </c>
      <c r="E31" s="31">
        <v>1067550</v>
      </c>
      <c r="F31" s="31">
        <f t="shared" si="0"/>
        <v>2424798</v>
      </c>
      <c r="G31" s="31">
        <v>152500</v>
      </c>
      <c r="H31" s="31">
        <v>0</v>
      </c>
      <c r="I31" s="31">
        <v>0</v>
      </c>
      <c r="J31" s="31">
        <v>318693</v>
      </c>
      <c r="K31" s="9">
        <v>24</v>
      </c>
    </row>
    <row r="32" spans="1:11" x14ac:dyDescent="0.3">
      <c r="A32" s="9">
        <v>25</v>
      </c>
      <c r="B32" s="9" t="s">
        <v>132</v>
      </c>
      <c r="C32" s="31">
        <v>68989</v>
      </c>
      <c r="D32" s="31">
        <v>0</v>
      </c>
      <c r="E32" s="31">
        <v>115450</v>
      </c>
      <c r="F32" s="31">
        <f t="shared" si="0"/>
        <v>184439</v>
      </c>
      <c r="G32" s="31">
        <v>0</v>
      </c>
      <c r="H32" s="31">
        <v>0</v>
      </c>
      <c r="I32" s="31">
        <v>0</v>
      </c>
      <c r="J32" s="31">
        <v>25609</v>
      </c>
      <c r="K32" s="9">
        <v>25</v>
      </c>
    </row>
    <row r="33" spans="1:11" x14ac:dyDescent="0.3">
      <c r="A33" s="9">
        <v>26</v>
      </c>
      <c r="B33" s="9" t="s">
        <v>133</v>
      </c>
      <c r="C33" s="31">
        <v>213429</v>
      </c>
      <c r="D33" s="31">
        <v>0</v>
      </c>
      <c r="E33" s="31">
        <v>0</v>
      </c>
      <c r="F33" s="31">
        <f t="shared" si="0"/>
        <v>213429</v>
      </c>
      <c r="G33" s="31">
        <v>0</v>
      </c>
      <c r="H33" s="31">
        <v>0</v>
      </c>
      <c r="I33" s="31">
        <v>0</v>
      </c>
      <c r="J33" s="31">
        <v>21348</v>
      </c>
      <c r="K33" s="9">
        <v>26</v>
      </c>
    </row>
    <row r="34" spans="1:11" x14ac:dyDescent="0.3">
      <c r="A34" s="9">
        <v>27</v>
      </c>
      <c r="B34" s="9" t="s">
        <v>134</v>
      </c>
      <c r="C34" s="31">
        <v>1032724</v>
      </c>
      <c r="D34" s="31">
        <v>0</v>
      </c>
      <c r="E34" s="31">
        <v>273595</v>
      </c>
      <c r="F34" s="31">
        <f t="shared" si="0"/>
        <v>1306319</v>
      </c>
      <c r="G34" s="31">
        <v>0</v>
      </c>
      <c r="H34" s="31">
        <v>0</v>
      </c>
      <c r="I34" s="31">
        <v>15840</v>
      </c>
      <c r="J34" s="31">
        <v>200631</v>
      </c>
      <c r="K34" s="9">
        <v>27</v>
      </c>
    </row>
    <row r="35" spans="1:11" x14ac:dyDescent="0.3">
      <c r="A35" s="9">
        <v>28</v>
      </c>
      <c r="B35" s="9" t="s">
        <v>135</v>
      </c>
      <c r="C35" s="31">
        <v>208526</v>
      </c>
      <c r="D35" s="31">
        <v>22000</v>
      </c>
      <c r="E35" s="31">
        <v>189762</v>
      </c>
      <c r="F35" s="31">
        <f t="shared" si="0"/>
        <v>420288</v>
      </c>
      <c r="G35" s="31">
        <v>0</v>
      </c>
      <c r="H35" s="31">
        <v>0</v>
      </c>
      <c r="I35" s="31">
        <v>0</v>
      </c>
      <c r="J35" s="31">
        <v>29423</v>
      </c>
      <c r="K35" s="9">
        <v>28</v>
      </c>
    </row>
    <row r="36" spans="1:11" x14ac:dyDescent="0.3">
      <c r="A36" s="9">
        <v>29</v>
      </c>
      <c r="B36" s="9" t="s">
        <v>77</v>
      </c>
      <c r="C36" s="31">
        <v>100013336</v>
      </c>
      <c r="D36" s="31">
        <v>7511556</v>
      </c>
      <c r="E36" s="31">
        <v>31322586</v>
      </c>
      <c r="F36" s="31">
        <f t="shared" si="0"/>
        <v>138847478</v>
      </c>
      <c r="G36" s="31">
        <v>0</v>
      </c>
      <c r="H36" s="31">
        <v>0</v>
      </c>
      <c r="I36" s="31">
        <v>0</v>
      </c>
      <c r="J36" s="31">
        <v>58899235</v>
      </c>
      <c r="K36" s="9">
        <v>29</v>
      </c>
    </row>
    <row r="37" spans="1:11" x14ac:dyDescent="0.3">
      <c r="A37" s="9">
        <v>30</v>
      </c>
      <c r="B37" s="9" t="s">
        <v>136</v>
      </c>
      <c r="C37" s="31">
        <v>4361137</v>
      </c>
      <c r="D37" s="31">
        <v>0</v>
      </c>
      <c r="E37" s="31">
        <v>2526630</v>
      </c>
      <c r="F37" s="31">
        <f t="shared" si="0"/>
        <v>6887767</v>
      </c>
      <c r="G37" s="31">
        <v>170554</v>
      </c>
      <c r="H37" s="31">
        <v>0</v>
      </c>
      <c r="I37" s="31">
        <v>0</v>
      </c>
      <c r="J37" s="31">
        <v>623295</v>
      </c>
      <c r="K37" s="9">
        <v>30</v>
      </c>
    </row>
    <row r="38" spans="1:11" x14ac:dyDescent="0.3">
      <c r="A38" s="9">
        <v>31</v>
      </c>
      <c r="B38" s="9" t="s">
        <v>137</v>
      </c>
      <c r="C38" s="31">
        <v>55000</v>
      </c>
      <c r="D38" s="31">
        <v>0</v>
      </c>
      <c r="E38" s="31">
        <v>271000</v>
      </c>
      <c r="F38" s="31">
        <f t="shared" si="0"/>
        <v>326000</v>
      </c>
      <c r="G38" s="31">
        <v>10646</v>
      </c>
      <c r="H38" s="31">
        <v>0</v>
      </c>
      <c r="I38" s="31">
        <v>0</v>
      </c>
      <c r="J38" s="31">
        <v>9119</v>
      </c>
      <c r="K38" s="9">
        <v>31</v>
      </c>
    </row>
    <row r="39" spans="1:11" x14ac:dyDescent="0.3">
      <c r="A39" s="9">
        <v>32</v>
      </c>
      <c r="B39" s="9" t="s">
        <v>138</v>
      </c>
      <c r="C39" s="31">
        <v>456065</v>
      </c>
      <c r="D39" s="31">
        <v>10525</v>
      </c>
      <c r="E39" s="31">
        <v>369490</v>
      </c>
      <c r="F39" s="31">
        <f t="shared" si="0"/>
        <v>836080</v>
      </c>
      <c r="G39" s="31">
        <v>74438</v>
      </c>
      <c r="H39" s="31">
        <v>0</v>
      </c>
      <c r="I39" s="31">
        <v>0</v>
      </c>
      <c r="J39" s="31">
        <v>116745</v>
      </c>
      <c r="K39" s="9">
        <v>32</v>
      </c>
    </row>
    <row r="40" spans="1:11" x14ac:dyDescent="0.3">
      <c r="A40" s="9">
        <v>33</v>
      </c>
      <c r="B40" s="9" t="s">
        <v>79</v>
      </c>
      <c r="C40" s="31">
        <v>1203538</v>
      </c>
      <c r="D40" s="31">
        <v>0</v>
      </c>
      <c r="E40" s="31">
        <v>1018213</v>
      </c>
      <c r="F40" s="31">
        <f t="shared" si="0"/>
        <v>2221751</v>
      </c>
      <c r="G40" s="31">
        <v>158038</v>
      </c>
      <c r="H40" s="31">
        <v>0</v>
      </c>
      <c r="I40" s="31">
        <v>0</v>
      </c>
      <c r="J40" s="31">
        <v>262204</v>
      </c>
      <c r="K40" s="9">
        <v>33</v>
      </c>
    </row>
    <row r="41" spans="1:11" x14ac:dyDescent="0.3">
      <c r="A41" s="9">
        <v>34</v>
      </c>
      <c r="B41" s="9" t="s">
        <v>139</v>
      </c>
      <c r="C41" s="31">
        <v>5410071</v>
      </c>
      <c r="D41" s="31">
        <v>0</v>
      </c>
      <c r="E41" s="31">
        <v>1087901</v>
      </c>
      <c r="F41" s="31">
        <f t="shared" si="0"/>
        <v>6497972</v>
      </c>
      <c r="G41" s="31">
        <v>10985</v>
      </c>
      <c r="H41" s="31">
        <v>0</v>
      </c>
      <c r="I41" s="31">
        <v>0</v>
      </c>
      <c r="J41" s="31">
        <v>2305564</v>
      </c>
      <c r="K41" s="9">
        <v>34</v>
      </c>
    </row>
    <row r="42" spans="1:11" x14ac:dyDescent="0.3">
      <c r="A42" s="9">
        <v>35</v>
      </c>
      <c r="B42" s="9" t="s">
        <v>140</v>
      </c>
      <c r="C42" s="31">
        <v>636973</v>
      </c>
      <c r="D42" s="31">
        <v>0</v>
      </c>
      <c r="E42" s="31">
        <v>29250</v>
      </c>
      <c r="F42" s="31">
        <f t="shared" si="0"/>
        <v>666223</v>
      </c>
      <c r="G42" s="31">
        <v>0</v>
      </c>
      <c r="H42" s="31">
        <v>0</v>
      </c>
      <c r="I42" s="31">
        <v>0</v>
      </c>
      <c r="J42" s="31">
        <v>387053</v>
      </c>
      <c r="K42" s="9">
        <v>35</v>
      </c>
    </row>
    <row r="43" spans="1:11" x14ac:dyDescent="0.3">
      <c r="A43" s="9">
        <v>36</v>
      </c>
      <c r="B43" s="9" t="s">
        <v>141</v>
      </c>
      <c r="C43" s="31">
        <v>1207425</v>
      </c>
      <c r="D43" s="31">
        <v>64604</v>
      </c>
      <c r="E43" s="31">
        <v>1051519</v>
      </c>
      <c r="F43" s="31">
        <f t="shared" si="0"/>
        <v>2323548</v>
      </c>
      <c r="G43" s="31">
        <v>149552</v>
      </c>
      <c r="H43" s="31">
        <v>0</v>
      </c>
      <c r="I43" s="31">
        <v>0</v>
      </c>
      <c r="J43" s="31">
        <v>363321</v>
      </c>
      <c r="K43" s="9">
        <v>36</v>
      </c>
    </row>
    <row r="44" spans="1:11" x14ac:dyDescent="0.3">
      <c r="A44" s="9">
        <v>37</v>
      </c>
      <c r="B44" s="9" t="s">
        <v>142</v>
      </c>
      <c r="C44" s="31">
        <v>461626</v>
      </c>
      <c r="D44" s="31">
        <v>0</v>
      </c>
      <c r="E44" s="31">
        <v>426108</v>
      </c>
      <c r="F44" s="31">
        <f t="shared" si="0"/>
        <v>887734</v>
      </c>
      <c r="G44" s="31">
        <v>0</v>
      </c>
      <c r="H44" s="31">
        <v>0</v>
      </c>
      <c r="I44" s="31">
        <v>0</v>
      </c>
      <c r="J44" s="31">
        <v>208116</v>
      </c>
      <c r="K44" s="9">
        <v>37</v>
      </c>
    </row>
    <row r="45" spans="1:11" x14ac:dyDescent="0.3">
      <c r="A45" s="9">
        <v>38</v>
      </c>
      <c r="B45" s="9" t="s">
        <v>143</v>
      </c>
      <c r="C45" s="31">
        <v>226026</v>
      </c>
      <c r="D45" s="31">
        <v>0</v>
      </c>
      <c r="E45" s="31">
        <v>342557</v>
      </c>
      <c r="F45" s="31">
        <f t="shared" si="0"/>
        <v>568583</v>
      </c>
      <c r="G45" s="31">
        <v>67864</v>
      </c>
      <c r="H45" s="31">
        <v>0</v>
      </c>
      <c r="I45" s="31">
        <v>0</v>
      </c>
      <c r="J45" s="31">
        <v>68524</v>
      </c>
      <c r="K45" s="9">
        <v>38</v>
      </c>
    </row>
    <row r="46" spans="1:11" x14ac:dyDescent="0.3">
      <c r="A46" s="9">
        <v>39</v>
      </c>
      <c r="B46" s="9" t="s">
        <v>144</v>
      </c>
      <c r="C46" s="31">
        <v>188200</v>
      </c>
      <c r="D46" s="31">
        <v>0</v>
      </c>
      <c r="E46" s="31">
        <v>410774</v>
      </c>
      <c r="F46" s="31">
        <f t="shared" si="0"/>
        <v>598974</v>
      </c>
      <c r="G46" s="31">
        <v>32226</v>
      </c>
      <c r="H46" s="31">
        <v>0</v>
      </c>
      <c r="I46" s="31">
        <v>0</v>
      </c>
      <c r="J46" s="31">
        <v>67203</v>
      </c>
      <c r="K46" s="9">
        <v>39</v>
      </c>
    </row>
    <row r="47" spans="1:11" x14ac:dyDescent="0.3">
      <c r="A47" s="9">
        <v>40</v>
      </c>
      <c r="B47" s="9" t="s">
        <v>145</v>
      </c>
      <c r="C47" s="34">
        <v>189721</v>
      </c>
      <c r="D47" s="34">
        <v>10000</v>
      </c>
      <c r="E47" s="34">
        <v>134945</v>
      </c>
      <c r="F47" s="31">
        <f t="shared" si="0"/>
        <v>334666</v>
      </c>
      <c r="G47" s="34">
        <v>0</v>
      </c>
      <c r="H47" s="34">
        <v>0</v>
      </c>
      <c r="I47" s="34">
        <v>0</v>
      </c>
      <c r="J47" s="34">
        <v>0</v>
      </c>
      <c r="K47" s="9">
        <v>40</v>
      </c>
    </row>
    <row r="48" spans="1:11" x14ac:dyDescent="0.3">
      <c r="A48" s="9">
        <v>41</v>
      </c>
      <c r="B48" s="9" t="s">
        <v>146</v>
      </c>
      <c r="C48" s="31">
        <v>207002</v>
      </c>
      <c r="D48" s="31">
        <v>10000</v>
      </c>
      <c r="E48" s="31">
        <v>324232</v>
      </c>
      <c r="F48" s="31">
        <f t="shared" si="0"/>
        <v>541234</v>
      </c>
      <c r="G48" s="31">
        <v>83878</v>
      </c>
      <c r="H48" s="31">
        <v>0</v>
      </c>
      <c r="I48" s="31">
        <v>0</v>
      </c>
      <c r="J48" s="31">
        <v>36316</v>
      </c>
      <c r="K48" s="9">
        <v>41</v>
      </c>
    </row>
    <row r="49" spans="1:11" x14ac:dyDescent="0.3">
      <c r="A49" s="9">
        <v>42</v>
      </c>
      <c r="B49" s="9" t="s">
        <v>147</v>
      </c>
      <c r="C49" s="31">
        <v>3938018</v>
      </c>
      <c r="D49" s="31">
        <v>0</v>
      </c>
      <c r="E49" s="31">
        <v>3092452</v>
      </c>
      <c r="F49" s="31">
        <f t="shared" si="0"/>
        <v>7030470</v>
      </c>
      <c r="G49" s="31">
        <v>0</v>
      </c>
      <c r="H49" s="31">
        <v>0</v>
      </c>
      <c r="I49" s="31">
        <v>0</v>
      </c>
      <c r="J49" s="31">
        <v>252704</v>
      </c>
      <c r="K49" s="9">
        <v>42</v>
      </c>
    </row>
    <row r="50" spans="1:11" x14ac:dyDescent="0.3">
      <c r="A50" s="9">
        <v>43</v>
      </c>
      <c r="B50" s="9" t="s">
        <v>148</v>
      </c>
      <c r="C50" s="31">
        <v>19532071</v>
      </c>
      <c r="D50" s="31">
        <v>0</v>
      </c>
      <c r="E50" s="31">
        <v>17731800</v>
      </c>
      <c r="F50" s="31">
        <f t="shared" si="0"/>
        <v>37263871</v>
      </c>
      <c r="G50" s="31">
        <v>198004</v>
      </c>
      <c r="H50" s="31">
        <v>4500</v>
      </c>
      <c r="I50" s="31">
        <v>0</v>
      </c>
      <c r="J50" s="31">
        <v>2191080</v>
      </c>
      <c r="K50" s="9">
        <v>43</v>
      </c>
    </row>
    <row r="51" spans="1:11" x14ac:dyDescent="0.3">
      <c r="A51" s="9">
        <v>44</v>
      </c>
      <c r="B51" s="9" t="s">
        <v>149</v>
      </c>
      <c r="C51" s="31">
        <v>1332971</v>
      </c>
      <c r="D51" s="31">
        <v>103588</v>
      </c>
      <c r="E51" s="31">
        <v>953887</v>
      </c>
      <c r="F51" s="31">
        <f t="shared" si="0"/>
        <v>2390446</v>
      </c>
      <c r="G51" s="31">
        <v>191662</v>
      </c>
      <c r="H51" s="31">
        <v>0</v>
      </c>
      <c r="I51" s="31">
        <v>0</v>
      </c>
      <c r="J51" s="31">
        <v>185593</v>
      </c>
      <c r="K51" s="9">
        <v>44</v>
      </c>
    </row>
    <row r="52" spans="1:11" x14ac:dyDescent="0.3">
      <c r="A52" s="9">
        <v>45</v>
      </c>
      <c r="B52" s="9" t="s">
        <v>150</v>
      </c>
      <c r="C52" s="31">
        <v>53050</v>
      </c>
      <c r="D52" s="31">
        <v>0</v>
      </c>
      <c r="E52" s="31">
        <v>62940</v>
      </c>
      <c r="F52" s="31">
        <f t="shared" si="0"/>
        <v>115990</v>
      </c>
      <c r="G52" s="31">
        <v>0</v>
      </c>
      <c r="H52" s="31">
        <v>0</v>
      </c>
      <c r="I52" s="31">
        <v>0</v>
      </c>
      <c r="J52" s="31">
        <v>40171</v>
      </c>
      <c r="K52" s="9">
        <v>45</v>
      </c>
    </row>
    <row r="53" spans="1:11" x14ac:dyDescent="0.3">
      <c r="A53" s="9">
        <v>46</v>
      </c>
      <c r="B53" s="9" t="s">
        <v>151</v>
      </c>
      <c r="C53" s="31">
        <v>2159316</v>
      </c>
      <c r="D53" s="31">
        <v>5000</v>
      </c>
      <c r="E53" s="31">
        <v>708831</v>
      </c>
      <c r="F53" s="31">
        <f t="shared" si="0"/>
        <v>2873147</v>
      </c>
      <c r="G53" s="31">
        <v>11500</v>
      </c>
      <c r="H53" s="31">
        <v>20000</v>
      </c>
      <c r="I53" s="31">
        <v>0</v>
      </c>
      <c r="J53" s="31">
        <v>507198</v>
      </c>
      <c r="K53" s="9">
        <v>46</v>
      </c>
    </row>
    <row r="54" spans="1:11" x14ac:dyDescent="0.3">
      <c r="A54" s="9">
        <v>47</v>
      </c>
      <c r="B54" s="9" t="s">
        <v>152</v>
      </c>
      <c r="C54" s="31">
        <v>6076385</v>
      </c>
      <c r="D54" s="31">
        <v>0</v>
      </c>
      <c r="E54" s="31">
        <v>5073368</v>
      </c>
      <c r="F54" s="31">
        <f t="shared" si="0"/>
        <v>11149753</v>
      </c>
      <c r="G54" s="31">
        <v>237086</v>
      </c>
      <c r="H54" s="31">
        <v>0</v>
      </c>
      <c r="I54" s="31">
        <v>0</v>
      </c>
      <c r="J54" s="31">
        <v>3812578</v>
      </c>
      <c r="K54" s="9">
        <v>47</v>
      </c>
    </row>
    <row r="55" spans="1:11" x14ac:dyDescent="0.3">
      <c r="A55" s="9">
        <v>48</v>
      </c>
      <c r="B55" s="9" t="s">
        <v>153</v>
      </c>
      <c r="C55" s="31">
        <v>4152</v>
      </c>
      <c r="D55" s="31">
        <v>0</v>
      </c>
      <c r="E55" s="31">
        <v>171832</v>
      </c>
      <c r="F55" s="31">
        <f t="shared" si="0"/>
        <v>175984</v>
      </c>
      <c r="G55" s="31">
        <v>1000</v>
      </c>
      <c r="H55" s="31">
        <v>0</v>
      </c>
      <c r="I55" s="31">
        <v>0</v>
      </c>
      <c r="J55" s="31">
        <v>0</v>
      </c>
      <c r="K55" s="9">
        <v>48</v>
      </c>
    </row>
    <row r="56" spans="1:11" x14ac:dyDescent="0.3">
      <c r="A56" s="9">
        <v>49</v>
      </c>
      <c r="B56" s="9" t="s">
        <v>154</v>
      </c>
      <c r="C56" s="31">
        <v>811519</v>
      </c>
      <c r="D56" s="31">
        <v>0</v>
      </c>
      <c r="E56" s="31">
        <v>542467</v>
      </c>
      <c r="F56" s="31">
        <f t="shared" si="0"/>
        <v>1353986</v>
      </c>
      <c r="G56" s="31">
        <v>99903</v>
      </c>
      <c r="H56" s="31">
        <v>3326</v>
      </c>
      <c r="I56" s="31">
        <v>0</v>
      </c>
      <c r="J56" s="31">
        <v>478339</v>
      </c>
      <c r="K56" s="9">
        <v>49</v>
      </c>
    </row>
    <row r="57" spans="1:11" x14ac:dyDescent="0.3">
      <c r="A57" s="9">
        <v>50</v>
      </c>
      <c r="B57" s="9" t="s">
        <v>155</v>
      </c>
      <c r="C57" s="34">
        <v>341454</v>
      </c>
      <c r="D57" s="34">
        <v>0</v>
      </c>
      <c r="E57" s="34">
        <v>399650</v>
      </c>
      <c r="F57" s="31">
        <f t="shared" si="0"/>
        <v>741104</v>
      </c>
      <c r="G57" s="34">
        <v>0</v>
      </c>
      <c r="H57" s="34">
        <v>0</v>
      </c>
      <c r="I57" s="34">
        <v>0</v>
      </c>
      <c r="J57" s="34">
        <v>182245</v>
      </c>
      <c r="K57" s="9">
        <v>50</v>
      </c>
    </row>
    <row r="58" spans="1:11" x14ac:dyDescent="0.3">
      <c r="A58" s="9">
        <v>51</v>
      </c>
      <c r="B58" s="9" t="s">
        <v>156</v>
      </c>
      <c r="C58" s="30">
        <v>75000</v>
      </c>
      <c r="D58" s="30">
        <v>4903</v>
      </c>
      <c r="E58" s="30">
        <v>122995</v>
      </c>
      <c r="F58" s="30">
        <f t="shared" si="0"/>
        <v>202898</v>
      </c>
      <c r="G58" s="30">
        <v>0</v>
      </c>
      <c r="H58" s="30">
        <v>0</v>
      </c>
      <c r="I58" s="30">
        <v>0</v>
      </c>
      <c r="J58" s="30">
        <v>0</v>
      </c>
      <c r="K58" s="9">
        <v>51</v>
      </c>
    </row>
    <row r="59" spans="1:11" x14ac:dyDescent="0.3">
      <c r="A59" s="9">
        <v>52</v>
      </c>
      <c r="B59" s="9" t="s">
        <v>157</v>
      </c>
      <c r="C59" s="31">
        <v>81191</v>
      </c>
      <c r="D59" s="31">
        <v>0</v>
      </c>
      <c r="E59" s="31">
        <v>222082</v>
      </c>
      <c r="F59" s="31">
        <f t="shared" si="0"/>
        <v>303273</v>
      </c>
      <c r="G59" s="31">
        <v>0</v>
      </c>
      <c r="H59" s="31">
        <v>0</v>
      </c>
      <c r="I59" s="31">
        <v>0</v>
      </c>
      <c r="J59" s="31">
        <v>6463</v>
      </c>
      <c r="K59" s="9">
        <v>52</v>
      </c>
    </row>
    <row r="60" spans="1:11" x14ac:dyDescent="0.3">
      <c r="A60" s="9">
        <v>53</v>
      </c>
      <c r="B60" s="9" t="s">
        <v>158</v>
      </c>
      <c r="C60" s="31">
        <v>38438326</v>
      </c>
      <c r="D60" s="31">
        <v>282682</v>
      </c>
      <c r="E60" s="31">
        <v>17170446</v>
      </c>
      <c r="F60" s="31">
        <f t="shared" si="0"/>
        <v>55891454</v>
      </c>
      <c r="G60" s="31">
        <v>212887</v>
      </c>
      <c r="H60" s="31">
        <v>690</v>
      </c>
      <c r="I60" s="31">
        <v>0</v>
      </c>
      <c r="J60" s="31">
        <v>17995414</v>
      </c>
      <c r="K60" s="9">
        <v>53</v>
      </c>
    </row>
    <row r="61" spans="1:11" x14ac:dyDescent="0.3">
      <c r="A61" s="9">
        <v>54</v>
      </c>
      <c r="B61" s="9" t="s">
        <v>159</v>
      </c>
      <c r="C61" s="31">
        <v>1101771</v>
      </c>
      <c r="D61" s="31">
        <v>74000</v>
      </c>
      <c r="E61" s="31">
        <v>354571</v>
      </c>
      <c r="F61" s="31">
        <f t="shared" si="0"/>
        <v>1530342</v>
      </c>
      <c r="G61" s="31">
        <v>4500</v>
      </c>
      <c r="H61" s="31">
        <v>0</v>
      </c>
      <c r="I61" s="31">
        <v>0</v>
      </c>
      <c r="J61" s="31">
        <v>472316</v>
      </c>
      <c r="K61" s="9">
        <v>54</v>
      </c>
    </row>
    <row r="62" spans="1:11" x14ac:dyDescent="0.3">
      <c r="A62" s="9">
        <v>55</v>
      </c>
      <c r="B62" s="9" t="s">
        <v>160</v>
      </c>
      <c r="C62" s="31">
        <v>0</v>
      </c>
      <c r="D62" s="31">
        <v>0</v>
      </c>
      <c r="E62" s="31">
        <v>0</v>
      </c>
      <c r="F62" s="31">
        <f t="shared" si="0"/>
        <v>0</v>
      </c>
      <c r="G62" s="31">
        <v>0</v>
      </c>
      <c r="H62" s="31">
        <v>0</v>
      </c>
      <c r="I62" s="31">
        <v>0</v>
      </c>
      <c r="J62" s="31">
        <v>0</v>
      </c>
      <c r="K62" s="9">
        <v>55</v>
      </c>
    </row>
    <row r="63" spans="1:11" x14ac:dyDescent="0.3">
      <c r="A63" s="9">
        <v>56</v>
      </c>
      <c r="B63" s="9" t="s">
        <v>161</v>
      </c>
      <c r="C63" s="31">
        <v>402391</v>
      </c>
      <c r="D63" s="31">
        <v>3000</v>
      </c>
      <c r="E63" s="31">
        <v>124772</v>
      </c>
      <c r="F63" s="31">
        <f t="shared" si="0"/>
        <v>530163</v>
      </c>
      <c r="G63" s="31">
        <v>0</v>
      </c>
      <c r="H63" s="31">
        <v>0</v>
      </c>
      <c r="I63" s="31">
        <v>0</v>
      </c>
      <c r="J63" s="31">
        <v>139443</v>
      </c>
      <c r="K63" s="9">
        <v>56</v>
      </c>
    </row>
    <row r="64" spans="1:11" x14ac:dyDescent="0.3">
      <c r="A64" s="9">
        <v>57</v>
      </c>
      <c r="B64" s="9" t="s">
        <v>162</v>
      </c>
      <c r="C64" s="31">
        <v>103066</v>
      </c>
      <c r="D64" s="31">
        <v>0</v>
      </c>
      <c r="E64" s="31">
        <v>334441</v>
      </c>
      <c r="F64" s="31">
        <f t="shared" si="0"/>
        <v>437507</v>
      </c>
      <c r="G64" s="31">
        <v>83047</v>
      </c>
      <c r="H64" s="31">
        <v>0</v>
      </c>
      <c r="I64" s="31">
        <v>0</v>
      </c>
      <c r="J64" s="31">
        <v>5772</v>
      </c>
      <c r="K64" s="9">
        <v>57</v>
      </c>
    </row>
    <row r="65" spans="1:11" x14ac:dyDescent="0.3">
      <c r="A65" s="9">
        <v>58</v>
      </c>
      <c r="B65" s="9" t="s">
        <v>163</v>
      </c>
      <c r="C65" s="31">
        <v>9750</v>
      </c>
      <c r="D65" s="31">
        <v>63000</v>
      </c>
      <c r="E65" s="31">
        <v>620620</v>
      </c>
      <c r="F65" s="31">
        <f t="shared" si="0"/>
        <v>693370</v>
      </c>
      <c r="G65" s="31">
        <v>129303</v>
      </c>
      <c r="H65" s="31">
        <v>0</v>
      </c>
      <c r="I65" s="31">
        <v>0</v>
      </c>
      <c r="J65" s="31">
        <v>41581</v>
      </c>
      <c r="K65" s="9">
        <v>58</v>
      </c>
    </row>
    <row r="66" spans="1:11" x14ac:dyDescent="0.3">
      <c r="A66" s="9">
        <v>59</v>
      </c>
      <c r="B66" s="9" t="s">
        <v>164</v>
      </c>
      <c r="C66" s="31">
        <v>93470</v>
      </c>
      <c r="D66" s="31">
        <v>0</v>
      </c>
      <c r="E66" s="31">
        <v>110000</v>
      </c>
      <c r="F66" s="31">
        <f t="shared" si="0"/>
        <v>203470</v>
      </c>
      <c r="G66" s="31">
        <v>4500</v>
      </c>
      <c r="H66" s="31">
        <v>0</v>
      </c>
      <c r="I66" s="31">
        <v>0</v>
      </c>
      <c r="J66" s="31">
        <v>26697</v>
      </c>
      <c r="K66" s="9">
        <v>59</v>
      </c>
    </row>
    <row r="67" spans="1:11" x14ac:dyDescent="0.3">
      <c r="A67" s="9">
        <v>60</v>
      </c>
      <c r="B67" s="9" t="s">
        <v>165</v>
      </c>
      <c r="C67" s="31">
        <v>1048485</v>
      </c>
      <c r="D67" s="31">
        <v>34500</v>
      </c>
      <c r="E67" s="31">
        <v>2506530</v>
      </c>
      <c r="F67" s="31">
        <f t="shared" si="0"/>
        <v>3589515</v>
      </c>
      <c r="G67" s="31">
        <v>498111</v>
      </c>
      <c r="H67" s="31">
        <v>0</v>
      </c>
      <c r="I67" s="31">
        <v>0</v>
      </c>
      <c r="J67" s="31">
        <v>569985</v>
      </c>
      <c r="K67" s="9">
        <v>60</v>
      </c>
    </row>
    <row r="68" spans="1:11" x14ac:dyDescent="0.3">
      <c r="A68" s="9">
        <v>61</v>
      </c>
      <c r="B68" s="9" t="s">
        <v>166</v>
      </c>
      <c r="C68" s="31">
        <v>179137</v>
      </c>
      <c r="D68" s="31">
        <v>9000</v>
      </c>
      <c r="E68" s="31">
        <v>313896</v>
      </c>
      <c r="F68" s="31">
        <f t="shared" si="0"/>
        <v>502033</v>
      </c>
      <c r="G68" s="31">
        <v>39613</v>
      </c>
      <c r="H68" s="31">
        <v>0</v>
      </c>
      <c r="I68" s="31">
        <v>0</v>
      </c>
      <c r="J68" s="31">
        <v>56787</v>
      </c>
      <c r="K68" s="9">
        <v>61</v>
      </c>
    </row>
    <row r="69" spans="1:11" x14ac:dyDescent="0.3">
      <c r="A69" s="9">
        <v>62</v>
      </c>
      <c r="B69" s="9" t="s">
        <v>167</v>
      </c>
      <c r="C69" s="31">
        <v>536043</v>
      </c>
      <c r="D69" s="31">
        <v>24900</v>
      </c>
      <c r="E69" s="31">
        <v>169466</v>
      </c>
      <c r="F69" s="31">
        <f t="shared" si="0"/>
        <v>730409</v>
      </c>
      <c r="G69" s="31">
        <v>4500</v>
      </c>
      <c r="H69" s="31">
        <v>0</v>
      </c>
      <c r="I69" s="31">
        <v>0</v>
      </c>
      <c r="J69" s="31">
        <v>353261</v>
      </c>
      <c r="K69" s="9">
        <v>62</v>
      </c>
    </row>
    <row r="70" spans="1:11" x14ac:dyDescent="0.3">
      <c r="A70" s="9">
        <v>63</v>
      </c>
      <c r="B70" s="9" t="s">
        <v>168</v>
      </c>
      <c r="C70" s="31">
        <v>283034</v>
      </c>
      <c r="D70" s="31">
        <v>0</v>
      </c>
      <c r="E70" s="31">
        <v>208446</v>
      </c>
      <c r="F70" s="31">
        <f t="shared" si="0"/>
        <v>491480</v>
      </c>
      <c r="G70" s="31">
        <v>132226</v>
      </c>
      <c r="H70" s="31">
        <v>0</v>
      </c>
      <c r="I70" s="31">
        <v>0</v>
      </c>
      <c r="J70" s="31">
        <v>65763</v>
      </c>
      <c r="K70" s="9">
        <v>63</v>
      </c>
    </row>
    <row r="71" spans="1:11" x14ac:dyDescent="0.3">
      <c r="A71" s="9">
        <v>64</v>
      </c>
      <c r="B71" s="9" t="s">
        <v>169</v>
      </c>
      <c r="C71" s="31">
        <v>50000</v>
      </c>
      <c r="D71" s="31">
        <v>0</v>
      </c>
      <c r="E71" s="31">
        <v>143263</v>
      </c>
      <c r="F71" s="31">
        <f t="shared" si="0"/>
        <v>193263</v>
      </c>
      <c r="G71" s="31">
        <v>0</v>
      </c>
      <c r="H71" s="31">
        <v>0</v>
      </c>
      <c r="I71" s="31">
        <v>0</v>
      </c>
      <c r="J71" s="31">
        <v>0</v>
      </c>
      <c r="K71" s="9">
        <v>64</v>
      </c>
    </row>
    <row r="72" spans="1:11" x14ac:dyDescent="0.3">
      <c r="A72" s="9">
        <v>65</v>
      </c>
      <c r="B72" s="9" t="s">
        <v>170</v>
      </c>
      <c r="C72" s="31">
        <v>19500</v>
      </c>
      <c r="D72" s="31">
        <v>0</v>
      </c>
      <c r="E72" s="31">
        <v>249803</v>
      </c>
      <c r="F72" s="31">
        <f t="shared" ref="F72:F102" si="1">(C72+D72+E72)</f>
        <v>269303</v>
      </c>
      <c r="G72" s="31">
        <v>58995</v>
      </c>
      <c r="H72" s="31">
        <v>0</v>
      </c>
      <c r="I72" s="31">
        <v>0</v>
      </c>
      <c r="J72" s="31">
        <v>0</v>
      </c>
      <c r="K72" s="9">
        <v>65</v>
      </c>
    </row>
    <row r="73" spans="1:11" x14ac:dyDescent="0.3">
      <c r="A73" s="9">
        <v>66</v>
      </c>
      <c r="B73" s="9" t="s">
        <v>171</v>
      </c>
      <c r="C73" s="31">
        <v>239850</v>
      </c>
      <c r="D73" s="31">
        <v>70087</v>
      </c>
      <c r="E73" s="31">
        <v>1052815</v>
      </c>
      <c r="F73" s="31">
        <f t="shared" si="1"/>
        <v>1362752</v>
      </c>
      <c r="G73" s="31">
        <v>150991</v>
      </c>
      <c r="H73" s="31">
        <v>0</v>
      </c>
      <c r="I73" s="31">
        <v>0</v>
      </c>
      <c r="J73" s="31">
        <v>110268</v>
      </c>
      <c r="K73" s="9">
        <v>66</v>
      </c>
    </row>
    <row r="74" spans="1:11" x14ac:dyDescent="0.3">
      <c r="A74" s="9">
        <v>67</v>
      </c>
      <c r="B74" s="9" t="s">
        <v>172</v>
      </c>
      <c r="C74" s="31">
        <v>99334</v>
      </c>
      <c r="D74" s="31">
        <v>0</v>
      </c>
      <c r="E74" s="31">
        <v>335079</v>
      </c>
      <c r="F74" s="31">
        <f t="shared" si="1"/>
        <v>434413</v>
      </c>
      <c r="G74" s="31">
        <v>46889</v>
      </c>
      <c r="H74" s="31">
        <v>0</v>
      </c>
      <c r="I74" s="31">
        <v>0</v>
      </c>
      <c r="J74" s="31">
        <v>50546</v>
      </c>
      <c r="K74" s="9">
        <v>67</v>
      </c>
    </row>
    <row r="75" spans="1:11" x14ac:dyDescent="0.3">
      <c r="A75" s="9">
        <v>68</v>
      </c>
      <c r="B75" s="9" t="s">
        <v>173</v>
      </c>
      <c r="C75" s="31">
        <v>264958</v>
      </c>
      <c r="D75" s="31">
        <v>0</v>
      </c>
      <c r="E75" s="31">
        <v>413049</v>
      </c>
      <c r="F75" s="31">
        <f t="shared" si="1"/>
        <v>678007</v>
      </c>
      <c r="G75" s="31">
        <v>80017</v>
      </c>
      <c r="H75" s="31">
        <v>0</v>
      </c>
      <c r="I75" s="31">
        <v>0</v>
      </c>
      <c r="J75" s="31">
        <v>29860</v>
      </c>
      <c r="K75" s="9">
        <v>68</v>
      </c>
    </row>
    <row r="76" spans="1:11" x14ac:dyDescent="0.3">
      <c r="A76" s="9">
        <v>69</v>
      </c>
      <c r="B76" s="9" t="s">
        <v>174</v>
      </c>
      <c r="C76" s="31">
        <v>413621</v>
      </c>
      <c r="D76" s="31">
        <v>0</v>
      </c>
      <c r="E76" s="31">
        <v>1407012</v>
      </c>
      <c r="F76" s="31">
        <f t="shared" si="1"/>
        <v>1820633</v>
      </c>
      <c r="G76" s="31">
        <v>158296</v>
      </c>
      <c r="H76" s="31">
        <v>0</v>
      </c>
      <c r="I76" s="31">
        <v>0</v>
      </c>
      <c r="J76" s="31">
        <v>80016</v>
      </c>
      <c r="K76" s="9">
        <v>69</v>
      </c>
    </row>
    <row r="77" spans="1:11" x14ac:dyDescent="0.3">
      <c r="A77" s="9">
        <v>70</v>
      </c>
      <c r="B77" s="9" t="s">
        <v>175</v>
      </c>
      <c r="C77" s="31">
        <v>132632</v>
      </c>
      <c r="D77" s="31">
        <v>0</v>
      </c>
      <c r="E77" s="31">
        <v>535914</v>
      </c>
      <c r="F77" s="31">
        <f t="shared" si="1"/>
        <v>668546</v>
      </c>
      <c r="G77" s="31">
        <v>107524</v>
      </c>
      <c r="H77" s="31">
        <v>0</v>
      </c>
      <c r="I77" s="31">
        <v>0</v>
      </c>
      <c r="J77" s="31">
        <v>33734</v>
      </c>
      <c r="K77" s="9">
        <v>70</v>
      </c>
    </row>
    <row r="78" spans="1:11" x14ac:dyDescent="0.3">
      <c r="A78" s="9">
        <v>71</v>
      </c>
      <c r="B78" s="9" t="s">
        <v>176</v>
      </c>
      <c r="C78" s="31">
        <v>57000</v>
      </c>
      <c r="D78" s="31">
        <v>12790</v>
      </c>
      <c r="E78" s="31">
        <v>295483</v>
      </c>
      <c r="F78" s="31">
        <f t="shared" si="1"/>
        <v>365273</v>
      </c>
      <c r="G78" s="31">
        <v>57872</v>
      </c>
      <c r="H78" s="31">
        <v>0</v>
      </c>
      <c r="I78" s="31">
        <v>0</v>
      </c>
      <c r="J78" s="31">
        <v>0</v>
      </c>
      <c r="K78" s="9">
        <v>71</v>
      </c>
    </row>
    <row r="79" spans="1:11" x14ac:dyDescent="0.3">
      <c r="A79" s="9">
        <v>72</v>
      </c>
      <c r="B79" s="9" t="s">
        <v>177</v>
      </c>
      <c r="C79" s="31">
        <v>1017712</v>
      </c>
      <c r="D79" s="31">
        <v>9131</v>
      </c>
      <c r="E79" s="31">
        <v>592224</v>
      </c>
      <c r="F79" s="31">
        <f t="shared" si="1"/>
        <v>1619067</v>
      </c>
      <c r="G79" s="31">
        <v>0</v>
      </c>
      <c r="H79" s="31">
        <v>0</v>
      </c>
      <c r="I79" s="31">
        <v>0</v>
      </c>
      <c r="J79" s="31">
        <v>107530</v>
      </c>
      <c r="K79" s="9">
        <v>72</v>
      </c>
    </row>
    <row r="80" spans="1:11" x14ac:dyDescent="0.3">
      <c r="A80" s="9">
        <v>73</v>
      </c>
      <c r="B80" s="9" t="s">
        <v>178</v>
      </c>
      <c r="C80" s="31">
        <v>36595000</v>
      </c>
      <c r="D80" s="31">
        <v>1315000</v>
      </c>
      <c r="E80" s="31">
        <v>15434000</v>
      </c>
      <c r="F80" s="31">
        <f t="shared" si="1"/>
        <v>53344000</v>
      </c>
      <c r="G80" s="31">
        <v>519000</v>
      </c>
      <c r="H80" s="31">
        <v>0</v>
      </c>
      <c r="I80" s="31">
        <v>0</v>
      </c>
      <c r="J80" s="31">
        <v>12936000</v>
      </c>
      <c r="K80" s="9">
        <v>73</v>
      </c>
    </row>
    <row r="81" spans="1:11" x14ac:dyDescent="0.3">
      <c r="A81" s="9">
        <v>74</v>
      </c>
      <c r="B81" s="9" t="s">
        <v>179</v>
      </c>
      <c r="C81" s="31">
        <v>683274</v>
      </c>
      <c r="D81" s="31">
        <v>25600</v>
      </c>
      <c r="E81" s="31">
        <v>686829</v>
      </c>
      <c r="F81" s="31">
        <f t="shared" si="1"/>
        <v>1395703</v>
      </c>
      <c r="G81" s="31">
        <v>143552</v>
      </c>
      <c r="H81" s="31">
        <v>4500</v>
      </c>
      <c r="I81" s="31">
        <v>0</v>
      </c>
      <c r="J81" s="31">
        <v>298297</v>
      </c>
      <c r="K81" s="9">
        <v>74</v>
      </c>
    </row>
    <row r="82" spans="1:11" x14ac:dyDescent="0.3">
      <c r="A82" s="9">
        <v>75</v>
      </c>
      <c r="B82" s="9" t="s">
        <v>180</v>
      </c>
      <c r="C82" s="31">
        <v>23442</v>
      </c>
      <c r="D82" s="31">
        <v>0</v>
      </c>
      <c r="E82" s="31">
        <v>282388</v>
      </c>
      <c r="F82" s="31">
        <f t="shared" si="1"/>
        <v>305830</v>
      </c>
      <c r="G82" s="31">
        <v>43339</v>
      </c>
      <c r="H82" s="31">
        <v>0</v>
      </c>
      <c r="I82" s="31">
        <v>0</v>
      </c>
      <c r="J82" s="31">
        <v>1152</v>
      </c>
      <c r="K82" s="9">
        <v>75</v>
      </c>
    </row>
    <row r="83" spans="1:11" x14ac:dyDescent="0.3">
      <c r="A83" s="9">
        <v>76</v>
      </c>
      <c r="B83" s="9" t="s">
        <v>98</v>
      </c>
      <c r="C83" s="31">
        <v>35000</v>
      </c>
      <c r="D83" s="31">
        <v>2488</v>
      </c>
      <c r="E83" s="31">
        <v>92160</v>
      </c>
      <c r="F83" s="31">
        <f t="shared" si="1"/>
        <v>129648</v>
      </c>
      <c r="G83" s="31">
        <v>0</v>
      </c>
      <c r="H83" s="31">
        <v>0</v>
      </c>
      <c r="I83" s="31">
        <v>0</v>
      </c>
      <c r="J83" s="31">
        <v>0</v>
      </c>
      <c r="K83" s="9">
        <v>76</v>
      </c>
    </row>
    <row r="84" spans="1:11" x14ac:dyDescent="0.3">
      <c r="A84" s="9">
        <v>77</v>
      </c>
      <c r="B84" s="9" t="s">
        <v>99</v>
      </c>
      <c r="C84" s="31">
        <v>7327881</v>
      </c>
      <c r="D84" s="31">
        <v>54700</v>
      </c>
      <c r="E84" s="31">
        <v>4863869</v>
      </c>
      <c r="F84" s="31">
        <f t="shared" si="1"/>
        <v>12246450</v>
      </c>
      <c r="G84" s="31">
        <v>180117</v>
      </c>
      <c r="H84" s="31">
        <v>136654</v>
      </c>
      <c r="I84" s="31">
        <v>0</v>
      </c>
      <c r="J84" s="31">
        <v>4778218</v>
      </c>
      <c r="K84" s="9">
        <v>77</v>
      </c>
    </row>
    <row r="85" spans="1:11" x14ac:dyDescent="0.3">
      <c r="A85" s="9">
        <v>78</v>
      </c>
      <c r="B85" s="9" t="s">
        <v>181</v>
      </c>
      <c r="C85" s="31">
        <v>1005953</v>
      </c>
      <c r="D85" s="31">
        <v>0</v>
      </c>
      <c r="E85" s="31">
        <v>942501</v>
      </c>
      <c r="F85" s="31">
        <f t="shared" si="1"/>
        <v>1948454</v>
      </c>
      <c r="G85" s="31">
        <v>172705</v>
      </c>
      <c r="H85" s="31">
        <v>0</v>
      </c>
      <c r="I85" s="31">
        <v>0</v>
      </c>
      <c r="J85" s="31">
        <v>187156</v>
      </c>
      <c r="K85" s="9">
        <v>78</v>
      </c>
    </row>
    <row r="86" spans="1:11" x14ac:dyDescent="0.3">
      <c r="A86" s="9">
        <v>79</v>
      </c>
      <c r="B86" s="9" t="s">
        <v>182</v>
      </c>
      <c r="C86" s="31">
        <v>1575185</v>
      </c>
      <c r="D86" s="31">
        <v>0</v>
      </c>
      <c r="E86" s="31">
        <v>856367</v>
      </c>
      <c r="F86" s="31">
        <f t="shared" si="1"/>
        <v>2431552</v>
      </c>
      <c r="G86" s="31">
        <v>0</v>
      </c>
      <c r="H86" s="31">
        <v>0</v>
      </c>
      <c r="I86" s="31">
        <v>0</v>
      </c>
      <c r="J86" s="31">
        <v>843541</v>
      </c>
      <c r="K86" s="9">
        <v>79</v>
      </c>
    </row>
    <row r="87" spans="1:11" x14ac:dyDescent="0.3">
      <c r="A87" s="9">
        <v>80</v>
      </c>
      <c r="B87" s="9" t="s">
        <v>183</v>
      </c>
      <c r="C87" s="31">
        <v>216847</v>
      </c>
      <c r="D87" s="31">
        <v>0</v>
      </c>
      <c r="E87" s="31">
        <v>319545</v>
      </c>
      <c r="F87" s="31">
        <f t="shared" si="1"/>
        <v>536392</v>
      </c>
      <c r="G87" s="31">
        <v>89421</v>
      </c>
      <c r="H87" s="31">
        <v>0</v>
      </c>
      <c r="I87" s="31">
        <v>0</v>
      </c>
      <c r="J87" s="31">
        <v>55120</v>
      </c>
      <c r="K87" s="9">
        <v>80</v>
      </c>
    </row>
    <row r="88" spans="1:11" x14ac:dyDescent="0.3">
      <c r="A88" s="9">
        <v>81</v>
      </c>
      <c r="B88" s="9" t="s">
        <v>184</v>
      </c>
      <c r="C88" s="31">
        <v>320078</v>
      </c>
      <c r="D88" s="31">
        <v>63229</v>
      </c>
      <c r="E88" s="31">
        <v>209330</v>
      </c>
      <c r="F88" s="31">
        <f t="shared" si="1"/>
        <v>592637</v>
      </c>
      <c r="G88" s="31">
        <v>3000</v>
      </c>
      <c r="H88" s="31">
        <v>0</v>
      </c>
      <c r="I88" s="31">
        <v>0</v>
      </c>
      <c r="J88" s="31">
        <v>66287</v>
      </c>
      <c r="K88" s="9">
        <v>81</v>
      </c>
    </row>
    <row r="89" spans="1:11" x14ac:dyDescent="0.3">
      <c r="A89" s="9">
        <v>82</v>
      </c>
      <c r="B89" s="9" t="s">
        <v>185</v>
      </c>
      <c r="C89" s="31">
        <v>1462953</v>
      </c>
      <c r="D89" s="31">
        <v>9000</v>
      </c>
      <c r="E89" s="31">
        <v>724854</v>
      </c>
      <c r="F89" s="31">
        <f t="shared" si="1"/>
        <v>2196807</v>
      </c>
      <c r="G89" s="31">
        <v>17557</v>
      </c>
      <c r="H89" s="31">
        <v>0</v>
      </c>
      <c r="I89" s="31">
        <v>0</v>
      </c>
      <c r="J89" s="31">
        <v>1060521</v>
      </c>
      <c r="K89" s="9">
        <v>82</v>
      </c>
    </row>
    <row r="90" spans="1:11" x14ac:dyDescent="0.3">
      <c r="A90" s="9">
        <v>83</v>
      </c>
      <c r="B90" s="9" t="s">
        <v>186</v>
      </c>
      <c r="C90" s="31">
        <v>29621</v>
      </c>
      <c r="D90" s="31">
        <v>0</v>
      </c>
      <c r="E90" s="31">
        <v>1298134</v>
      </c>
      <c r="F90" s="31">
        <f t="shared" si="1"/>
        <v>1327755</v>
      </c>
      <c r="G90" s="31">
        <v>169917</v>
      </c>
      <c r="H90" s="31">
        <v>0</v>
      </c>
      <c r="I90" s="31">
        <v>0</v>
      </c>
      <c r="J90" s="31">
        <v>0</v>
      </c>
      <c r="K90" s="9">
        <v>83</v>
      </c>
    </row>
    <row r="91" spans="1:11" x14ac:dyDescent="0.3">
      <c r="A91" s="9">
        <v>84</v>
      </c>
      <c r="B91" s="9" t="s">
        <v>187</v>
      </c>
      <c r="C91" s="31">
        <v>30000</v>
      </c>
      <c r="D91" s="31">
        <v>55590</v>
      </c>
      <c r="E91" s="31">
        <v>348662</v>
      </c>
      <c r="F91" s="31">
        <f t="shared" si="1"/>
        <v>434252</v>
      </c>
      <c r="G91" s="31">
        <v>78262</v>
      </c>
      <c r="H91" s="31">
        <v>0</v>
      </c>
      <c r="I91" s="31">
        <v>0</v>
      </c>
      <c r="J91" s="31">
        <v>9823</v>
      </c>
      <c r="K91" s="9">
        <v>84</v>
      </c>
    </row>
    <row r="92" spans="1:11" x14ac:dyDescent="0.3">
      <c r="A92" s="9">
        <v>85</v>
      </c>
      <c r="B92" s="9" t="s">
        <v>188</v>
      </c>
      <c r="C92" s="31">
        <v>3011544</v>
      </c>
      <c r="D92" s="31">
        <v>97464</v>
      </c>
      <c r="E92" s="31">
        <v>4892875</v>
      </c>
      <c r="F92" s="31">
        <f t="shared" si="1"/>
        <v>8001883</v>
      </c>
      <c r="G92" s="31">
        <v>252460</v>
      </c>
      <c r="H92" s="31">
        <v>0</v>
      </c>
      <c r="I92" s="31">
        <v>0</v>
      </c>
      <c r="J92" s="31">
        <v>595270</v>
      </c>
      <c r="K92" s="9">
        <v>85</v>
      </c>
    </row>
    <row r="93" spans="1:11" x14ac:dyDescent="0.3">
      <c r="A93" s="9">
        <v>86</v>
      </c>
      <c r="B93" s="9" t="s">
        <v>189</v>
      </c>
      <c r="C93" s="31">
        <v>8111801</v>
      </c>
      <c r="D93" s="31">
        <v>226070</v>
      </c>
      <c r="E93" s="31">
        <v>5774912</v>
      </c>
      <c r="F93" s="31">
        <f t="shared" si="1"/>
        <v>14112783</v>
      </c>
      <c r="G93" s="31">
        <v>296037</v>
      </c>
      <c r="H93" s="31">
        <v>0</v>
      </c>
      <c r="I93" s="31">
        <v>0</v>
      </c>
      <c r="J93" s="31">
        <v>1751598</v>
      </c>
      <c r="K93" s="9">
        <v>86</v>
      </c>
    </row>
    <row r="94" spans="1:11" x14ac:dyDescent="0.3">
      <c r="A94" s="9">
        <v>87</v>
      </c>
      <c r="B94" s="9" t="s">
        <v>190</v>
      </c>
      <c r="C94" s="31">
        <v>467383</v>
      </c>
      <c r="D94" s="31">
        <v>0</v>
      </c>
      <c r="E94" s="31">
        <v>182717</v>
      </c>
      <c r="F94" s="31">
        <f t="shared" si="1"/>
        <v>650100</v>
      </c>
      <c r="G94" s="31">
        <v>38633</v>
      </c>
      <c r="H94" s="31">
        <v>0</v>
      </c>
      <c r="I94" s="31">
        <v>0</v>
      </c>
      <c r="J94" s="31">
        <v>25983</v>
      </c>
      <c r="K94" s="9">
        <v>87</v>
      </c>
    </row>
    <row r="95" spans="1:11" x14ac:dyDescent="0.3">
      <c r="A95" s="9">
        <v>88</v>
      </c>
      <c r="B95" s="9" t="s">
        <v>191</v>
      </c>
      <c r="C95" s="31">
        <v>26000</v>
      </c>
      <c r="D95" s="31">
        <v>15000</v>
      </c>
      <c r="E95" s="31">
        <v>154985</v>
      </c>
      <c r="F95" s="31">
        <f t="shared" si="1"/>
        <v>195985</v>
      </c>
      <c r="G95" s="31">
        <v>46031</v>
      </c>
      <c r="H95" s="31">
        <v>0</v>
      </c>
      <c r="I95" s="31">
        <v>0</v>
      </c>
      <c r="J95" s="31">
        <v>6131</v>
      </c>
      <c r="K95" s="9">
        <v>88</v>
      </c>
    </row>
    <row r="96" spans="1:11" x14ac:dyDescent="0.3">
      <c r="A96" s="9">
        <v>89</v>
      </c>
      <c r="B96" s="9" t="s">
        <v>192</v>
      </c>
      <c r="C96" s="31">
        <v>204829</v>
      </c>
      <c r="D96" s="31">
        <v>75777</v>
      </c>
      <c r="E96" s="31">
        <v>1085867</v>
      </c>
      <c r="F96" s="31">
        <f t="shared" si="1"/>
        <v>1366473</v>
      </c>
      <c r="G96" s="31">
        <v>171663</v>
      </c>
      <c r="H96" s="31">
        <v>0</v>
      </c>
      <c r="I96" s="31">
        <v>0</v>
      </c>
      <c r="J96" s="31">
        <v>23738</v>
      </c>
      <c r="K96" s="9">
        <v>89</v>
      </c>
    </row>
    <row r="97" spans="1:11" x14ac:dyDescent="0.3">
      <c r="A97" s="9">
        <v>90</v>
      </c>
      <c r="B97" s="9" t="s">
        <v>193</v>
      </c>
      <c r="C97" s="34">
        <v>2585285</v>
      </c>
      <c r="D97" s="34">
        <v>15000</v>
      </c>
      <c r="E97" s="34">
        <v>973682</v>
      </c>
      <c r="F97" s="31">
        <f t="shared" si="1"/>
        <v>3573967</v>
      </c>
      <c r="G97" s="34">
        <v>17836</v>
      </c>
      <c r="H97" s="34">
        <v>0</v>
      </c>
      <c r="I97" s="34">
        <v>0</v>
      </c>
      <c r="J97" s="34">
        <v>411264</v>
      </c>
      <c r="K97" s="9">
        <v>90</v>
      </c>
    </row>
    <row r="98" spans="1:11" x14ac:dyDescent="0.3">
      <c r="A98" s="9">
        <v>91</v>
      </c>
      <c r="B98" s="9" t="s">
        <v>194</v>
      </c>
      <c r="C98" s="31">
        <v>608385</v>
      </c>
      <c r="D98" s="31">
        <v>70886</v>
      </c>
      <c r="E98" s="31">
        <v>1751309</v>
      </c>
      <c r="F98" s="31">
        <f t="shared" si="1"/>
        <v>2430580</v>
      </c>
      <c r="G98" s="31">
        <v>156509</v>
      </c>
      <c r="H98" s="31">
        <v>15000</v>
      </c>
      <c r="I98" s="31">
        <v>0</v>
      </c>
      <c r="J98" s="31">
        <v>75363</v>
      </c>
      <c r="K98" s="9">
        <v>91</v>
      </c>
    </row>
    <row r="99" spans="1:11" x14ac:dyDescent="0.3">
      <c r="A99" s="9">
        <v>92</v>
      </c>
      <c r="B99" s="9" t="s">
        <v>195</v>
      </c>
      <c r="C99" s="31">
        <v>129933</v>
      </c>
      <c r="D99" s="31">
        <v>33763</v>
      </c>
      <c r="E99" s="31">
        <v>435097</v>
      </c>
      <c r="F99" s="31">
        <f t="shared" si="1"/>
        <v>598793</v>
      </c>
      <c r="G99" s="31">
        <v>0</v>
      </c>
      <c r="H99" s="31">
        <v>221006</v>
      </c>
      <c r="I99" s="31">
        <v>0</v>
      </c>
      <c r="J99" s="31">
        <v>4792</v>
      </c>
      <c r="K99" s="9">
        <v>92</v>
      </c>
    </row>
    <row r="100" spans="1:11" x14ac:dyDescent="0.3">
      <c r="A100" s="9">
        <v>93</v>
      </c>
      <c r="B100" s="9" t="s">
        <v>196</v>
      </c>
      <c r="C100" s="31">
        <v>45000</v>
      </c>
      <c r="D100" s="31">
        <v>83638</v>
      </c>
      <c r="E100" s="31">
        <v>780936</v>
      </c>
      <c r="F100" s="31">
        <f t="shared" si="1"/>
        <v>909574</v>
      </c>
      <c r="G100" s="31">
        <v>4500</v>
      </c>
      <c r="H100" s="31">
        <v>0</v>
      </c>
      <c r="I100" s="31">
        <v>0</v>
      </c>
      <c r="J100" s="31">
        <v>0</v>
      </c>
      <c r="K100" s="9">
        <v>93</v>
      </c>
    </row>
    <row r="101" spans="1:11" x14ac:dyDescent="0.3">
      <c r="A101" s="9">
        <v>94</v>
      </c>
      <c r="B101" s="9" t="s">
        <v>197</v>
      </c>
      <c r="C101" s="31">
        <v>260312</v>
      </c>
      <c r="D101" s="31">
        <v>0</v>
      </c>
      <c r="E101" s="31">
        <v>405932</v>
      </c>
      <c r="F101" s="31">
        <f t="shared" si="1"/>
        <v>666244</v>
      </c>
      <c r="G101" s="31">
        <v>84919</v>
      </c>
      <c r="H101" s="31">
        <v>0</v>
      </c>
      <c r="I101" s="31">
        <v>0</v>
      </c>
      <c r="J101" s="31">
        <v>88463</v>
      </c>
      <c r="K101" s="9">
        <v>94</v>
      </c>
    </row>
    <row r="102" spans="1:11" x14ac:dyDescent="0.3">
      <c r="A102" s="101">
        <v>95</v>
      </c>
      <c r="B102" s="9" t="s">
        <v>198</v>
      </c>
      <c r="C102" s="32">
        <v>2414694</v>
      </c>
      <c r="D102" s="32">
        <v>78344</v>
      </c>
      <c r="E102" s="32">
        <v>2973503</v>
      </c>
      <c r="F102" s="32">
        <f t="shared" si="1"/>
        <v>5466541</v>
      </c>
      <c r="G102" s="32">
        <v>188684</v>
      </c>
      <c r="H102" s="32">
        <v>0</v>
      </c>
      <c r="I102" s="32">
        <v>9852</v>
      </c>
      <c r="J102" s="32">
        <v>591893</v>
      </c>
      <c r="K102" s="101">
        <v>95</v>
      </c>
    </row>
    <row r="103" spans="1:11" x14ac:dyDescent="0.3">
      <c r="A103" s="101">
        <f>A102</f>
        <v>95</v>
      </c>
      <c r="B103" s="39" t="s">
        <v>107</v>
      </c>
      <c r="C103" s="33">
        <f t="shared" ref="C103:J103" si="2">SUM(C8:C102)</f>
        <v>336538462</v>
      </c>
      <c r="D103" s="33">
        <f t="shared" si="2"/>
        <v>13510281</v>
      </c>
      <c r="E103" s="33">
        <f t="shared" si="2"/>
        <v>185354597</v>
      </c>
      <c r="F103" s="33">
        <f t="shared" si="2"/>
        <v>535403340</v>
      </c>
      <c r="G103" s="33">
        <f t="shared" si="2"/>
        <v>8568813</v>
      </c>
      <c r="H103" s="33">
        <f t="shared" si="2"/>
        <v>848234</v>
      </c>
      <c r="I103" s="33">
        <f t="shared" si="2"/>
        <v>25692</v>
      </c>
      <c r="J103" s="33">
        <f t="shared" si="2"/>
        <v>130483884</v>
      </c>
      <c r="K103" s="101">
        <f>K102</f>
        <v>95</v>
      </c>
    </row>
  </sheetData>
  <printOptions gridLines="1"/>
  <pageMargins left="0.38" right="0.36" top="0.52" bottom="0.49" header="0.41" footer="0.5"/>
  <pageSetup paperSize="5" scale="95"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C9818-DC62-446A-9F21-D091E5F9020E}">
  <sheetPr>
    <pageSetUpPr fitToPage="1"/>
  </sheetPr>
  <dimension ref="A1:K46"/>
  <sheetViews>
    <sheetView workbookViewId="0"/>
  </sheetViews>
  <sheetFormatPr defaultColWidth="7.21875" defaultRowHeight="13.8" x14ac:dyDescent="0.3"/>
  <cols>
    <col min="1" max="1" width="3.77734375" style="9" bestFit="1" customWidth="1"/>
    <col min="2" max="2" width="11.77734375" style="9" bestFit="1" customWidth="1"/>
    <col min="3" max="3" width="13.77734375" style="9" customWidth="1"/>
    <col min="4" max="4" width="12" style="9" customWidth="1"/>
    <col min="5" max="5" width="11" style="9" bestFit="1" customWidth="1"/>
    <col min="6" max="6" width="12" style="9" bestFit="1" customWidth="1"/>
    <col min="7" max="7" width="13.77734375" style="9" customWidth="1"/>
    <col min="8" max="8" width="12.33203125" style="9" customWidth="1"/>
    <col min="9" max="9" width="10.33203125" style="9" customWidth="1"/>
    <col min="10" max="10" width="12" style="9" bestFit="1" customWidth="1"/>
    <col min="11" max="11" width="3.5546875" style="9" bestFit="1" customWidth="1"/>
    <col min="12" max="256" width="7.21875" style="9"/>
    <col min="257" max="257" width="3.6640625" style="9" bestFit="1" customWidth="1"/>
    <col min="258" max="258" width="11.77734375" style="9" bestFit="1" customWidth="1"/>
    <col min="259" max="259" width="13.77734375" style="9" customWidth="1"/>
    <col min="260" max="260" width="12" style="9" customWidth="1"/>
    <col min="261" max="261" width="10.88671875" style="9" bestFit="1" customWidth="1"/>
    <col min="262" max="262" width="11" style="9" bestFit="1" customWidth="1"/>
    <col min="263" max="263" width="13.77734375" style="9" customWidth="1"/>
    <col min="264" max="264" width="12.33203125" style="9" customWidth="1"/>
    <col min="265" max="265" width="10.33203125" style="9" customWidth="1"/>
    <col min="266" max="266" width="11" style="9" bestFit="1" customWidth="1"/>
    <col min="267" max="267" width="3.33203125" style="9" bestFit="1" customWidth="1"/>
    <col min="268" max="512" width="7.21875" style="9"/>
    <col min="513" max="513" width="3.6640625" style="9" bestFit="1" customWidth="1"/>
    <col min="514" max="514" width="11.77734375" style="9" bestFit="1" customWidth="1"/>
    <col min="515" max="515" width="13.77734375" style="9" customWidth="1"/>
    <col min="516" max="516" width="12" style="9" customWidth="1"/>
    <col min="517" max="517" width="10.88671875" style="9" bestFit="1" customWidth="1"/>
    <col min="518" max="518" width="11" style="9" bestFit="1" customWidth="1"/>
    <col min="519" max="519" width="13.77734375" style="9" customWidth="1"/>
    <col min="520" max="520" width="12.33203125" style="9" customWidth="1"/>
    <col min="521" max="521" width="10.33203125" style="9" customWidth="1"/>
    <col min="522" max="522" width="11" style="9" bestFit="1" customWidth="1"/>
    <col min="523" max="523" width="3.33203125" style="9" bestFit="1" customWidth="1"/>
    <col min="524" max="768" width="7.21875" style="9"/>
    <col min="769" max="769" width="3.6640625" style="9" bestFit="1" customWidth="1"/>
    <col min="770" max="770" width="11.77734375" style="9" bestFit="1" customWidth="1"/>
    <col min="771" max="771" width="13.77734375" style="9" customWidth="1"/>
    <col min="772" max="772" width="12" style="9" customWidth="1"/>
    <col min="773" max="773" width="10.88671875" style="9" bestFit="1" customWidth="1"/>
    <col min="774" max="774" width="11" style="9" bestFit="1" customWidth="1"/>
    <col min="775" max="775" width="13.77734375" style="9" customWidth="1"/>
    <col min="776" max="776" width="12.33203125" style="9" customWidth="1"/>
    <col min="777" max="777" width="10.33203125" style="9" customWidth="1"/>
    <col min="778" max="778" width="11" style="9" bestFit="1" customWidth="1"/>
    <col min="779" max="779" width="3.33203125" style="9" bestFit="1" customWidth="1"/>
    <col min="780" max="1024" width="7.21875" style="9"/>
    <col min="1025" max="1025" width="3.6640625" style="9" bestFit="1" customWidth="1"/>
    <col min="1026" max="1026" width="11.77734375" style="9" bestFit="1" customWidth="1"/>
    <col min="1027" max="1027" width="13.77734375" style="9" customWidth="1"/>
    <col min="1028" max="1028" width="12" style="9" customWidth="1"/>
    <col min="1029" max="1029" width="10.88671875" style="9" bestFit="1" customWidth="1"/>
    <col min="1030" max="1030" width="11" style="9" bestFit="1" customWidth="1"/>
    <col min="1031" max="1031" width="13.77734375" style="9" customWidth="1"/>
    <col min="1032" max="1032" width="12.33203125" style="9" customWidth="1"/>
    <col min="1033" max="1033" width="10.33203125" style="9" customWidth="1"/>
    <col min="1034" max="1034" width="11" style="9" bestFit="1" customWidth="1"/>
    <col min="1035" max="1035" width="3.33203125" style="9" bestFit="1" customWidth="1"/>
    <col min="1036" max="1280" width="7.21875" style="9"/>
    <col min="1281" max="1281" width="3.6640625" style="9" bestFit="1" customWidth="1"/>
    <col min="1282" max="1282" width="11.77734375" style="9" bestFit="1" customWidth="1"/>
    <col min="1283" max="1283" width="13.77734375" style="9" customWidth="1"/>
    <col min="1284" max="1284" width="12" style="9" customWidth="1"/>
    <col min="1285" max="1285" width="10.88671875" style="9" bestFit="1" customWidth="1"/>
    <col min="1286" max="1286" width="11" style="9" bestFit="1" customWidth="1"/>
    <col min="1287" max="1287" width="13.77734375" style="9" customWidth="1"/>
    <col min="1288" max="1288" width="12.33203125" style="9" customWidth="1"/>
    <col min="1289" max="1289" width="10.33203125" style="9" customWidth="1"/>
    <col min="1290" max="1290" width="11" style="9" bestFit="1" customWidth="1"/>
    <col min="1291" max="1291" width="3.33203125" style="9" bestFit="1" customWidth="1"/>
    <col min="1292" max="1536" width="7.21875" style="9"/>
    <col min="1537" max="1537" width="3.6640625" style="9" bestFit="1" customWidth="1"/>
    <col min="1538" max="1538" width="11.77734375" style="9" bestFit="1" customWidth="1"/>
    <col min="1539" max="1539" width="13.77734375" style="9" customWidth="1"/>
    <col min="1540" max="1540" width="12" style="9" customWidth="1"/>
    <col min="1541" max="1541" width="10.88671875" style="9" bestFit="1" customWidth="1"/>
    <col min="1542" max="1542" width="11" style="9" bestFit="1" customWidth="1"/>
    <col min="1543" max="1543" width="13.77734375" style="9" customWidth="1"/>
    <col min="1544" max="1544" width="12.33203125" style="9" customWidth="1"/>
    <col min="1545" max="1545" width="10.33203125" style="9" customWidth="1"/>
    <col min="1546" max="1546" width="11" style="9" bestFit="1" customWidth="1"/>
    <col min="1547" max="1547" width="3.33203125" style="9" bestFit="1" customWidth="1"/>
    <col min="1548" max="1792" width="7.21875" style="9"/>
    <col min="1793" max="1793" width="3.6640625" style="9" bestFit="1" customWidth="1"/>
    <col min="1794" max="1794" width="11.77734375" style="9" bestFit="1" customWidth="1"/>
    <col min="1795" max="1795" width="13.77734375" style="9" customWidth="1"/>
    <col min="1796" max="1796" width="12" style="9" customWidth="1"/>
    <col min="1797" max="1797" width="10.88671875" style="9" bestFit="1" customWidth="1"/>
    <col min="1798" max="1798" width="11" style="9" bestFit="1" customWidth="1"/>
    <col min="1799" max="1799" width="13.77734375" style="9" customWidth="1"/>
    <col min="1800" max="1800" width="12.33203125" style="9" customWidth="1"/>
    <col min="1801" max="1801" width="10.33203125" style="9" customWidth="1"/>
    <col min="1802" max="1802" width="11" style="9" bestFit="1" customWidth="1"/>
    <col min="1803" max="1803" width="3.33203125" style="9" bestFit="1" customWidth="1"/>
    <col min="1804" max="2048" width="7.21875" style="9"/>
    <col min="2049" max="2049" width="3.6640625" style="9" bestFit="1" customWidth="1"/>
    <col min="2050" max="2050" width="11.77734375" style="9" bestFit="1" customWidth="1"/>
    <col min="2051" max="2051" width="13.77734375" style="9" customWidth="1"/>
    <col min="2052" max="2052" width="12" style="9" customWidth="1"/>
    <col min="2053" max="2053" width="10.88671875" style="9" bestFit="1" customWidth="1"/>
    <col min="2054" max="2054" width="11" style="9" bestFit="1" customWidth="1"/>
    <col min="2055" max="2055" width="13.77734375" style="9" customWidth="1"/>
    <col min="2056" max="2056" width="12.33203125" style="9" customWidth="1"/>
    <col min="2057" max="2057" width="10.33203125" style="9" customWidth="1"/>
    <col min="2058" max="2058" width="11" style="9" bestFit="1" customWidth="1"/>
    <col min="2059" max="2059" width="3.33203125" style="9" bestFit="1" customWidth="1"/>
    <col min="2060" max="2304" width="7.21875" style="9"/>
    <col min="2305" max="2305" width="3.6640625" style="9" bestFit="1" customWidth="1"/>
    <col min="2306" max="2306" width="11.77734375" style="9" bestFit="1" customWidth="1"/>
    <col min="2307" max="2307" width="13.77734375" style="9" customWidth="1"/>
    <col min="2308" max="2308" width="12" style="9" customWidth="1"/>
    <col min="2309" max="2309" width="10.88671875" style="9" bestFit="1" customWidth="1"/>
    <col min="2310" max="2310" width="11" style="9" bestFit="1" customWidth="1"/>
    <col min="2311" max="2311" width="13.77734375" style="9" customWidth="1"/>
    <col min="2312" max="2312" width="12.33203125" style="9" customWidth="1"/>
    <col min="2313" max="2313" width="10.33203125" style="9" customWidth="1"/>
    <col min="2314" max="2314" width="11" style="9" bestFit="1" customWidth="1"/>
    <col min="2315" max="2315" width="3.33203125" style="9" bestFit="1" customWidth="1"/>
    <col min="2316" max="2560" width="7.21875" style="9"/>
    <col min="2561" max="2561" width="3.6640625" style="9" bestFit="1" customWidth="1"/>
    <col min="2562" max="2562" width="11.77734375" style="9" bestFit="1" customWidth="1"/>
    <col min="2563" max="2563" width="13.77734375" style="9" customWidth="1"/>
    <col min="2564" max="2564" width="12" style="9" customWidth="1"/>
    <col min="2565" max="2565" width="10.88671875" style="9" bestFit="1" customWidth="1"/>
    <col min="2566" max="2566" width="11" style="9" bestFit="1" customWidth="1"/>
    <col min="2567" max="2567" width="13.77734375" style="9" customWidth="1"/>
    <col min="2568" max="2568" width="12.33203125" style="9" customWidth="1"/>
    <col min="2569" max="2569" width="10.33203125" style="9" customWidth="1"/>
    <col min="2570" max="2570" width="11" style="9" bestFit="1" customWidth="1"/>
    <col min="2571" max="2571" width="3.33203125" style="9" bestFit="1" customWidth="1"/>
    <col min="2572" max="2816" width="7.21875" style="9"/>
    <col min="2817" max="2817" width="3.6640625" style="9" bestFit="1" customWidth="1"/>
    <col min="2818" max="2818" width="11.77734375" style="9" bestFit="1" customWidth="1"/>
    <col min="2819" max="2819" width="13.77734375" style="9" customWidth="1"/>
    <col min="2820" max="2820" width="12" style="9" customWidth="1"/>
    <col min="2821" max="2821" width="10.88671875" style="9" bestFit="1" customWidth="1"/>
    <col min="2822" max="2822" width="11" style="9" bestFit="1" customWidth="1"/>
    <col min="2823" max="2823" width="13.77734375" style="9" customWidth="1"/>
    <col min="2824" max="2824" width="12.33203125" style="9" customWidth="1"/>
    <col min="2825" max="2825" width="10.33203125" style="9" customWidth="1"/>
    <col min="2826" max="2826" width="11" style="9" bestFit="1" customWidth="1"/>
    <col min="2827" max="2827" width="3.33203125" style="9" bestFit="1" customWidth="1"/>
    <col min="2828" max="3072" width="7.21875" style="9"/>
    <col min="3073" max="3073" width="3.6640625" style="9" bestFit="1" customWidth="1"/>
    <col min="3074" max="3074" width="11.77734375" style="9" bestFit="1" customWidth="1"/>
    <col min="3075" max="3075" width="13.77734375" style="9" customWidth="1"/>
    <col min="3076" max="3076" width="12" style="9" customWidth="1"/>
    <col min="3077" max="3077" width="10.88671875" style="9" bestFit="1" customWidth="1"/>
    <col min="3078" max="3078" width="11" style="9" bestFit="1" customWidth="1"/>
    <col min="3079" max="3079" width="13.77734375" style="9" customWidth="1"/>
    <col min="3080" max="3080" width="12.33203125" style="9" customWidth="1"/>
    <col min="3081" max="3081" width="10.33203125" style="9" customWidth="1"/>
    <col min="3082" max="3082" width="11" style="9" bestFit="1" customWidth="1"/>
    <col min="3083" max="3083" width="3.33203125" style="9" bestFit="1" customWidth="1"/>
    <col min="3084" max="3328" width="7.21875" style="9"/>
    <col min="3329" max="3329" width="3.6640625" style="9" bestFit="1" customWidth="1"/>
    <col min="3330" max="3330" width="11.77734375" style="9" bestFit="1" customWidth="1"/>
    <col min="3331" max="3331" width="13.77734375" style="9" customWidth="1"/>
    <col min="3332" max="3332" width="12" style="9" customWidth="1"/>
    <col min="3333" max="3333" width="10.88671875" style="9" bestFit="1" customWidth="1"/>
    <col min="3334" max="3334" width="11" style="9" bestFit="1" customWidth="1"/>
    <col min="3335" max="3335" width="13.77734375" style="9" customWidth="1"/>
    <col min="3336" max="3336" width="12.33203125" style="9" customWidth="1"/>
    <col min="3337" max="3337" width="10.33203125" style="9" customWidth="1"/>
    <col min="3338" max="3338" width="11" style="9" bestFit="1" customWidth="1"/>
    <col min="3339" max="3339" width="3.33203125" style="9" bestFit="1" customWidth="1"/>
    <col min="3340" max="3584" width="7.21875" style="9"/>
    <col min="3585" max="3585" width="3.6640625" style="9" bestFit="1" customWidth="1"/>
    <col min="3586" max="3586" width="11.77734375" style="9" bestFit="1" customWidth="1"/>
    <col min="3587" max="3587" width="13.77734375" style="9" customWidth="1"/>
    <col min="3588" max="3588" width="12" style="9" customWidth="1"/>
    <col min="3589" max="3589" width="10.88671875" style="9" bestFit="1" customWidth="1"/>
    <col min="3590" max="3590" width="11" style="9" bestFit="1" customWidth="1"/>
    <col min="3591" max="3591" width="13.77734375" style="9" customWidth="1"/>
    <col min="3592" max="3592" width="12.33203125" style="9" customWidth="1"/>
    <col min="3593" max="3593" width="10.33203125" style="9" customWidth="1"/>
    <col min="3594" max="3594" width="11" style="9" bestFit="1" customWidth="1"/>
    <col min="3595" max="3595" width="3.33203125" style="9" bestFit="1" customWidth="1"/>
    <col min="3596" max="3840" width="7.21875" style="9"/>
    <col min="3841" max="3841" width="3.6640625" style="9" bestFit="1" customWidth="1"/>
    <col min="3842" max="3842" width="11.77734375" style="9" bestFit="1" customWidth="1"/>
    <col min="3843" max="3843" width="13.77734375" style="9" customWidth="1"/>
    <col min="3844" max="3844" width="12" style="9" customWidth="1"/>
    <col min="3845" max="3845" width="10.88671875" style="9" bestFit="1" customWidth="1"/>
    <col min="3846" max="3846" width="11" style="9" bestFit="1" customWidth="1"/>
    <col min="3847" max="3847" width="13.77734375" style="9" customWidth="1"/>
    <col min="3848" max="3848" width="12.33203125" style="9" customWidth="1"/>
    <col min="3849" max="3849" width="10.33203125" style="9" customWidth="1"/>
    <col min="3850" max="3850" width="11" style="9" bestFit="1" customWidth="1"/>
    <col min="3851" max="3851" width="3.33203125" style="9" bestFit="1" customWidth="1"/>
    <col min="3852" max="4096" width="7.21875" style="9"/>
    <col min="4097" max="4097" width="3.6640625" style="9" bestFit="1" customWidth="1"/>
    <col min="4098" max="4098" width="11.77734375" style="9" bestFit="1" customWidth="1"/>
    <col min="4099" max="4099" width="13.77734375" style="9" customWidth="1"/>
    <col min="4100" max="4100" width="12" style="9" customWidth="1"/>
    <col min="4101" max="4101" width="10.88671875" style="9" bestFit="1" customWidth="1"/>
    <col min="4102" max="4102" width="11" style="9" bestFit="1" customWidth="1"/>
    <col min="4103" max="4103" width="13.77734375" style="9" customWidth="1"/>
    <col min="4104" max="4104" width="12.33203125" style="9" customWidth="1"/>
    <col min="4105" max="4105" width="10.33203125" style="9" customWidth="1"/>
    <col min="4106" max="4106" width="11" style="9" bestFit="1" customWidth="1"/>
    <col min="4107" max="4107" width="3.33203125" style="9" bestFit="1" customWidth="1"/>
    <col min="4108" max="4352" width="7.21875" style="9"/>
    <col min="4353" max="4353" width="3.6640625" style="9" bestFit="1" customWidth="1"/>
    <col min="4354" max="4354" width="11.77734375" style="9" bestFit="1" customWidth="1"/>
    <col min="4355" max="4355" width="13.77734375" style="9" customWidth="1"/>
    <col min="4356" max="4356" width="12" style="9" customWidth="1"/>
    <col min="4357" max="4357" width="10.88671875" style="9" bestFit="1" customWidth="1"/>
    <col min="4358" max="4358" width="11" style="9" bestFit="1" customWidth="1"/>
    <col min="4359" max="4359" width="13.77734375" style="9" customWidth="1"/>
    <col min="4360" max="4360" width="12.33203125" style="9" customWidth="1"/>
    <col min="4361" max="4361" width="10.33203125" style="9" customWidth="1"/>
    <col min="4362" max="4362" width="11" style="9" bestFit="1" customWidth="1"/>
    <col min="4363" max="4363" width="3.33203125" style="9" bestFit="1" customWidth="1"/>
    <col min="4364" max="4608" width="7.21875" style="9"/>
    <col min="4609" max="4609" width="3.6640625" style="9" bestFit="1" customWidth="1"/>
    <col min="4610" max="4610" width="11.77734375" style="9" bestFit="1" customWidth="1"/>
    <col min="4611" max="4611" width="13.77734375" style="9" customWidth="1"/>
    <col min="4612" max="4612" width="12" style="9" customWidth="1"/>
    <col min="4613" max="4613" width="10.88671875" style="9" bestFit="1" customWidth="1"/>
    <col min="4614" max="4614" width="11" style="9" bestFit="1" customWidth="1"/>
    <col min="4615" max="4615" width="13.77734375" style="9" customWidth="1"/>
    <col min="4616" max="4616" width="12.33203125" style="9" customWidth="1"/>
    <col min="4617" max="4617" width="10.33203125" style="9" customWidth="1"/>
    <col min="4618" max="4618" width="11" style="9" bestFit="1" customWidth="1"/>
    <col min="4619" max="4619" width="3.33203125" style="9" bestFit="1" customWidth="1"/>
    <col min="4620" max="4864" width="7.21875" style="9"/>
    <col min="4865" max="4865" width="3.6640625" style="9" bestFit="1" customWidth="1"/>
    <col min="4866" max="4866" width="11.77734375" style="9" bestFit="1" customWidth="1"/>
    <col min="4867" max="4867" width="13.77734375" style="9" customWidth="1"/>
    <col min="4868" max="4868" width="12" style="9" customWidth="1"/>
    <col min="4869" max="4869" width="10.88671875" style="9" bestFit="1" customWidth="1"/>
    <col min="4870" max="4870" width="11" style="9" bestFit="1" customWidth="1"/>
    <col min="4871" max="4871" width="13.77734375" style="9" customWidth="1"/>
    <col min="4872" max="4872" width="12.33203125" style="9" customWidth="1"/>
    <col min="4873" max="4873" width="10.33203125" style="9" customWidth="1"/>
    <col min="4874" max="4874" width="11" style="9" bestFit="1" customWidth="1"/>
    <col min="4875" max="4875" width="3.33203125" style="9" bestFit="1" customWidth="1"/>
    <col min="4876" max="5120" width="7.21875" style="9"/>
    <col min="5121" max="5121" width="3.6640625" style="9" bestFit="1" customWidth="1"/>
    <col min="5122" max="5122" width="11.77734375" style="9" bestFit="1" customWidth="1"/>
    <col min="5123" max="5123" width="13.77734375" style="9" customWidth="1"/>
    <col min="5124" max="5124" width="12" style="9" customWidth="1"/>
    <col min="5125" max="5125" width="10.88671875" style="9" bestFit="1" customWidth="1"/>
    <col min="5126" max="5126" width="11" style="9" bestFit="1" customWidth="1"/>
    <col min="5127" max="5127" width="13.77734375" style="9" customWidth="1"/>
    <col min="5128" max="5128" width="12.33203125" style="9" customWidth="1"/>
    <col min="5129" max="5129" width="10.33203125" style="9" customWidth="1"/>
    <col min="5130" max="5130" width="11" style="9" bestFit="1" customWidth="1"/>
    <col min="5131" max="5131" width="3.33203125" style="9" bestFit="1" customWidth="1"/>
    <col min="5132" max="5376" width="7.21875" style="9"/>
    <col min="5377" max="5377" width="3.6640625" style="9" bestFit="1" customWidth="1"/>
    <col min="5378" max="5378" width="11.77734375" style="9" bestFit="1" customWidth="1"/>
    <col min="5379" max="5379" width="13.77734375" style="9" customWidth="1"/>
    <col min="5380" max="5380" width="12" style="9" customWidth="1"/>
    <col min="5381" max="5381" width="10.88671875" style="9" bestFit="1" customWidth="1"/>
    <col min="5382" max="5382" width="11" style="9" bestFit="1" customWidth="1"/>
    <col min="5383" max="5383" width="13.77734375" style="9" customWidth="1"/>
    <col min="5384" max="5384" width="12.33203125" style="9" customWidth="1"/>
    <col min="5385" max="5385" width="10.33203125" style="9" customWidth="1"/>
    <col min="5386" max="5386" width="11" style="9" bestFit="1" customWidth="1"/>
    <col min="5387" max="5387" width="3.33203125" style="9" bestFit="1" customWidth="1"/>
    <col min="5388" max="5632" width="7.21875" style="9"/>
    <col min="5633" max="5633" width="3.6640625" style="9" bestFit="1" customWidth="1"/>
    <col min="5634" max="5634" width="11.77734375" style="9" bestFit="1" customWidth="1"/>
    <col min="5635" max="5635" width="13.77734375" style="9" customWidth="1"/>
    <col min="5636" max="5636" width="12" style="9" customWidth="1"/>
    <col min="5637" max="5637" width="10.88671875" style="9" bestFit="1" customWidth="1"/>
    <col min="5638" max="5638" width="11" style="9" bestFit="1" customWidth="1"/>
    <col min="5639" max="5639" width="13.77734375" style="9" customWidth="1"/>
    <col min="5640" max="5640" width="12.33203125" style="9" customWidth="1"/>
    <col min="5641" max="5641" width="10.33203125" style="9" customWidth="1"/>
    <col min="5642" max="5642" width="11" style="9" bestFit="1" customWidth="1"/>
    <col min="5643" max="5643" width="3.33203125" style="9" bestFit="1" customWidth="1"/>
    <col min="5644" max="5888" width="7.21875" style="9"/>
    <col min="5889" max="5889" width="3.6640625" style="9" bestFit="1" customWidth="1"/>
    <col min="5890" max="5890" width="11.77734375" style="9" bestFit="1" customWidth="1"/>
    <col min="5891" max="5891" width="13.77734375" style="9" customWidth="1"/>
    <col min="5892" max="5892" width="12" style="9" customWidth="1"/>
    <col min="5893" max="5893" width="10.88671875" style="9" bestFit="1" customWidth="1"/>
    <col min="5894" max="5894" width="11" style="9" bestFit="1" customWidth="1"/>
    <col min="5895" max="5895" width="13.77734375" style="9" customWidth="1"/>
    <col min="5896" max="5896" width="12.33203125" style="9" customWidth="1"/>
    <col min="5897" max="5897" width="10.33203125" style="9" customWidth="1"/>
    <col min="5898" max="5898" width="11" style="9" bestFit="1" customWidth="1"/>
    <col min="5899" max="5899" width="3.33203125" style="9" bestFit="1" customWidth="1"/>
    <col min="5900" max="6144" width="7.21875" style="9"/>
    <col min="6145" max="6145" width="3.6640625" style="9" bestFit="1" customWidth="1"/>
    <col min="6146" max="6146" width="11.77734375" style="9" bestFit="1" customWidth="1"/>
    <col min="6147" max="6147" width="13.77734375" style="9" customWidth="1"/>
    <col min="6148" max="6148" width="12" style="9" customWidth="1"/>
    <col min="6149" max="6149" width="10.88671875" style="9" bestFit="1" customWidth="1"/>
    <col min="6150" max="6150" width="11" style="9" bestFit="1" customWidth="1"/>
    <col min="6151" max="6151" width="13.77734375" style="9" customWidth="1"/>
    <col min="6152" max="6152" width="12.33203125" style="9" customWidth="1"/>
    <col min="6153" max="6153" width="10.33203125" style="9" customWidth="1"/>
    <col min="6154" max="6154" width="11" style="9" bestFit="1" customWidth="1"/>
    <col min="6155" max="6155" width="3.33203125" style="9" bestFit="1" customWidth="1"/>
    <col min="6156" max="6400" width="7.21875" style="9"/>
    <col min="6401" max="6401" width="3.6640625" style="9" bestFit="1" customWidth="1"/>
    <col min="6402" max="6402" width="11.77734375" style="9" bestFit="1" customWidth="1"/>
    <col min="6403" max="6403" width="13.77734375" style="9" customWidth="1"/>
    <col min="6404" max="6404" width="12" style="9" customWidth="1"/>
    <col min="6405" max="6405" width="10.88671875" style="9" bestFit="1" customWidth="1"/>
    <col min="6406" max="6406" width="11" style="9" bestFit="1" customWidth="1"/>
    <col min="6407" max="6407" width="13.77734375" style="9" customWidth="1"/>
    <col min="6408" max="6408" width="12.33203125" style="9" customWidth="1"/>
    <col min="6409" max="6409" width="10.33203125" style="9" customWidth="1"/>
    <col min="6410" max="6410" width="11" style="9" bestFit="1" customWidth="1"/>
    <col min="6411" max="6411" width="3.33203125" style="9" bestFit="1" customWidth="1"/>
    <col min="6412" max="6656" width="7.21875" style="9"/>
    <col min="6657" max="6657" width="3.6640625" style="9" bestFit="1" customWidth="1"/>
    <col min="6658" max="6658" width="11.77734375" style="9" bestFit="1" customWidth="1"/>
    <col min="6659" max="6659" width="13.77734375" style="9" customWidth="1"/>
    <col min="6660" max="6660" width="12" style="9" customWidth="1"/>
    <col min="6661" max="6661" width="10.88671875" style="9" bestFit="1" customWidth="1"/>
    <col min="6662" max="6662" width="11" style="9" bestFit="1" customWidth="1"/>
    <col min="6663" max="6663" width="13.77734375" style="9" customWidth="1"/>
    <col min="6664" max="6664" width="12.33203125" style="9" customWidth="1"/>
    <col min="6665" max="6665" width="10.33203125" style="9" customWidth="1"/>
    <col min="6666" max="6666" width="11" style="9" bestFit="1" customWidth="1"/>
    <col min="6667" max="6667" width="3.33203125" style="9" bestFit="1" customWidth="1"/>
    <col min="6668" max="6912" width="7.21875" style="9"/>
    <col min="6913" max="6913" width="3.6640625" style="9" bestFit="1" customWidth="1"/>
    <col min="6914" max="6914" width="11.77734375" style="9" bestFit="1" customWidth="1"/>
    <col min="6915" max="6915" width="13.77734375" style="9" customWidth="1"/>
    <col min="6916" max="6916" width="12" style="9" customWidth="1"/>
    <col min="6917" max="6917" width="10.88671875" style="9" bestFit="1" customWidth="1"/>
    <col min="6918" max="6918" width="11" style="9" bestFit="1" customWidth="1"/>
    <col min="6919" max="6919" width="13.77734375" style="9" customWidth="1"/>
    <col min="6920" max="6920" width="12.33203125" style="9" customWidth="1"/>
    <col min="6921" max="6921" width="10.33203125" style="9" customWidth="1"/>
    <col min="6922" max="6922" width="11" style="9" bestFit="1" customWidth="1"/>
    <col min="6923" max="6923" width="3.33203125" style="9" bestFit="1" customWidth="1"/>
    <col min="6924" max="7168" width="7.21875" style="9"/>
    <col min="7169" max="7169" width="3.6640625" style="9" bestFit="1" customWidth="1"/>
    <col min="7170" max="7170" width="11.77734375" style="9" bestFit="1" customWidth="1"/>
    <col min="7171" max="7171" width="13.77734375" style="9" customWidth="1"/>
    <col min="7172" max="7172" width="12" style="9" customWidth="1"/>
    <col min="7173" max="7173" width="10.88671875" style="9" bestFit="1" customWidth="1"/>
    <col min="7174" max="7174" width="11" style="9" bestFit="1" customWidth="1"/>
    <col min="7175" max="7175" width="13.77734375" style="9" customWidth="1"/>
    <col min="7176" max="7176" width="12.33203125" style="9" customWidth="1"/>
    <col min="7177" max="7177" width="10.33203125" style="9" customWidth="1"/>
    <col min="7178" max="7178" width="11" style="9" bestFit="1" customWidth="1"/>
    <col min="7179" max="7179" width="3.33203125" style="9" bestFit="1" customWidth="1"/>
    <col min="7180" max="7424" width="7.21875" style="9"/>
    <col min="7425" max="7425" width="3.6640625" style="9" bestFit="1" customWidth="1"/>
    <col min="7426" max="7426" width="11.77734375" style="9" bestFit="1" customWidth="1"/>
    <col min="7427" max="7427" width="13.77734375" style="9" customWidth="1"/>
    <col min="7428" max="7428" width="12" style="9" customWidth="1"/>
    <col min="7429" max="7429" width="10.88671875" style="9" bestFit="1" customWidth="1"/>
    <col min="7430" max="7430" width="11" style="9" bestFit="1" customWidth="1"/>
    <col min="7431" max="7431" width="13.77734375" style="9" customWidth="1"/>
    <col min="7432" max="7432" width="12.33203125" style="9" customWidth="1"/>
    <col min="7433" max="7433" width="10.33203125" style="9" customWidth="1"/>
    <col min="7434" max="7434" width="11" style="9" bestFit="1" customWidth="1"/>
    <col min="7435" max="7435" width="3.33203125" style="9" bestFit="1" customWidth="1"/>
    <col min="7436" max="7680" width="7.21875" style="9"/>
    <col min="7681" max="7681" width="3.6640625" style="9" bestFit="1" customWidth="1"/>
    <col min="7682" max="7682" width="11.77734375" style="9" bestFit="1" customWidth="1"/>
    <col min="7683" max="7683" width="13.77734375" style="9" customWidth="1"/>
    <col min="7684" max="7684" width="12" style="9" customWidth="1"/>
    <col min="7685" max="7685" width="10.88671875" style="9" bestFit="1" customWidth="1"/>
    <col min="7686" max="7686" width="11" style="9" bestFit="1" customWidth="1"/>
    <col min="7687" max="7687" width="13.77734375" style="9" customWidth="1"/>
    <col min="7688" max="7688" width="12.33203125" style="9" customWidth="1"/>
    <col min="7689" max="7689" width="10.33203125" style="9" customWidth="1"/>
    <col min="7690" max="7690" width="11" style="9" bestFit="1" customWidth="1"/>
    <col min="7691" max="7691" width="3.33203125" style="9" bestFit="1" customWidth="1"/>
    <col min="7692" max="7936" width="7.21875" style="9"/>
    <col min="7937" max="7937" width="3.6640625" style="9" bestFit="1" customWidth="1"/>
    <col min="7938" max="7938" width="11.77734375" style="9" bestFit="1" customWidth="1"/>
    <col min="7939" max="7939" width="13.77734375" style="9" customWidth="1"/>
    <col min="7940" max="7940" width="12" style="9" customWidth="1"/>
    <col min="7941" max="7941" width="10.88671875" style="9" bestFit="1" customWidth="1"/>
    <col min="7942" max="7942" width="11" style="9" bestFit="1" customWidth="1"/>
    <col min="7943" max="7943" width="13.77734375" style="9" customWidth="1"/>
    <col min="7944" max="7944" width="12.33203125" style="9" customWidth="1"/>
    <col min="7945" max="7945" width="10.33203125" style="9" customWidth="1"/>
    <col min="7946" max="7946" width="11" style="9" bestFit="1" customWidth="1"/>
    <col min="7947" max="7947" width="3.33203125" style="9" bestFit="1" customWidth="1"/>
    <col min="7948" max="8192" width="7.21875" style="9"/>
    <col min="8193" max="8193" width="3.6640625" style="9" bestFit="1" customWidth="1"/>
    <col min="8194" max="8194" width="11.77734375" style="9" bestFit="1" customWidth="1"/>
    <col min="8195" max="8195" width="13.77734375" style="9" customWidth="1"/>
    <col min="8196" max="8196" width="12" style="9" customWidth="1"/>
    <col min="8197" max="8197" width="10.88671875" style="9" bestFit="1" customWidth="1"/>
    <col min="8198" max="8198" width="11" style="9" bestFit="1" customWidth="1"/>
    <col min="8199" max="8199" width="13.77734375" style="9" customWidth="1"/>
    <col min="8200" max="8200" width="12.33203125" style="9" customWidth="1"/>
    <col min="8201" max="8201" width="10.33203125" style="9" customWidth="1"/>
    <col min="8202" max="8202" width="11" style="9" bestFit="1" customWidth="1"/>
    <col min="8203" max="8203" width="3.33203125" style="9" bestFit="1" customWidth="1"/>
    <col min="8204" max="8448" width="7.21875" style="9"/>
    <col min="8449" max="8449" width="3.6640625" style="9" bestFit="1" customWidth="1"/>
    <col min="8450" max="8450" width="11.77734375" style="9" bestFit="1" customWidth="1"/>
    <col min="8451" max="8451" width="13.77734375" style="9" customWidth="1"/>
    <col min="8452" max="8452" width="12" style="9" customWidth="1"/>
    <col min="8453" max="8453" width="10.88671875" style="9" bestFit="1" customWidth="1"/>
    <col min="8454" max="8454" width="11" style="9" bestFit="1" customWidth="1"/>
    <col min="8455" max="8455" width="13.77734375" style="9" customWidth="1"/>
    <col min="8456" max="8456" width="12.33203125" style="9" customWidth="1"/>
    <col min="8457" max="8457" width="10.33203125" style="9" customWidth="1"/>
    <col min="8458" max="8458" width="11" style="9" bestFit="1" customWidth="1"/>
    <col min="8459" max="8459" width="3.33203125" style="9" bestFit="1" customWidth="1"/>
    <col min="8460" max="8704" width="7.21875" style="9"/>
    <col min="8705" max="8705" width="3.6640625" style="9" bestFit="1" customWidth="1"/>
    <col min="8706" max="8706" width="11.77734375" style="9" bestFit="1" customWidth="1"/>
    <col min="8707" max="8707" width="13.77734375" style="9" customWidth="1"/>
    <col min="8708" max="8708" width="12" style="9" customWidth="1"/>
    <col min="8709" max="8709" width="10.88671875" style="9" bestFit="1" customWidth="1"/>
    <col min="8710" max="8710" width="11" style="9" bestFit="1" customWidth="1"/>
    <col min="8711" max="8711" width="13.77734375" style="9" customWidth="1"/>
    <col min="8712" max="8712" width="12.33203125" style="9" customWidth="1"/>
    <col min="8713" max="8713" width="10.33203125" style="9" customWidth="1"/>
    <col min="8714" max="8714" width="11" style="9" bestFit="1" customWidth="1"/>
    <col min="8715" max="8715" width="3.33203125" style="9" bestFit="1" customWidth="1"/>
    <col min="8716" max="8960" width="7.21875" style="9"/>
    <col min="8961" max="8961" width="3.6640625" style="9" bestFit="1" customWidth="1"/>
    <col min="8962" max="8962" width="11.77734375" style="9" bestFit="1" customWidth="1"/>
    <col min="8963" max="8963" width="13.77734375" style="9" customWidth="1"/>
    <col min="8964" max="8964" width="12" style="9" customWidth="1"/>
    <col min="8965" max="8965" width="10.88671875" style="9" bestFit="1" customWidth="1"/>
    <col min="8966" max="8966" width="11" style="9" bestFit="1" customWidth="1"/>
    <col min="8967" max="8967" width="13.77734375" style="9" customWidth="1"/>
    <col min="8968" max="8968" width="12.33203125" style="9" customWidth="1"/>
    <col min="8969" max="8969" width="10.33203125" style="9" customWidth="1"/>
    <col min="8970" max="8970" width="11" style="9" bestFit="1" customWidth="1"/>
    <col min="8971" max="8971" width="3.33203125" style="9" bestFit="1" customWidth="1"/>
    <col min="8972" max="9216" width="7.21875" style="9"/>
    <col min="9217" max="9217" width="3.6640625" style="9" bestFit="1" customWidth="1"/>
    <col min="9218" max="9218" width="11.77734375" style="9" bestFit="1" customWidth="1"/>
    <col min="9219" max="9219" width="13.77734375" style="9" customWidth="1"/>
    <col min="9220" max="9220" width="12" style="9" customWidth="1"/>
    <col min="9221" max="9221" width="10.88671875" style="9" bestFit="1" customWidth="1"/>
    <col min="9222" max="9222" width="11" style="9" bestFit="1" customWidth="1"/>
    <col min="9223" max="9223" width="13.77734375" style="9" customWidth="1"/>
    <col min="9224" max="9224" width="12.33203125" style="9" customWidth="1"/>
    <col min="9225" max="9225" width="10.33203125" style="9" customWidth="1"/>
    <col min="9226" max="9226" width="11" style="9" bestFit="1" customWidth="1"/>
    <col min="9227" max="9227" width="3.33203125" style="9" bestFit="1" customWidth="1"/>
    <col min="9228" max="9472" width="7.21875" style="9"/>
    <col min="9473" max="9473" width="3.6640625" style="9" bestFit="1" customWidth="1"/>
    <col min="9474" max="9474" width="11.77734375" style="9" bestFit="1" customWidth="1"/>
    <col min="9475" max="9475" width="13.77734375" style="9" customWidth="1"/>
    <col min="9476" max="9476" width="12" style="9" customWidth="1"/>
    <col min="9477" max="9477" width="10.88671875" style="9" bestFit="1" customWidth="1"/>
    <col min="9478" max="9478" width="11" style="9" bestFit="1" customWidth="1"/>
    <col min="9479" max="9479" width="13.77734375" style="9" customWidth="1"/>
    <col min="9480" max="9480" width="12.33203125" style="9" customWidth="1"/>
    <col min="9481" max="9481" width="10.33203125" style="9" customWidth="1"/>
    <col min="9482" max="9482" width="11" style="9" bestFit="1" customWidth="1"/>
    <col min="9483" max="9483" width="3.33203125" style="9" bestFit="1" customWidth="1"/>
    <col min="9484" max="9728" width="7.21875" style="9"/>
    <col min="9729" max="9729" width="3.6640625" style="9" bestFit="1" customWidth="1"/>
    <col min="9730" max="9730" width="11.77734375" style="9" bestFit="1" customWidth="1"/>
    <col min="9731" max="9731" width="13.77734375" style="9" customWidth="1"/>
    <col min="9732" max="9732" width="12" style="9" customWidth="1"/>
    <col min="9733" max="9733" width="10.88671875" style="9" bestFit="1" customWidth="1"/>
    <col min="9734" max="9734" width="11" style="9" bestFit="1" customWidth="1"/>
    <col min="9735" max="9735" width="13.77734375" style="9" customWidth="1"/>
    <col min="9736" max="9736" width="12.33203125" style="9" customWidth="1"/>
    <col min="9737" max="9737" width="10.33203125" style="9" customWidth="1"/>
    <col min="9738" max="9738" width="11" style="9" bestFit="1" customWidth="1"/>
    <col min="9739" max="9739" width="3.33203125" style="9" bestFit="1" customWidth="1"/>
    <col min="9740" max="9984" width="7.21875" style="9"/>
    <col min="9985" max="9985" width="3.6640625" style="9" bestFit="1" customWidth="1"/>
    <col min="9986" max="9986" width="11.77734375" style="9" bestFit="1" customWidth="1"/>
    <col min="9987" max="9987" width="13.77734375" style="9" customWidth="1"/>
    <col min="9988" max="9988" width="12" style="9" customWidth="1"/>
    <col min="9989" max="9989" width="10.88671875" style="9" bestFit="1" customWidth="1"/>
    <col min="9990" max="9990" width="11" style="9" bestFit="1" customWidth="1"/>
    <col min="9991" max="9991" width="13.77734375" style="9" customWidth="1"/>
    <col min="9992" max="9992" width="12.33203125" style="9" customWidth="1"/>
    <col min="9993" max="9993" width="10.33203125" style="9" customWidth="1"/>
    <col min="9994" max="9994" width="11" style="9" bestFit="1" customWidth="1"/>
    <col min="9995" max="9995" width="3.33203125" style="9" bestFit="1" customWidth="1"/>
    <col min="9996" max="10240" width="7.21875" style="9"/>
    <col min="10241" max="10241" width="3.6640625" style="9" bestFit="1" customWidth="1"/>
    <col min="10242" max="10242" width="11.77734375" style="9" bestFit="1" customWidth="1"/>
    <col min="10243" max="10243" width="13.77734375" style="9" customWidth="1"/>
    <col min="10244" max="10244" width="12" style="9" customWidth="1"/>
    <col min="10245" max="10245" width="10.88671875" style="9" bestFit="1" customWidth="1"/>
    <col min="10246" max="10246" width="11" style="9" bestFit="1" customWidth="1"/>
    <col min="10247" max="10247" width="13.77734375" style="9" customWidth="1"/>
    <col min="10248" max="10248" width="12.33203125" style="9" customWidth="1"/>
    <col min="10249" max="10249" width="10.33203125" style="9" customWidth="1"/>
    <col min="10250" max="10250" width="11" style="9" bestFit="1" customWidth="1"/>
    <col min="10251" max="10251" width="3.33203125" style="9" bestFit="1" customWidth="1"/>
    <col min="10252" max="10496" width="7.21875" style="9"/>
    <col min="10497" max="10497" width="3.6640625" style="9" bestFit="1" customWidth="1"/>
    <col min="10498" max="10498" width="11.77734375" style="9" bestFit="1" customWidth="1"/>
    <col min="10499" max="10499" width="13.77734375" style="9" customWidth="1"/>
    <col min="10500" max="10500" width="12" style="9" customWidth="1"/>
    <col min="10501" max="10501" width="10.88671875" style="9" bestFit="1" customWidth="1"/>
    <col min="10502" max="10502" width="11" style="9" bestFit="1" customWidth="1"/>
    <col min="10503" max="10503" width="13.77734375" style="9" customWidth="1"/>
    <col min="10504" max="10504" width="12.33203125" style="9" customWidth="1"/>
    <col min="10505" max="10505" width="10.33203125" style="9" customWidth="1"/>
    <col min="10506" max="10506" width="11" style="9" bestFit="1" customWidth="1"/>
    <col min="10507" max="10507" width="3.33203125" style="9" bestFit="1" customWidth="1"/>
    <col min="10508" max="10752" width="7.21875" style="9"/>
    <col min="10753" max="10753" width="3.6640625" style="9" bestFit="1" customWidth="1"/>
    <col min="10754" max="10754" width="11.77734375" style="9" bestFit="1" customWidth="1"/>
    <col min="10755" max="10755" width="13.77734375" style="9" customWidth="1"/>
    <col min="10756" max="10756" width="12" style="9" customWidth="1"/>
    <col min="10757" max="10757" width="10.88671875" style="9" bestFit="1" customWidth="1"/>
    <col min="10758" max="10758" width="11" style="9" bestFit="1" customWidth="1"/>
    <col min="10759" max="10759" width="13.77734375" style="9" customWidth="1"/>
    <col min="10760" max="10760" width="12.33203125" style="9" customWidth="1"/>
    <col min="10761" max="10761" width="10.33203125" style="9" customWidth="1"/>
    <col min="10762" max="10762" width="11" style="9" bestFit="1" customWidth="1"/>
    <col min="10763" max="10763" width="3.33203125" style="9" bestFit="1" customWidth="1"/>
    <col min="10764" max="11008" width="7.21875" style="9"/>
    <col min="11009" max="11009" width="3.6640625" style="9" bestFit="1" customWidth="1"/>
    <col min="11010" max="11010" width="11.77734375" style="9" bestFit="1" customWidth="1"/>
    <col min="11011" max="11011" width="13.77734375" style="9" customWidth="1"/>
    <col min="11012" max="11012" width="12" style="9" customWidth="1"/>
    <col min="11013" max="11013" width="10.88671875" style="9" bestFit="1" customWidth="1"/>
    <col min="11014" max="11014" width="11" style="9" bestFit="1" customWidth="1"/>
    <col min="11015" max="11015" width="13.77734375" style="9" customWidth="1"/>
    <col min="11016" max="11016" width="12.33203125" style="9" customWidth="1"/>
    <col min="11017" max="11017" width="10.33203125" style="9" customWidth="1"/>
    <col min="11018" max="11018" width="11" style="9" bestFit="1" customWidth="1"/>
    <col min="11019" max="11019" width="3.33203125" style="9" bestFit="1" customWidth="1"/>
    <col min="11020" max="11264" width="7.21875" style="9"/>
    <col min="11265" max="11265" width="3.6640625" style="9" bestFit="1" customWidth="1"/>
    <col min="11266" max="11266" width="11.77734375" style="9" bestFit="1" customWidth="1"/>
    <col min="11267" max="11267" width="13.77734375" style="9" customWidth="1"/>
    <col min="11268" max="11268" width="12" style="9" customWidth="1"/>
    <col min="11269" max="11269" width="10.88671875" style="9" bestFit="1" customWidth="1"/>
    <col min="11270" max="11270" width="11" style="9" bestFit="1" customWidth="1"/>
    <col min="11271" max="11271" width="13.77734375" style="9" customWidth="1"/>
    <col min="11272" max="11272" width="12.33203125" style="9" customWidth="1"/>
    <col min="11273" max="11273" width="10.33203125" style="9" customWidth="1"/>
    <col min="11274" max="11274" width="11" style="9" bestFit="1" customWidth="1"/>
    <col min="11275" max="11275" width="3.33203125" style="9" bestFit="1" customWidth="1"/>
    <col min="11276" max="11520" width="7.21875" style="9"/>
    <col min="11521" max="11521" width="3.6640625" style="9" bestFit="1" customWidth="1"/>
    <col min="11522" max="11522" width="11.77734375" style="9" bestFit="1" customWidth="1"/>
    <col min="11523" max="11523" width="13.77734375" style="9" customWidth="1"/>
    <col min="11524" max="11524" width="12" style="9" customWidth="1"/>
    <col min="11525" max="11525" width="10.88671875" style="9" bestFit="1" customWidth="1"/>
    <col min="11526" max="11526" width="11" style="9" bestFit="1" customWidth="1"/>
    <col min="11527" max="11527" width="13.77734375" style="9" customWidth="1"/>
    <col min="11528" max="11528" width="12.33203125" style="9" customWidth="1"/>
    <col min="11529" max="11529" width="10.33203125" style="9" customWidth="1"/>
    <col min="11530" max="11530" width="11" style="9" bestFit="1" customWidth="1"/>
    <col min="11531" max="11531" width="3.33203125" style="9" bestFit="1" customWidth="1"/>
    <col min="11532" max="11776" width="7.21875" style="9"/>
    <col min="11777" max="11777" width="3.6640625" style="9" bestFit="1" customWidth="1"/>
    <col min="11778" max="11778" width="11.77734375" style="9" bestFit="1" customWidth="1"/>
    <col min="11779" max="11779" width="13.77734375" style="9" customWidth="1"/>
    <col min="11780" max="11780" width="12" style="9" customWidth="1"/>
    <col min="11781" max="11781" width="10.88671875" style="9" bestFit="1" customWidth="1"/>
    <col min="11782" max="11782" width="11" style="9" bestFit="1" customWidth="1"/>
    <col min="11783" max="11783" width="13.77734375" style="9" customWidth="1"/>
    <col min="11784" max="11784" width="12.33203125" style="9" customWidth="1"/>
    <col min="11785" max="11785" width="10.33203125" style="9" customWidth="1"/>
    <col min="11786" max="11786" width="11" style="9" bestFit="1" customWidth="1"/>
    <col min="11787" max="11787" width="3.33203125" style="9" bestFit="1" customWidth="1"/>
    <col min="11788" max="12032" width="7.21875" style="9"/>
    <col min="12033" max="12033" width="3.6640625" style="9" bestFit="1" customWidth="1"/>
    <col min="12034" max="12034" width="11.77734375" style="9" bestFit="1" customWidth="1"/>
    <col min="12035" max="12035" width="13.77734375" style="9" customWidth="1"/>
    <col min="12036" max="12036" width="12" style="9" customWidth="1"/>
    <col min="12037" max="12037" width="10.88671875" style="9" bestFit="1" customWidth="1"/>
    <col min="12038" max="12038" width="11" style="9" bestFit="1" customWidth="1"/>
    <col min="12039" max="12039" width="13.77734375" style="9" customWidth="1"/>
    <col min="12040" max="12040" width="12.33203125" style="9" customWidth="1"/>
    <col min="12041" max="12041" width="10.33203125" style="9" customWidth="1"/>
    <col min="12042" max="12042" width="11" style="9" bestFit="1" customWidth="1"/>
    <col min="12043" max="12043" width="3.33203125" style="9" bestFit="1" customWidth="1"/>
    <col min="12044" max="12288" width="7.21875" style="9"/>
    <col min="12289" max="12289" width="3.6640625" style="9" bestFit="1" customWidth="1"/>
    <col min="12290" max="12290" width="11.77734375" style="9" bestFit="1" customWidth="1"/>
    <col min="12291" max="12291" width="13.77734375" style="9" customWidth="1"/>
    <col min="12292" max="12292" width="12" style="9" customWidth="1"/>
    <col min="12293" max="12293" width="10.88671875" style="9" bestFit="1" customWidth="1"/>
    <col min="12294" max="12294" width="11" style="9" bestFit="1" customWidth="1"/>
    <col min="12295" max="12295" width="13.77734375" style="9" customWidth="1"/>
    <col min="12296" max="12296" width="12.33203125" style="9" customWidth="1"/>
    <col min="12297" max="12297" width="10.33203125" style="9" customWidth="1"/>
    <col min="12298" max="12298" width="11" style="9" bestFit="1" customWidth="1"/>
    <col min="12299" max="12299" width="3.33203125" style="9" bestFit="1" customWidth="1"/>
    <col min="12300" max="12544" width="7.21875" style="9"/>
    <col min="12545" max="12545" width="3.6640625" style="9" bestFit="1" customWidth="1"/>
    <col min="12546" max="12546" width="11.77734375" style="9" bestFit="1" customWidth="1"/>
    <col min="12547" max="12547" width="13.77734375" style="9" customWidth="1"/>
    <col min="12548" max="12548" width="12" style="9" customWidth="1"/>
    <col min="12549" max="12549" width="10.88671875" style="9" bestFit="1" customWidth="1"/>
    <col min="12550" max="12550" width="11" style="9" bestFit="1" customWidth="1"/>
    <col min="12551" max="12551" width="13.77734375" style="9" customWidth="1"/>
    <col min="12552" max="12552" width="12.33203125" style="9" customWidth="1"/>
    <col min="12553" max="12553" width="10.33203125" style="9" customWidth="1"/>
    <col min="12554" max="12554" width="11" style="9" bestFit="1" customWidth="1"/>
    <col min="12555" max="12555" width="3.33203125" style="9" bestFit="1" customWidth="1"/>
    <col min="12556" max="12800" width="7.21875" style="9"/>
    <col min="12801" max="12801" width="3.6640625" style="9" bestFit="1" customWidth="1"/>
    <col min="12802" max="12802" width="11.77734375" style="9" bestFit="1" customWidth="1"/>
    <col min="12803" max="12803" width="13.77734375" style="9" customWidth="1"/>
    <col min="12804" max="12804" width="12" style="9" customWidth="1"/>
    <col min="12805" max="12805" width="10.88671875" style="9" bestFit="1" customWidth="1"/>
    <col min="12806" max="12806" width="11" style="9" bestFit="1" customWidth="1"/>
    <col min="12807" max="12807" width="13.77734375" style="9" customWidth="1"/>
    <col min="12808" max="12808" width="12.33203125" style="9" customWidth="1"/>
    <col min="12809" max="12809" width="10.33203125" style="9" customWidth="1"/>
    <col min="12810" max="12810" width="11" style="9" bestFit="1" customWidth="1"/>
    <col min="12811" max="12811" width="3.33203125" style="9" bestFit="1" customWidth="1"/>
    <col min="12812" max="13056" width="7.21875" style="9"/>
    <col min="13057" max="13057" width="3.6640625" style="9" bestFit="1" customWidth="1"/>
    <col min="13058" max="13058" width="11.77734375" style="9" bestFit="1" customWidth="1"/>
    <col min="13059" max="13059" width="13.77734375" style="9" customWidth="1"/>
    <col min="13060" max="13060" width="12" style="9" customWidth="1"/>
    <col min="13061" max="13061" width="10.88671875" style="9" bestFit="1" customWidth="1"/>
    <col min="13062" max="13062" width="11" style="9" bestFit="1" customWidth="1"/>
    <col min="13063" max="13063" width="13.77734375" style="9" customWidth="1"/>
    <col min="13064" max="13064" width="12.33203125" style="9" customWidth="1"/>
    <col min="13065" max="13065" width="10.33203125" style="9" customWidth="1"/>
    <col min="13066" max="13066" width="11" style="9" bestFit="1" customWidth="1"/>
    <col min="13067" max="13067" width="3.33203125" style="9" bestFit="1" customWidth="1"/>
    <col min="13068" max="13312" width="7.21875" style="9"/>
    <col min="13313" max="13313" width="3.6640625" style="9" bestFit="1" customWidth="1"/>
    <col min="13314" max="13314" width="11.77734375" style="9" bestFit="1" customWidth="1"/>
    <col min="13315" max="13315" width="13.77734375" style="9" customWidth="1"/>
    <col min="13316" max="13316" width="12" style="9" customWidth="1"/>
    <col min="13317" max="13317" width="10.88671875" style="9" bestFit="1" customWidth="1"/>
    <col min="13318" max="13318" width="11" style="9" bestFit="1" customWidth="1"/>
    <col min="13319" max="13319" width="13.77734375" style="9" customWidth="1"/>
    <col min="13320" max="13320" width="12.33203125" style="9" customWidth="1"/>
    <col min="13321" max="13321" width="10.33203125" style="9" customWidth="1"/>
    <col min="13322" max="13322" width="11" style="9" bestFit="1" customWidth="1"/>
    <col min="13323" max="13323" width="3.33203125" style="9" bestFit="1" customWidth="1"/>
    <col min="13324" max="13568" width="7.21875" style="9"/>
    <col min="13569" max="13569" width="3.6640625" style="9" bestFit="1" customWidth="1"/>
    <col min="13570" max="13570" width="11.77734375" style="9" bestFit="1" customWidth="1"/>
    <col min="13571" max="13571" width="13.77734375" style="9" customWidth="1"/>
    <col min="13572" max="13572" width="12" style="9" customWidth="1"/>
    <col min="13573" max="13573" width="10.88671875" style="9" bestFit="1" customWidth="1"/>
    <col min="13574" max="13574" width="11" style="9" bestFit="1" customWidth="1"/>
    <col min="13575" max="13575" width="13.77734375" style="9" customWidth="1"/>
    <col min="13576" max="13576" width="12.33203125" style="9" customWidth="1"/>
    <col min="13577" max="13577" width="10.33203125" style="9" customWidth="1"/>
    <col min="13578" max="13578" width="11" style="9" bestFit="1" customWidth="1"/>
    <col min="13579" max="13579" width="3.33203125" style="9" bestFit="1" customWidth="1"/>
    <col min="13580" max="13824" width="7.21875" style="9"/>
    <col min="13825" max="13825" width="3.6640625" style="9" bestFit="1" customWidth="1"/>
    <col min="13826" max="13826" width="11.77734375" style="9" bestFit="1" customWidth="1"/>
    <col min="13827" max="13827" width="13.77734375" style="9" customWidth="1"/>
    <col min="13828" max="13828" width="12" style="9" customWidth="1"/>
    <col min="13829" max="13829" width="10.88671875" style="9" bestFit="1" customWidth="1"/>
    <col min="13830" max="13830" width="11" style="9" bestFit="1" customWidth="1"/>
    <col min="13831" max="13831" width="13.77734375" style="9" customWidth="1"/>
    <col min="13832" max="13832" width="12.33203125" style="9" customWidth="1"/>
    <col min="13833" max="13833" width="10.33203125" style="9" customWidth="1"/>
    <col min="13834" max="13834" width="11" style="9" bestFit="1" customWidth="1"/>
    <col min="13835" max="13835" width="3.33203125" style="9" bestFit="1" customWidth="1"/>
    <col min="13836" max="14080" width="7.21875" style="9"/>
    <col min="14081" max="14081" width="3.6640625" style="9" bestFit="1" customWidth="1"/>
    <col min="14082" max="14082" width="11.77734375" style="9" bestFit="1" customWidth="1"/>
    <col min="14083" max="14083" width="13.77734375" style="9" customWidth="1"/>
    <col min="14084" max="14084" width="12" style="9" customWidth="1"/>
    <col min="14085" max="14085" width="10.88671875" style="9" bestFit="1" customWidth="1"/>
    <col min="14086" max="14086" width="11" style="9" bestFit="1" customWidth="1"/>
    <col min="14087" max="14087" width="13.77734375" style="9" customWidth="1"/>
    <col min="14088" max="14088" width="12.33203125" style="9" customWidth="1"/>
    <col min="14089" max="14089" width="10.33203125" style="9" customWidth="1"/>
    <col min="14090" max="14090" width="11" style="9" bestFit="1" customWidth="1"/>
    <col min="14091" max="14091" width="3.33203125" style="9" bestFit="1" customWidth="1"/>
    <col min="14092" max="14336" width="7.21875" style="9"/>
    <col min="14337" max="14337" width="3.6640625" style="9" bestFit="1" customWidth="1"/>
    <col min="14338" max="14338" width="11.77734375" style="9" bestFit="1" customWidth="1"/>
    <col min="14339" max="14339" width="13.77734375" style="9" customWidth="1"/>
    <col min="14340" max="14340" width="12" style="9" customWidth="1"/>
    <col min="14341" max="14341" width="10.88671875" style="9" bestFit="1" customWidth="1"/>
    <col min="14342" max="14342" width="11" style="9" bestFit="1" customWidth="1"/>
    <col min="14343" max="14343" width="13.77734375" style="9" customWidth="1"/>
    <col min="14344" max="14344" width="12.33203125" style="9" customWidth="1"/>
    <col min="14345" max="14345" width="10.33203125" style="9" customWidth="1"/>
    <col min="14346" max="14346" width="11" style="9" bestFit="1" customWidth="1"/>
    <col min="14347" max="14347" width="3.33203125" style="9" bestFit="1" customWidth="1"/>
    <col min="14348" max="14592" width="7.21875" style="9"/>
    <col min="14593" max="14593" width="3.6640625" style="9" bestFit="1" customWidth="1"/>
    <col min="14594" max="14594" width="11.77734375" style="9" bestFit="1" customWidth="1"/>
    <col min="14595" max="14595" width="13.77734375" style="9" customWidth="1"/>
    <col min="14596" max="14596" width="12" style="9" customWidth="1"/>
    <col min="14597" max="14597" width="10.88671875" style="9" bestFit="1" customWidth="1"/>
    <col min="14598" max="14598" width="11" style="9" bestFit="1" customWidth="1"/>
    <col min="14599" max="14599" width="13.77734375" style="9" customWidth="1"/>
    <col min="14600" max="14600" width="12.33203125" style="9" customWidth="1"/>
    <col min="14601" max="14601" width="10.33203125" style="9" customWidth="1"/>
    <col min="14602" max="14602" width="11" style="9" bestFit="1" customWidth="1"/>
    <col min="14603" max="14603" width="3.33203125" style="9" bestFit="1" customWidth="1"/>
    <col min="14604" max="14848" width="7.21875" style="9"/>
    <col min="14849" max="14849" width="3.6640625" style="9" bestFit="1" customWidth="1"/>
    <col min="14850" max="14850" width="11.77734375" style="9" bestFit="1" customWidth="1"/>
    <col min="14851" max="14851" width="13.77734375" style="9" customWidth="1"/>
    <col min="14852" max="14852" width="12" style="9" customWidth="1"/>
    <col min="14853" max="14853" width="10.88671875" style="9" bestFit="1" customWidth="1"/>
    <col min="14854" max="14854" width="11" style="9" bestFit="1" customWidth="1"/>
    <col min="14855" max="14855" width="13.77734375" style="9" customWidth="1"/>
    <col min="14856" max="14856" width="12.33203125" style="9" customWidth="1"/>
    <col min="14857" max="14857" width="10.33203125" style="9" customWidth="1"/>
    <col min="14858" max="14858" width="11" style="9" bestFit="1" customWidth="1"/>
    <col min="14859" max="14859" width="3.33203125" style="9" bestFit="1" customWidth="1"/>
    <col min="14860" max="15104" width="7.21875" style="9"/>
    <col min="15105" max="15105" width="3.6640625" style="9" bestFit="1" customWidth="1"/>
    <col min="15106" max="15106" width="11.77734375" style="9" bestFit="1" customWidth="1"/>
    <col min="15107" max="15107" width="13.77734375" style="9" customWidth="1"/>
    <col min="15108" max="15108" width="12" style="9" customWidth="1"/>
    <col min="15109" max="15109" width="10.88671875" style="9" bestFit="1" customWidth="1"/>
    <col min="15110" max="15110" width="11" style="9" bestFit="1" customWidth="1"/>
    <col min="15111" max="15111" width="13.77734375" style="9" customWidth="1"/>
    <col min="15112" max="15112" width="12.33203125" style="9" customWidth="1"/>
    <col min="15113" max="15113" width="10.33203125" style="9" customWidth="1"/>
    <col min="15114" max="15114" width="11" style="9" bestFit="1" customWidth="1"/>
    <col min="15115" max="15115" width="3.33203125" style="9" bestFit="1" customWidth="1"/>
    <col min="15116" max="15360" width="7.21875" style="9"/>
    <col min="15361" max="15361" width="3.6640625" style="9" bestFit="1" customWidth="1"/>
    <col min="15362" max="15362" width="11.77734375" style="9" bestFit="1" customWidth="1"/>
    <col min="15363" max="15363" width="13.77734375" style="9" customWidth="1"/>
    <col min="15364" max="15364" width="12" style="9" customWidth="1"/>
    <col min="15365" max="15365" width="10.88671875" style="9" bestFit="1" customWidth="1"/>
    <col min="15366" max="15366" width="11" style="9" bestFit="1" customWidth="1"/>
    <col min="15367" max="15367" width="13.77734375" style="9" customWidth="1"/>
    <col min="15368" max="15368" width="12.33203125" style="9" customWidth="1"/>
    <col min="15369" max="15369" width="10.33203125" style="9" customWidth="1"/>
    <col min="15370" max="15370" width="11" style="9" bestFit="1" customWidth="1"/>
    <col min="15371" max="15371" width="3.33203125" style="9" bestFit="1" customWidth="1"/>
    <col min="15372" max="15616" width="7.21875" style="9"/>
    <col min="15617" max="15617" width="3.6640625" style="9" bestFit="1" customWidth="1"/>
    <col min="15618" max="15618" width="11.77734375" style="9" bestFit="1" customWidth="1"/>
    <col min="15619" max="15619" width="13.77734375" style="9" customWidth="1"/>
    <col min="15620" max="15620" width="12" style="9" customWidth="1"/>
    <col min="15621" max="15621" width="10.88671875" style="9" bestFit="1" customWidth="1"/>
    <col min="15622" max="15622" width="11" style="9" bestFit="1" customWidth="1"/>
    <col min="15623" max="15623" width="13.77734375" style="9" customWidth="1"/>
    <col min="15624" max="15624" width="12.33203125" style="9" customWidth="1"/>
    <col min="15625" max="15625" width="10.33203125" style="9" customWidth="1"/>
    <col min="15626" max="15626" width="11" style="9" bestFit="1" customWidth="1"/>
    <col min="15627" max="15627" width="3.33203125" style="9" bestFit="1" customWidth="1"/>
    <col min="15628" max="15872" width="7.21875" style="9"/>
    <col min="15873" max="15873" width="3.6640625" style="9" bestFit="1" customWidth="1"/>
    <col min="15874" max="15874" width="11.77734375" style="9" bestFit="1" customWidth="1"/>
    <col min="15875" max="15875" width="13.77734375" style="9" customWidth="1"/>
    <col min="15876" max="15876" width="12" style="9" customWidth="1"/>
    <col min="15877" max="15877" width="10.88671875" style="9" bestFit="1" customWidth="1"/>
    <col min="15878" max="15878" width="11" style="9" bestFit="1" customWidth="1"/>
    <col min="15879" max="15879" width="13.77734375" style="9" customWidth="1"/>
    <col min="15880" max="15880" width="12.33203125" style="9" customWidth="1"/>
    <col min="15881" max="15881" width="10.33203125" style="9" customWidth="1"/>
    <col min="15882" max="15882" width="11" style="9" bestFit="1" customWidth="1"/>
    <col min="15883" max="15883" width="3.33203125" style="9" bestFit="1" customWidth="1"/>
    <col min="15884" max="16128" width="7.21875" style="9"/>
    <col min="16129" max="16129" width="3.6640625" style="9" bestFit="1" customWidth="1"/>
    <col min="16130" max="16130" width="11.77734375" style="9" bestFit="1" customWidth="1"/>
    <col min="16131" max="16131" width="13.77734375" style="9" customWidth="1"/>
    <col min="16132" max="16132" width="12" style="9" customWidth="1"/>
    <col min="16133" max="16133" width="10.88671875" style="9" bestFit="1" customWidth="1"/>
    <col min="16134" max="16134" width="11" style="9" bestFit="1" customWidth="1"/>
    <col min="16135" max="16135" width="13.77734375" style="9" customWidth="1"/>
    <col min="16136" max="16136" width="12.33203125" style="9" customWidth="1"/>
    <col min="16137" max="16137" width="10.33203125" style="9" customWidth="1"/>
    <col min="16138" max="16138" width="11" style="9" bestFit="1" customWidth="1"/>
    <col min="16139" max="16139" width="3.33203125" style="9" bestFit="1" customWidth="1"/>
    <col min="16140" max="16384" width="7.21875" style="9"/>
  </cols>
  <sheetData>
    <row r="1" spans="1:11" ht="12" customHeight="1" x14ac:dyDescent="0.3">
      <c r="A1" s="9" t="s">
        <v>45</v>
      </c>
      <c r="F1" s="104"/>
      <c r="G1" s="105"/>
      <c r="K1" s="104"/>
    </row>
    <row r="2" spans="1:11" ht="12" customHeight="1" x14ac:dyDescent="0.3">
      <c r="A2" s="9" t="s">
        <v>338</v>
      </c>
      <c r="F2" s="104"/>
      <c r="G2" s="105"/>
      <c r="K2" s="104"/>
    </row>
    <row r="3" spans="1:11" ht="12" customHeight="1" x14ac:dyDescent="0.3">
      <c r="A3" s="10" t="s">
        <v>47</v>
      </c>
      <c r="F3" s="104"/>
      <c r="G3" s="10"/>
    </row>
    <row r="4" spans="1:11" ht="10.5" customHeight="1" x14ac:dyDescent="0.3">
      <c r="A4" s="10"/>
      <c r="F4" s="104"/>
      <c r="G4" s="10"/>
    </row>
    <row r="5" spans="1:11" ht="10.5" customHeight="1" x14ac:dyDescent="0.3"/>
    <row r="6" spans="1:11" ht="10.5" customHeight="1" x14ac:dyDescent="0.3">
      <c r="A6" s="39"/>
      <c r="B6" s="39"/>
      <c r="C6" s="39"/>
      <c r="D6" s="39"/>
      <c r="E6" s="39"/>
      <c r="F6" s="39"/>
      <c r="G6" s="113" t="s">
        <v>292</v>
      </c>
      <c r="H6" s="98"/>
      <c r="I6" s="98"/>
      <c r="J6" s="98"/>
      <c r="K6" s="39"/>
    </row>
    <row r="7" spans="1:11" s="27" customFormat="1" ht="41.4" x14ac:dyDescent="0.3">
      <c r="A7" s="108" t="s">
        <v>54</v>
      </c>
      <c r="B7" s="108" t="s">
        <v>56</v>
      </c>
      <c r="C7" s="107" t="s">
        <v>339</v>
      </c>
      <c r="D7" s="107" t="s">
        <v>340</v>
      </c>
      <c r="E7" s="107" t="s">
        <v>341</v>
      </c>
      <c r="F7" s="108" t="s">
        <v>107</v>
      </c>
      <c r="G7" s="107" t="s">
        <v>303</v>
      </c>
      <c r="H7" s="107" t="s">
        <v>58</v>
      </c>
      <c r="I7" s="107" t="s">
        <v>59</v>
      </c>
      <c r="J7" s="107" t="s">
        <v>304</v>
      </c>
      <c r="K7" s="108" t="s">
        <v>54</v>
      </c>
    </row>
    <row r="8" spans="1:11" x14ac:dyDescent="0.3">
      <c r="A8" s="9">
        <v>1</v>
      </c>
      <c r="B8" s="9" t="s">
        <v>199</v>
      </c>
      <c r="C8" s="30">
        <v>4868004</v>
      </c>
      <c r="D8" s="30">
        <v>598345</v>
      </c>
      <c r="E8" s="30">
        <v>0</v>
      </c>
      <c r="F8" s="30">
        <f t="shared" ref="F8:F45" si="0">(C8+D8+E8)</f>
        <v>5466349</v>
      </c>
      <c r="G8" s="30">
        <v>22494</v>
      </c>
      <c r="H8" s="30">
        <v>8000</v>
      </c>
      <c r="I8" s="30">
        <v>0</v>
      </c>
      <c r="J8" s="30">
        <v>453633</v>
      </c>
      <c r="K8" s="9">
        <v>1</v>
      </c>
    </row>
    <row r="9" spans="1:11" x14ac:dyDescent="0.3">
      <c r="A9" s="9">
        <v>2</v>
      </c>
      <c r="B9" s="9" t="s">
        <v>200</v>
      </c>
      <c r="C9" s="31">
        <v>153743</v>
      </c>
      <c r="D9" s="31">
        <v>0</v>
      </c>
      <c r="E9" s="31">
        <v>0</v>
      </c>
      <c r="F9" s="31">
        <f t="shared" si="0"/>
        <v>153743</v>
      </c>
      <c r="G9" s="31">
        <v>4500</v>
      </c>
      <c r="H9" s="31">
        <v>0</v>
      </c>
      <c r="I9" s="31">
        <v>0</v>
      </c>
      <c r="J9" s="31">
        <v>70725</v>
      </c>
      <c r="K9" s="9">
        <v>2</v>
      </c>
    </row>
    <row r="10" spans="1:11" x14ac:dyDescent="0.3">
      <c r="A10" s="9">
        <v>3</v>
      </c>
      <c r="B10" s="9" t="s">
        <v>117</v>
      </c>
      <c r="C10" s="31">
        <v>32670</v>
      </c>
      <c r="D10" s="31">
        <v>79497</v>
      </c>
      <c r="E10" s="31">
        <v>0</v>
      </c>
      <c r="F10" s="31">
        <f t="shared" si="0"/>
        <v>112167</v>
      </c>
      <c r="G10" s="31">
        <v>0</v>
      </c>
      <c r="H10" s="31">
        <v>0</v>
      </c>
      <c r="I10" s="31">
        <v>0</v>
      </c>
      <c r="J10" s="31">
        <v>114756</v>
      </c>
      <c r="K10" s="9">
        <v>3</v>
      </c>
    </row>
    <row r="11" spans="1:11" x14ac:dyDescent="0.3">
      <c r="A11" s="9">
        <v>4</v>
      </c>
      <c r="B11" s="9" t="s">
        <v>201</v>
      </c>
      <c r="C11" s="31">
        <v>11832</v>
      </c>
      <c r="D11" s="31">
        <v>0</v>
      </c>
      <c r="E11" s="31">
        <v>0</v>
      </c>
      <c r="F11" s="31">
        <f t="shared" si="0"/>
        <v>11832</v>
      </c>
      <c r="G11" s="31">
        <v>4500</v>
      </c>
      <c r="H11" s="31">
        <v>0</v>
      </c>
      <c r="I11" s="31">
        <v>0</v>
      </c>
      <c r="J11" s="31">
        <v>0</v>
      </c>
      <c r="K11" s="9">
        <v>4</v>
      </c>
    </row>
    <row r="12" spans="1:11" x14ac:dyDescent="0.3">
      <c r="A12" s="9">
        <v>5</v>
      </c>
      <c r="B12" s="9" t="s">
        <v>202</v>
      </c>
      <c r="C12" s="31">
        <v>1648920</v>
      </c>
      <c r="D12" s="31">
        <v>27000</v>
      </c>
      <c r="E12" s="31">
        <v>2500</v>
      </c>
      <c r="F12" s="31">
        <f t="shared" si="0"/>
        <v>1678420</v>
      </c>
      <c r="G12" s="31">
        <v>4500</v>
      </c>
      <c r="H12" s="31">
        <v>0</v>
      </c>
      <c r="I12" s="31">
        <v>0</v>
      </c>
      <c r="J12" s="31">
        <v>96686</v>
      </c>
      <c r="K12" s="9">
        <v>5</v>
      </c>
    </row>
    <row r="13" spans="1:11" x14ac:dyDescent="0.3">
      <c r="A13" s="9">
        <v>6</v>
      </c>
      <c r="B13" s="9" t="s">
        <v>203</v>
      </c>
      <c r="C13" s="31">
        <v>3078820</v>
      </c>
      <c r="D13" s="31">
        <v>0</v>
      </c>
      <c r="E13" s="31">
        <v>3449</v>
      </c>
      <c r="F13" s="31">
        <f t="shared" si="0"/>
        <v>3082269</v>
      </c>
      <c r="G13" s="31">
        <v>2095</v>
      </c>
      <c r="H13" s="31">
        <v>0</v>
      </c>
      <c r="I13" s="31">
        <v>0</v>
      </c>
      <c r="J13" s="31">
        <v>574477</v>
      </c>
      <c r="K13" s="9">
        <v>6</v>
      </c>
    </row>
    <row r="14" spans="1:11" x14ac:dyDescent="0.3">
      <c r="A14" s="9">
        <v>7</v>
      </c>
      <c r="B14" s="9" t="s">
        <v>204</v>
      </c>
      <c r="C14" s="31">
        <v>0</v>
      </c>
      <c r="D14" s="31">
        <v>11828</v>
      </c>
      <c r="E14" s="31">
        <v>10480</v>
      </c>
      <c r="F14" s="31">
        <f t="shared" si="0"/>
        <v>22308</v>
      </c>
      <c r="G14" s="31">
        <v>0</v>
      </c>
      <c r="H14" s="31">
        <v>0</v>
      </c>
      <c r="I14" s="31">
        <v>0</v>
      </c>
      <c r="J14" s="31">
        <v>0</v>
      </c>
      <c r="K14" s="9">
        <v>7</v>
      </c>
    </row>
    <row r="15" spans="1:11" x14ac:dyDescent="0.3">
      <c r="A15" s="9">
        <v>8</v>
      </c>
      <c r="B15" s="9" t="s">
        <v>205</v>
      </c>
      <c r="C15" s="31">
        <v>454514</v>
      </c>
      <c r="D15" s="31">
        <v>93268</v>
      </c>
      <c r="E15" s="31">
        <v>0</v>
      </c>
      <c r="F15" s="31">
        <f t="shared" si="0"/>
        <v>547782</v>
      </c>
      <c r="G15" s="31">
        <v>0</v>
      </c>
      <c r="H15" s="31">
        <v>0</v>
      </c>
      <c r="I15" s="31">
        <v>0</v>
      </c>
      <c r="J15" s="31">
        <v>100145</v>
      </c>
      <c r="K15" s="9">
        <v>8</v>
      </c>
    </row>
    <row r="16" spans="1:11" x14ac:dyDescent="0.3">
      <c r="A16" s="9">
        <v>9</v>
      </c>
      <c r="B16" s="9" t="s">
        <v>206</v>
      </c>
      <c r="C16" s="31">
        <v>822689</v>
      </c>
      <c r="D16" s="31">
        <v>0</v>
      </c>
      <c r="E16" s="31">
        <v>0</v>
      </c>
      <c r="F16" s="31">
        <f t="shared" si="0"/>
        <v>822689</v>
      </c>
      <c r="G16" s="31">
        <v>0</v>
      </c>
      <c r="H16" s="31">
        <v>0</v>
      </c>
      <c r="I16" s="31">
        <v>0</v>
      </c>
      <c r="J16" s="31">
        <v>129937</v>
      </c>
      <c r="K16" s="9">
        <v>9</v>
      </c>
    </row>
    <row r="17" spans="1:11" x14ac:dyDescent="0.3">
      <c r="A17" s="9">
        <v>10</v>
      </c>
      <c r="B17" s="9" t="s">
        <v>207</v>
      </c>
      <c r="C17" s="31">
        <v>163027</v>
      </c>
      <c r="D17" s="31">
        <v>9500</v>
      </c>
      <c r="E17" s="31">
        <v>2000</v>
      </c>
      <c r="F17" s="31">
        <f t="shared" si="0"/>
        <v>174527</v>
      </c>
      <c r="G17" s="31">
        <v>0</v>
      </c>
      <c r="H17" s="31">
        <v>0</v>
      </c>
      <c r="I17" s="31">
        <v>0</v>
      </c>
      <c r="J17" s="31">
        <v>53655</v>
      </c>
      <c r="K17" s="9">
        <v>10</v>
      </c>
    </row>
    <row r="18" spans="1:11" x14ac:dyDescent="0.3">
      <c r="A18" s="9">
        <v>11</v>
      </c>
      <c r="B18" s="9" t="s">
        <v>208</v>
      </c>
      <c r="C18" s="31">
        <v>4284063</v>
      </c>
      <c r="D18" s="31">
        <v>0</v>
      </c>
      <c r="E18" s="31">
        <v>18664</v>
      </c>
      <c r="F18" s="31">
        <f t="shared" si="0"/>
        <v>4302727</v>
      </c>
      <c r="G18" s="31">
        <v>2119</v>
      </c>
      <c r="H18" s="31">
        <v>0</v>
      </c>
      <c r="I18" s="31">
        <v>0</v>
      </c>
      <c r="J18" s="31">
        <v>1156216</v>
      </c>
      <c r="K18" s="9">
        <v>11</v>
      </c>
    </row>
    <row r="19" spans="1:11" x14ac:dyDescent="0.3">
      <c r="A19" s="9">
        <v>12</v>
      </c>
      <c r="B19" s="9" t="s">
        <v>209</v>
      </c>
      <c r="C19" s="31">
        <v>189990</v>
      </c>
      <c r="D19" s="31">
        <v>25000</v>
      </c>
      <c r="E19" s="31">
        <v>178024</v>
      </c>
      <c r="F19" s="31">
        <f t="shared" si="0"/>
        <v>393014</v>
      </c>
      <c r="G19" s="31">
        <v>46494</v>
      </c>
      <c r="H19" s="31">
        <v>0</v>
      </c>
      <c r="I19" s="31">
        <v>0</v>
      </c>
      <c r="J19" s="31">
        <v>4875</v>
      </c>
      <c r="K19" s="9">
        <v>12</v>
      </c>
    </row>
    <row r="20" spans="1:11" x14ac:dyDescent="0.3">
      <c r="A20" s="9">
        <v>13</v>
      </c>
      <c r="B20" s="9" t="s">
        <v>210</v>
      </c>
      <c r="C20" s="31">
        <v>19200</v>
      </c>
      <c r="D20" s="31">
        <v>5000</v>
      </c>
      <c r="E20" s="31">
        <v>0</v>
      </c>
      <c r="F20" s="31">
        <f t="shared" si="0"/>
        <v>24200</v>
      </c>
      <c r="G20" s="31">
        <v>0</v>
      </c>
      <c r="H20" s="31">
        <v>0</v>
      </c>
      <c r="I20" s="31">
        <v>0</v>
      </c>
      <c r="J20" s="31">
        <v>0</v>
      </c>
      <c r="K20" s="9">
        <v>13</v>
      </c>
    </row>
    <row r="21" spans="1:11" x14ac:dyDescent="0.3">
      <c r="A21" s="9">
        <v>14</v>
      </c>
      <c r="B21" s="9" t="s">
        <v>131</v>
      </c>
      <c r="C21" s="31">
        <v>705618</v>
      </c>
      <c r="D21" s="31">
        <v>0</v>
      </c>
      <c r="E21" s="31">
        <v>0</v>
      </c>
      <c r="F21" s="31">
        <f t="shared" si="0"/>
        <v>705618</v>
      </c>
      <c r="G21" s="31">
        <v>0</v>
      </c>
      <c r="H21" s="31">
        <v>0</v>
      </c>
      <c r="I21" s="31">
        <v>0</v>
      </c>
      <c r="J21" s="31">
        <v>125779</v>
      </c>
      <c r="K21" s="9">
        <v>14</v>
      </c>
    </row>
    <row r="22" spans="1:11" x14ac:dyDescent="0.3">
      <c r="A22" s="9">
        <v>15</v>
      </c>
      <c r="B22" s="9" t="s">
        <v>211</v>
      </c>
      <c r="C22" s="31">
        <v>0</v>
      </c>
      <c r="D22" s="31">
        <v>0</v>
      </c>
      <c r="E22" s="31">
        <v>0</v>
      </c>
      <c r="F22" s="31">
        <f t="shared" si="0"/>
        <v>0</v>
      </c>
      <c r="G22" s="31">
        <v>0</v>
      </c>
      <c r="H22" s="31">
        <v>0</v>
      </c>
      <c r="I22" s="31">
        <v>0</v>
      </c>
      <c r="J22" s="31">
        <v>0</v>
      </c>
      <c r="K22" s="9">
        <v>15</v>
      </c>
    </row>
    <row r="23" spans="1:11" x14ac:dyDescent="0.3">
      <c r="A23" s="9">
        <v>16</v>
      </c>
      <c r="B23" s="9" t="s">
        <v>212</v>
      </c>
      <c r="C23" s="31">
        <v>1117477</v>
      </c>
      <c r="D23" s="31">
        <v>12510</v>
      </c>
      <c r="E23" s="31">
        <v>164565</v>
      </c>
      <c r="F23" s="31">
        <f t="shared" si="0"/>
        <v>1294552</v>
      </c>
      <c r="G23" s="31">
        <v>72230</v>
      </c>
      <c r="H23" s="31">
        <v>0</v>
      </c>
      <c r="I23" s="31">
        <v>0</v>
      </c>
      <c r="J23" s="31">
        <v>184759</v>
      </c>
      <c r="K23" s="9">
        <v>16</v>
      </c>
    </row>
    <row r="24" spans="1:11" x14ac:dyDescent="0.3">
      <c r="A24" s="9">
        <v>17</v>
      </c>
      <c r="B24" s="9" t="s">
        <v>213</v>
      </c>
      <c r="C24" s="31">
        <v>0</v>
      </c>
      <c r="D24" s="31">
        <v>0</v>
      </c>
      <c r="E24" s="31">
        <v>0</v>
      </c>
      <c r="F24" s="31">
        <f t="shared" si="0"/>
        <v>0</v>
      </c>
      <c r="G24" s="31">
        <v>4500</v>
      </c>
      <c r="H24" s="31">
        <v>0</v>
      </c>
      <c r="I24" s="31">
        <v>0</v>
      </c>
      <c r="J24" s="31">
        <v>0</v>
      </c>
      <c r="K24" s="9">
        <v>17</v>
      </c>
    </row>
    <row r="25" spans="1:11" x14ac:dyDescent="0.3">
      <c r="A25" s="9">
        <v>18</v>
      </c>
      <c r="B25" s="9" t="s">
        <v>214</v>
      </c>
      <c r="C25" s="31">
        <v>6777603</v>
      </c>
      <c r="D25" s="31">
        <v>0</v>
      </c>
      <c r="E25" s="31">
        <v>0</v>
      </c>
      <c r="F25" s="31">
        <f t="shared" si="0"/>
        <v>6777603</v>
      </c>
      <c r="G25" s="31">
        <v>0</v>
      </c>
      <c r="H25" s="31">
        <v>0</v>
      </c>
      <c r="I25" s="31">
        <v>0</v>
      </c>
      <c r="J25" s="31">
        <v>4722702</v>
      </c>
      <c r="K25" s="9">
        <v>18</v>
      </c>
    </row>
    <row r="26" spans="1:11" x14ac:dyDescent="0.3">
      <c r="A26" s="9">
        <v>19</v>
      </c>
      <c r="B26" s="9" t="s">
        <v>215</v>
      </c>
      <c r="C26" s="31">
        <v>8306541</v>
      </c>
      <c r="D26" s="31">
        <v>0</v>
      </c>
      <c r="E26" s="31">
        <v>521903</v>
      </c>
      <c r="F26" s="31">
        <f t="shared" si="0"/>
        <v>8828444</v>
      </c>
      <c r="G26" s="31">
        <v>4500</v>
      </c>
      <c r="H26" s="31">
        <v>0</v>
      </c>
      <c r="I26" s="31">
        <v>0</v>
      </c>
      <c r="J26" s="31">
        <v>5076884</v>
      </c>
      <c r="K26" s="9">
        <v>19</v>
      </c>
    </row>
    <row r="27" spans="1:11" x14ac:dyDescent="0.3">
      <c r="A27" s="9">
        <v>20</v>
      </c>
      <c r="B27" s="9" t="s">
        <v>216</v>
      </c>
      <c r="C27" s="31">
        <v>893347</v>
      </c>
      <c r="D27" s="31">
        <v>0</v>
      </c>
      <c r="E27" s="31">
        <v>0</v>
      </c>
      <c r="F27" s="31">
        <f t="shared" si="0"/>
        <v>893347</v>
      </c>
      <c r="G27" s="31">
        <v>4500</v>
      </c>
      <c r="H27" s="31">
        <v>0</v>
      </c>
      <c r="I27" s="31">
        <v>0</v>
      </c>
      <c r="J27" s="31">
        <v>70081</v>
      </c>
      <c r="K27" s="9">
        <v>20</v>
      </c>
    </row>
    <row r="28" spans="1:11" x14ac:dyDescent="0.3">
      <c r="A28" s="9">
        <v>21</v>
      </c>
      <c r="B28" s="9" t="s">
        <v>217</v>
      </c>
      <c r="C28" s="31">
        <v>1643971</v>
      </c>
      <c r="D28" s="31">
        <v>67362</v>
      </c>
      <c r="E28" s="31">
        <v>0</v>
      </c>
      <c r="F28" s="31">
        <f t="shared" si="0"/>
        <v>1711333</v>
      </c>
      <c r="G28" s="31">
        <v>4500</v>
      </c>
      <c r="H28" s="31">
        <v>0</v>
      </c>
      <c r="I28" s="31">
        <v>0</v>
      </c>
      <c r="J28" s="31">
        <v>559343</v>
      </c>
      <c r="K28" s="9">
        <v>21</v>
      </c>
    </row>
    <row r="29" spans="1:11" x14ac:dyDescent="0.3">
      <c r="A29" s="9">
        <v>22</v>
      </c>
      <c r="B29" s="9" t="s">
        <v>171</v>
      </c>
      <c r="C29" s="31">
        <v>28724</v>
      </c>
      <c r="D29" s="31">
        <v>4500</v>
      </c>
      <c r="E29" s="31">
        <v>0</v>
      </c>
      <c r="F29" s="31">
        <f t="shared" si="0"/>
        <v>33224</v>
      </c>
      <c r="G29" s="31">
        <v>4500</v>
      </c>
      <c r="H29" s="31">
        <v>0</v>
      </c>
      <c r="I29" s="31">
        <v>0</v>
      </c>
      <c r="J29" s="31">
        <v>0</v>
      </c>
      <c r="K29" s="9">
        <v>22</v>
      </c>
    </row>
    <row r="30" spans="1:11" x14ac:dyDescent="0.3">
      <c r="A30" s="9">
        <v>23</v>
      </c>
      <c r="B30" s="9" t="s">
        <v>179</v>
      </c>
      <c r="C30" s="31">
        <v>580246</v>
      </c>
      <c r="D30" s="31">
        <v>49191</v>
      </c>
      <c r="E30" s="31">
        <v>0</v>
      </c>
      <c r="F30" s="31">
        <f t="shared" si="0"/>
        <v>629437</v>
      </c>
      <c r="G30" s="31">
        <v>4500</v>
      </c>
      <c r="H30" s="31">
        <v>0</v>
      </c>
      <c r="I30" s="31">
        <v>0</v>
      </c>
      <c r="J30" s="31">
        <v>83878</v>
      </c>
      <c r="K30" s="9">
        <v>23</v>
      </c>
    </row>
    <row r="31" spans="1:11" x14ac:dyDescent="0.3">
      <c r="A31" s="9">
        <v>24</v>
      </c>
      <c r="B31" s="10" t="s">
        <v>218</v>
      </c>
      <c r="C31" s="31">
        <v>289565</v>
      </c>
      <c r="D31" s="31">
        <v>13076</v>
      </c>
      <c r="E31" s="31">
        <v>0</v>
      </c>
      <c r="F31" s="31">
        <f t="shared" si="0"/>
        <v>302641</v>
      </c>
      <c r="G31" s="31">
        <v>4737</v>
      </c>
      <c r="H31" s="31">
        <v>0</v>
      </c>
      <c r="I31" s="31">
        <v>0</v>
      </c>
      <c r="J31" s="31">
        <v>0</v>
      </c>
      <c r="K31" s="9">
        <v>24</v>
      </c>
    </row>
    <row r="32" spans="1:11" x14ac:dyDescent="0.3">
      <c r="A32" s="9">
        <v>25</v>
      </c>
      <c r="B32" s="9" t="s">
        <v>219</v>
      </c>
      <c r="C32" s="31">
        <v>343939</v>
      </c>
      <c r="D32" s="31">
        <v>0</v>
      </c>
      <c r="E32" s="31">
        <v>12188</v>
      </c>
      <c r="F32" s="31">
        <f t="shared" si="0"/>
        <v>356127</v>
      </c>
      <c r="G32" s="31">
        <v>0</v>
      </c>
      <c r="H32" s="31">
        <v>0</v>
      </c>
      <c r="I32" s="31">
        <v>0</v>
      </c>
      <c r="J32" s="31">
        <v>64245</v>
      </c>
      <c r="K32" s="9">
        <v>25</v>
      </c>
    </row>
    <row r="33" spans="1:11" x14ac:dyDescent="0.3">
      <c r="A33" s="9">
        <v>26</v>
      </c>
      <c r="B33" s="9" t="s">
        <v>220</v>
      </c>
      <c r="C33" s="31">
        <v>289807</v>
      </c>
      <c r="D33" s="31">
        <v>2985053</v>
      </c>
      <c r="E33" s="31">
        <v>0</v>
      </c>
      <c r="F33" s="31">
        <f t="shared" si="0"/>
        <v>3274860</v>
      </c>
      <c r="G33" s="31">
        <v>0</v>
      </c>
      <c r="H33" s="31">
        <v>0</v>
      </c>
      <c r="I33" s="31">
        <v>0</v>
      </c>
      <c r="J33" s="31">
        <v>1785727</v>
      </c>
      <c r="K33" s="9">
        <v>26</v>
      </c>
    </row>
    <row r="34" spans="1:11" x14ac:dyDescent="0.3">
      <c r="A34" s="9">
        <v>27</v>
      </c>
      <c r="B34" s="9" t="s">
        <v>221</v>
      </c>
      <c r="C34" s="31">
        <v>1702168</v>
      </c>
      <c r="D34" s="31">
        <v>9000</v>
      </c>
      <c r="E34" s="31">
        <v>4888</v>
      </c>
      <c r="F34" s="31">
        <f t="shared" si="0"/>
        <v>1716056</v>
      </c>
      <c r="G34" s="31">
        <v>4500</v>
      </c>
      <c r="H34" s="31">
        <v>0</v>
      </c>
      <c r="I34" s="31">
        <v>0</v>
      </c>
      <c r="J34" s="31">
        <v>0</v>
      </c>
      <c r="K34" s="9">
        <v>27</v>
      </c>
    </row>
    <row r="35" spans="1:11" x14ac:dyDescent="0.3">
      <c r="A35" s="9">
        <v>28</v>
      </c>
      <c r="B35" s="9" t="s">
        <v>222</v>
      </c>
      <c r="C35" s="31">
        <v>377069</v>
      </c>
      <c r="D35" s="31">
        <v>60268</v>
      </c>
      <c r="E35" s="31">
        <v>160167</v>
      </c>
      <c r="F35" s="31">
        <f t="shared" si="0"/>
        <v>597504</v>
      </c>
      <c r="G35" s="31">
        <v>33062</v>
      </c>
      <c r="H35" s="31">
        <v>0</v>
      </c>
      <c r="I35" s="31">
        <v>0</v>
      </c>
      <c r="J35" s="31">
        <v>20304</v>
      </c>
      <c r="K35" s="9">
        <v>28</v>
      </c>
    </row>
    <row r="36" spans="1:11" x14ac:dyDescent="0.3">
      <c r="A36" s="9">
        <v>29</v>
      </c>
      <c r="B36" s="9" t="s">
        <v>223</v>
      </c>
      <c r="C36" s="31">
        <v>342992</v>
      </c>
      <c r="D36" s="31">
        <v>0</v>
      </c>
      <c r="E36" s="31">
        <v>22246</v>
      </c>
      <c r="F36" s="31">
        <f t="shared" si="0"/>
        <v>365238</v>
      </c>
      <c r="G36" s="31">
        <v>4500</v>
      </c>
      <c r="H36" s="31">
        <v>0</v>
      </c>
      <c r="I36" s="31">
        <v>0</v>
      </c>
      <c r="J36" s="31">
        <v>0</v>
      </c>
      <c r="K36" s="9">
        <v>29</v>
      </c>
    </row>
    <row r="37" spans="1:11" x14ac:dyDescent="0.3">
      <c r="A37" s="9">
        <v>30</v>
      </c>
      <c r="B37" s="9" t="s">
        <v>224</v>
      </c>
      <c r="C37" s="31">
        <v>121003</v>
      </c>
      <c r="D37" s="31">
        <v>18000</v>
      </c>
      <c r="E37" s="31">
        <v>17000</v>
      </c>
      <c r="F37" s="31">
        <f t="shared" si="0"/>
        <v>156003</v>
      </c>
      <c r="G37" s="31">
        <v>2500</v>
      </c>
      <c r="H37" s="31">
        <v>0</v>
      </c>
      <c r="I37" s="31">
        <v>0</v>
      </c>
      <c r="J37" s="31">
        <v>43483</v>
      </c>
      <c r="K37" s="9">
        <v>30</v>
      </c>
    </row>
    <row r="38" spans="1:11" x14ac:dyDescent="0.3">
      <c r="A38" s="9">
        <v>31</v>
      </c>
      <c r="B38" s="9" t="s">
        <v>192</v>
      </c>
      <c r="C38" s="31">
        <v>424632</v>
      </c>
      <c r="D38" s="31">
        <v>0</v>
      </c>
      <c r="E38" s="31">
        <v>0</v>
      </c>
      <c r="F38" s="31">
        <f t="shared" si="0"/>
        <v>424632</v>
      </c>
      <c r="G38" s="31">
        <v>0</v>
      </c>
      <c r="H38" s="31">
        <v>0</v>
      </c>
      <c r="I38" s="31">
        <v>0</v>
      </c>
      <c r="J38" s="31">
        <v>52765</v>
      </c>
      <c r="K38" s="9">
        <v>31</v>
      </c>
    </row>
    <row r="39" spans="1:11" x14ac:dyDescent="0.3">
      <c r="A39" s="9">
        <v>32</v>
      </c>
      <c r="B39" s="9" t="s">
        <v>225</v>
      </c>
      <c r="C39" s="31">
        <v>3214636</v>
      </c>
      <c r="D39" s="31">
        <v>32547</v>
      </c>
      <c r="E39" s="31">
        <v>0</v>
      </c>
      <c r="F39" s="31">
        <f t="shared" si="0"/>
        <v>3247183</v>
      </c>
      <c r="G39" s="31">
        <v>0</v>
      </c>
      <c r="H39" s="31">
        <v>0</v>
      </c>
      <c r="I39" s="31">
        <v>0</v>
      </c>
      <c r="J39" s="31">
        <v>708138</v>
      </c>
      <c r="K39" s="9">
        <v>32</v>
      </c>
    </row>
    <row r="40" spans="1:11" x14ac:dyDescent="0.3">
      <c r="A40" s="9">
        <v>33</v>
      </c>
      <c r="B40" s="9" t="s">
        <v>226</v>
      </c>
      <c r="C40" s="31">
        <v>550758</v>
      </c>
      <c r="D40" s="31">
        <v>0</v>
      </c>
      <c r="E40" s="31">
        <v>0</v>
      </c>
      <c r="F40" s="31">
        <f t="shared" si="0"/>
        <v>550758</v>
      </c>
      <c r="G40" s="31">
        <v>0</v>
      </c>
      <c r="H40" s="31">
        <v>0</v>
      </c>
      <c r="I40" s="31">
        <v>0</v>
      </c>
      <c r="J40" s="31">
        <v>150046</v>
      </c>
      <c r="K40" s="9">
        <v>33</v>
      </c>
    </row>
    <row r="41" spans="1:11" x14ac:dyDescent="0.3">
      <c r="A41" s="9">
        <v>34</v>
      </c>
      <c r="B41" s="9" t="s">
        <v>227</v>
      </c>
      <c r="C41" s="31">
        <v>2285125</v>
      </c>
      <c r="D41" s="31">
        <v>52000</v>
      </c>
      <c r="E41" s="31">
        <v>0</v>
      </c>
      <c r="F41" s="31">
        <f t="shared" si="0"/>
        <v>2337125</v>
      </c>
      <c r="G41" s="31">
        <v>4500</v>
      </c>
      <c r="H41" s="31">
        <v>0</v>
      </c>
      <c r="I41" s="31">
        <v>0</v>
      </c>
      <c r="J41" s="31">
        <v>1229165</v>
      </c>
      <c r="K41" s="9">
        <v>34</v>
      </c>
    </row>
    <row r="42" spans="1:11" x14ac:dyDescent="0.3">
      <c r="A42" s="9">
        <v>35</v>
      </c>
      <c r="B42" s="9" t="s">
        <v>228</v>
      </c>
      <c r="C42" s="31">
        <v>106814</v>
      </c>
      <c r="D42" s="31">
        <v>2823</v>
      </c>
      <c r="E42" s="31">
        <v>17009</v>
      </c>
      <c r="F42" s="31">
        <f t="shared" si="0"/>
        <v>126646</v>
      </c>
      <c r="G42" s="31">
        <v>4500</v>
      </c>
      <c r="H42" s="31">
        <v>0</v>
      </c>
      <c r="I42" s="31">
        <v>0</v>
      </c>
      <c r="J42" s="31">
        <v>0</v>
      </c>
      <c r="K42" s="9">
        <v>35</v>
      </c>
    </row>
    <row r="43" spans="1:11" x14ac:dyDescent="0.3">
      <c r="A43" s="9">
        <v>36</v>
      </c>
      <c r="B43" s="9" t="s">
        <v>196</v>
      </c>
      <c r="C43" s="31">
        <v>157571</v>
      </c>
      <c r="D43" s="31">
        <v>6000</v>
      </c>
      <c r="E43" s="31">
        <v>9000</v>
      </c>
      <c r="F43" s="31">
        <f>(C43+D43+E43)</f>
        <v>172571</v>
      </c>
      <c r="G43" s="31">
        <v>0</v>
      </c>
      <c r="H43" s="31">
        <v>0</v>
      </c>
      <c r="I43" s="31">
        <v>0</v>
      </c>
      <c r="J43" s="31">
        <v>46953</v>
      </c>
      <c r="K43" s="9">
        <v>36</v>
      </c>
    </row>
    <row r="44" spans="1:11" x14ac:dyDescent="0.3">
      <c r="A44" s="9">
        <v>37</v>
      </c>
      <c r="B44" s="9" t="s">
        <v>229</v>
      </c>
      <c r="C44" s="31">
        <v>303084</v>
      </c>
      <c r="D44" s="31">
        <v>0</v>
      </c>
      <c r="E44" s="31">
        <v>0</v>
      </c>
      <c r="F44" s="31">
        <f>(C44+D44+E44)</f>
        <v>303084</v>
      </c>
      <c r="G44" s="31">
        <v>0</v>
      </c>
      <c r="H44" s="31">
        <v>0</v>
      </c>
      <c r="I44" s="31">
        <v>0</v>
      </c>
      <c r="J44" s="31">
        <v>82525</v>
      </c>
      <c r="K44" s="9">
        <v>37</v>
      </c>
    </row>
    <row r="45" spans="1:11" x14ac:dyDescent="0.3">
      <c r="A45" s="101">
        <v>38</v>
      </c>
      <c r="B45" s="9" t="s">
        <v>230</v>
      </c>
      <c r="C45" s="32">
        <v>1605977</v>
      </c>
      <c r="D45" s="32">
        <v>543311</v>
      </c>
      <c r="E45" s="32">
        <v>831</v>
      </c>
      <c r="F45" s="32">
        <f t="shared" si="0"/>
        <v>2150119</v>
      </c>
      <c r="G45" s="32">
        <v>5358</v>
      </c>
      <c r="H45" s="32">
        <v>0</v>
      </c>
      <c r="I45" s="32">
        <v>0</v>
      </c>
      <c r="J45" s="32">
        <v>963071</v>
      </c>
      <c r="K45" s="101">
        <v>38</v>
      </c>
    </row>
    <row r="46" spans="1:11" x14ac:dyDescent="0.3">
      <c r="A46" s="101">
        <f>A45</f>
        <v>38</v>
      </c>
      <c r="B46" s="39" t="s">
        <v>107</v>
      </c>
      <c r="C46" s="33">
        <f t="shared" ref="C46:J46" si="1">SUM(C8:C45)</f>
        <v>47896139</v>
      </c>
      <c r="D46" s="33">
        <f t="shared" si="1"/>
        <v>4705079</v>
      </c>
      <c r="E46" s="33">
        <f t="shared" si="1"/>
        <v>1144914</v>
      </c>
      <c r="F46" s="33">
        <f t="shared" si="1"/>
        <v>53746132</v>
      </c>
      <c r="G46" s="33">
        <f t="shared" si="1"/>
        <v>249589</v>
      </c>
      <c r="H46" s="33">
        <f t="shared" si="1"/>
        <v>8000</v>
      </c>
      <c r="I46" s="33">
        <f t="shared" si="1"/>
        <v>0</v>
      </c>
      <c r="J46" s="33">
        <f t="shared" si="1"/>
        <v>18724953</v>
      </c>
      <c r="K46" s="101">
        <f>K45</f>
        <v>38</v>
      </c>
    </row>
  </sheetData>
  <printOptions gridLines="1"/>
  <pageMargins left="0.75" right="0.75" top="0.5" bottom="0.5" header="0.5" footer="0.5"/>
  <pageSetup paperSize="5" scale="92" fitToWidth="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63854-5F2B-485E-9FF8-74F65AB05DA9}">
  <sheetPr transitionEvaluation="1">
    <pageSetUpPr fitToPage="1"/>
  </sheetPr>
  <dimension ref="A1:K196"/>
  <sheetViews>
    <sheetView zoomScaleNormal="100" workbookViewId="0"/>
  </sheetViews>
  <sheetFormatPr defaultColWidth="11.5546875" defaultRowHeight="9.75" customHeight="1" x14ac:dyDescent="0.3"/>
  <cols>
    <col min="1" max="1" width="4" style="9" bestFit="1" customWidth="1"/>
    <col min="2" max="2" width="12.77734375" style="9" bestFit="1" customWidth="1"/>
    <col min="3" max="3" width="17.5546875" style="9" bestFit="1" customWidth="1"/>
    <col min="4" max="4" width="14.88671875" style="9" customWidth="1"/>
    <col min="5" max="5" width="16.88671875" style="9" customWidth="1"/>
    <col min="6" max="6" width="13.109375" style="9" bestFit="1" customWidth="1"/>
    <col min="7" max="7" width="14" style="9" customWidth="1"/>
    <col min="8" max="8" width="11" style="9" bestFit="1" customWidth="1"/>
    <col min="9" max="9" width="12" style="9" bestFit="1" customWidth="1"/>
    <col min="10" max="10" width="13.109375" style="9" bestFit="1" customWidth="1"/>
    <col min="11" max="11" width="3.5546875" style="9" bestFit="1" customWidth="1"/>
    <col min="12" max="256" width="11.5546875" style="9"/>
    <col min="257" max="257" width="3.88671875" style="9" bestFit="1" customWidth="1"/>
    <col min="258" max="258" width="12.77734375" style="9" bestFit="1" customWidth="1"/>
    <col min="259" max="259" width="17.44140625" style="9" bestFit="1" customWidth="1"/>
    <col min="260" max="260" width="14.88671875" style="9" customWidth="1"/>
    <col min="261" max="261" width="16.88671875" style="9" customWidth="1"/>
    <col min="262" max="262" width="11.88671875" style="9" bestFit="1" customWidth="1"/>
    <col min="263" max="263" width="13" style="9" customWidth="1"/>
    <col min="264" max="264" width="10" style="9" bestFit="1" customWidth="1"/>
    <col min="265" max="265" width="11" style="9" bestFit="1" customWidth="1"/>
    <col min="266" max="266" width="11.88671875" style="9" bestFit="1" customWidth="1"/>
    <col min="267" max="267" width="3.21875" style="9" bestFit="1" customWidth="1"/>
    <col min="268" max="512" width="11.5546875" style="9"/>
    <col min="513" max="513" width="3.88671875" style="9" bestFit="1" customWidth="1"/>
    <col min="514" max="514" width="12.77734375" style="9" bestFit="1" customWidth="1"/>
    <col min="515" max="515" width="17.44140625" style="9" bestFit="1" customWidth="1"/>
    <col min="516" max="516" width="14.88671875" style="9" customWidth="1"/>
    <col min="517" max="517" width="16.88671875" style="9" customWidth="1"/>
    <col min="518" max="518" width="11.88671875" style="9" bestFit="1" customWidth="1"/>
    <col min="519" max="519" width="13" style="9" customWidth="1"/>
    <col min="520" max="520" width="10" style="9" bestFit="1" customWidth="1"/>
    <col min="521" max="521" width="11" style="9" bestFit="1" customWidth="1"/>
    <col min="522" max="522" width="11.88671875" style="9" bestFit="1" customWidth="1"/>
    <col min="523" max="523" width="3.21875" style="9" bestFit="1" customWidth="1"/>
    <col min="524" max="768" width="11.5546875" style="9"/>
    <col min="769" max="769" width="3.88671875" style="9" bestFit="1" customWidth="1"/>
    <col min="770" max="770" width="12.77734375" style="9" bestFit="1" customWidth="1"/>
    <col min="771" max="771" width="17.44140625" style="9" bestFit="1" customWidth="1"/>
    <col min="772" max="772" width="14.88671875" style="9" customWidth="1"/>
    <col min="773" max="773" width="16.88671875" style="9" customWidth="1"/>
    <col min="774" max="774" width="11.88671875" style="9" bestFit="1" customWidth="1"/>
    <col min="775" max="775" width="13" style="9" customWidth="1"/>
    <col min="776" max="776" width="10" style="9" bestFit="1" customWidth="1"/>
    <col min="777" max="777" width="11" style="9" bestFit="1" customWidth="1"/>
    <col min="778" max="778" width="11.88671875" style="9" bestFit="1" customWidth="1"/>
    <col min="779" max="779" width="3.21875" style="9" bestFit="1" customWidth="1"/>
    <col min="780" max="1024" width="11.5546875" style="9"/>
    <col min="1025" max="1025" width="3.88671875" style="9" bestFit="1" customWidth="1"/>
    <col min="1026" max="1026" width="12.77734375" style="9" bestFit="1" customWidth="1"/>
    <col min="1027" max="1027" width="17.44140625" style="9" bestFit="1" customWidth="1"/>
    <col min="1028" max="1028" width="14.88671875" style="9" customWidth="1"/>
    <col min="1029" max="1029" width="16.88671875" style="9" customWidth="1"/>
    <col min="1030" max="1030" width="11.88671875" style="9" bestFit="1" customWidth="1"/>
    <col min="1031" max="1031" width="13" style="9" customWidth="1"/>
    <col min="1032" max="1032" width="10" style="9" bestFit="1" customWidth="1"/>
    <col min="1033" max="1033" width="11" style="9" bestFit="1" customWidth="1"/>
    <col min="1034" max="1034" width="11.88671875" style="9" bestFit="1" customWidth="1"/>
    <col min="1035" max="1035" width="3.21875" style="9" bestFit="1" customWidth="1"/>
    <col min="1036" max="1280" width="11.5546875" style="9"/>
    <col min="1281" max="1281" width="3.88671875" style="9" bestFit="1" customWidth="1"/>
    <col min="1282" max="1282" width="12.77734375" style="9" bestFit="1" customWidth="1"/>
    <col min="1283" max="1283" width="17.44140625" style="9" bestFit="1" customWidth="1"/>
    <col min="1284" max="1284" width="14.88671875" style="9" customWidth="1"/>
    <col min="1285" max="1285" width="16.88671875" style="9" customWidth="1"/>
    <col min="1286" max="1286" width="11.88671875" style="9" bestFit="1" customWidth="1"/>
    <col min="1287" max="1287" width="13" style="9" customWidth="1"/>
    <col min="1288" max="1288" width="10" style="9" bestFit="1" customWidth="1"/>
    <col min="1289" max="1289" width="11" style="9" bestFit="1" customWidth="1"/>
    <col min="1290" max="1290" width="11.88671875" style="9" bestFit="1" customWidth="1"/>
    <col min="1291" max="1291" width="3.21875" style="9" bestFit="1" customWidth="1"/>
    <col min="1292" max="1536" width="11.5546875" style="9"/>
    <col min="1537" max="1537" width="3.88671875" style="9" bestFit="1" customWidth="1"/>
    <col min="1538" max="1538" width="12.77734375" style="9" bestFit="1" customWidth="1"/>
    <col min="1539" max="1539" width="17.44140625" style="9" bestFit="1" customWidth="1"/>
    <col min="1540" max="1540" width="14.88671875" style="9" customWidth="1"/>
    <col min="1541" max="1541" width="16.88671875" style="9" customWidth="1"/>
    <col min="1542" max="1542" width="11.88671875" style="9" bestFit="1" customWidth="1"/>
    <col min="1543" max="1543" width="13" style="9" customWidth="1"/>
    <col min="1544" max="1544" width="10" style="9" bestFit="1" customWidth="1"/>
    <col min="1545" max="1545" width="11" style="9" bestFit="1" customWidth="1"/>
    <col min="1546" max="1546" width="11.88671875" style="9" bestFit="1" customWidth="1"/>
    <col min="1547" max="1547" width="3.21875" style="9" bestFit="1" customWidth="1"/>
    <col min="1548" max="1792" width="11.5546875" style="9"/>
    <col min="1793" max="1793" width="3.88671875" style="9" bestFit="1" customWidth="1"/>
    <col min="1794" max="1794" width="12.77734375" style="9" bestFit="1" customWidth="1"/>
    <col min="1795" max="1795" width="17.44140625" style="9" bestFit="1" customWidth="1"/>
    <col min="1796" max="1796" width="14.88671875" style="9" customWidth="1"/>
    <col min="1797" max="1797" width="16.88671875" style="9" customWidth="1"/>
    <col min="1798" max="1798" width="11.88671875" style="9" bestFit="1" customWidth="1"/>
    <col min="1799" max="1799" width="13" style="9" customWidth="1"/>
    <col min="1800" max="1800" width="10" style="9" bestFit="1" customWidth="1"/>
    <col min="1801" max="1801" width="11" style="9" bestFit="1" customWidth="1"/>
    <col min="1802" max="1802" width="11.88671875" style="9" bestFit="1" customWidth="1"/>
    <col min="1803" max="1803" width="3.21875" style="9" bestFit="1" customWidth="1"/>
    <col min="1804" max="2048" width="11.5546875" style="9"/>
    <col min="2049" max="2049" width="3.88671875" style="9" bestFit="1" customWidth="1"/>
    <col min="2050" max="2050" width="12.77734375" style="9" bestFit="1" customWidth="1"/>
    <col min="2051" max="2051" width="17.44140625" style="9" bestFit="1" customWidth="1"/>
    <col min="2052" max="2052" width="14.88671875" style="9" customWidth="1"/>
    <col min="2053" max="2053" width="16.88671875" style="9" customWidth="1"/>
    <col min="2054" max="2054" width="11.88671875" style="9" bestFit="1" customWidth="1"/>
    <col min="2055" max="2055" width="13" style="9" customWidth="1"/>
    <col min="2056" max="2056" width="10" style="9" bestFit="1" customWidth="1"/>
    <col min="2057" max="2057" width="11" style="9" bestFit="1" customWidth="1"/>
    <col min="2058" max="2058" width="11.88671875" style="9" bestFit="1" customWidth="1"/>
    <col min="2059" max="2059" width="3.21875" style="9" bestFit="1" customWidth="1"/>
    <col min="2060" max="2304" width="11.5546875" style="9"/>
    <col min="2305" max="2305" width="3.88671875" style="9" bestFit="1" customWidth="1"/>
    <col min="2306" max="2306" width="12.77734375" style="9" bestFit="1" customWidth="1"/>
    <col min="2307" max="2307" width="17.44140625" style="9" bestFit="1" customWidth="1"/>
    <col min="2308" max="2308" width="14.88671875" style="9" customWidth="1"/>
    <col min="2309" max="2309" width="16.88671875" style="9" customWidth="1"/>
    <col min="2310" max="2310" width="11.88671875" style="9" bestFit="1" customWidth="1"/>
    <col min="2311" max="2311" width="13" style="9" customWidth="1"/>
    <col min="2312" max="2312" width="10" style="9" bestFit="1" customWidth="1"/>
    <col min="2313" max="2313" width="11" style="9" bestFit="1" customWidth="1"/>
    <col min="2314" max="2314" width="11.88671875" style="9" bestFit="1" customWidth="1"/>
    <col min="2315" max="2315" width="3.21875" style="9" bestFit="1" customWidth="1"/>
    <col min="2316" max="2560" width="11.5546875" style="9"/>
    <col min="2561" max="2561" width="3.88671875" style="9" bestFit="1" customWidth="1"/>
    <col min="2562" max="2562" width="12.77734375" style="9" bestFit="1" customWidth="1"/>
    <col min="2563" max="2563" width="17.44140625" style="9" bestFit="1" customWidth="1"/>
    <col min="2564" max="2564" width="14.88671875" style="9" customWidth="1"/>
    <col min="2565" max="2565" width="16.88671875" style="9" customWidth="1"/>
    <col min="2566" max="2566" width="11.88671875" style="9" bestFit="1" customWidth="1"/>
    <col min="2567" max="2567" width="13" style="9" customWidth="1"/>
    <col min="2568" max="2568" width="10" style="9" bestFit="1" customWidth="1"/>
    <col min="2569" max="2569" width="11" style="9" bestFit="1" customWidth="1"/>
    <col min="2570" max="2570" width="11.88671875" style="9" bestFit="1" customWidth="1"/>
    <col min="2571" max="2571" width="3.21875" style="9" bestFit="1" customWidth="1"/>
    <col min="2572" max="2816" width="11.5546875" style="9"/>
    <col min="2817" max="2817" width="3.88671875" style="9" bestFit="1" customWidth="1"/>
    <col min="2818" max="2818" width="12.77734375" style="9" bestFit="1" customWidth="1"/>
    <col min="2819" max="2819" width="17.44140625" style="9" bestFit="1" customWidth="1"/>
    <col min="2820" max="2820" width="14.88671875" style="9" customWidth="1"/>
    <col min="2821" max="2821" width="16.88671875" style="9" customWidth="1"/>
    <col min="2822" max="2822" width="11.88671875" style="9" bestFit="1" customWidth="1"/>
    <col min="2823" max="2823" width="13" style="9" customWidth="1"/>
    <col min="2824" max="2824" width="10" style="9" bestFit="1" customWidth="1"/>
    <col min="2825" max="2825" width="11" style="9" bestFit="1" customWidth="1"/>
    <col min="2826" max="2826" width="11.88671875" style="9" bestFit="1" customWidth="1"/>
    <col min="2827" max="2827" width="3.21875" style="9" bestFit="1" customWidth="1"/>
    <col min="2828" max="3072" width="11.5546875" style="9"/>
    <col min="3073" max="3073" width="3.88671875" style="9" bestFit="1" customWidth="1"/>
    <col min="3074" max="3074" width="12.77734375" style="9" bestFit="1" customWidth="1"/>
    <col min="3075" max="3075" width="17.44140625" style="9" bestFit="1" customWidth="1"/>
    <col min="3076" max="3076" width="14.88671875" style="9" customWidth="1"/>
    <col min="3077" max="3077" width="16.88671875" style="9" customWidth="1"/>
    <col min="3078" max="3078" width="11.88671875" style="9" bestFit="1" customWidth="1"/>
    <col min="3079" max="3079" width="13" style="9" customWidth="1"/>
    <col min="3080" max="3080" width="10" style="9" bestFit="1" customWidth="1"/>
    <col min="3081" max="3081" width="11" style="9" bestFit="1" customWidth="1"/>
    <col min="3082" max="3082" width="11.88671875" style="9" bestFit="1" customWidth="1"/>
    <col min="3083" max="3083" width="3.21875" style="9" bestFit="1" customWidth="1"/>
    <col min="3084" max="3328" width="11.5546875" style="9"/>
    <col min="3329" max="3329" width="3.88671875" style="9" bestFit="1" customWidth="1"/>
    <col min="3330" max="3330" width="12.77734375" style="9" bestFit="1" customWidth="1"/>
    <col min="3331" max="3331" width="17.44140625" style="9" bestFit="1" customWidth="1"/>
    <col min="3332" max="3332" width="14.88671875" style="9" customWidth="1"/>
    <col min="3333" max="3333" width="16.88671875" style="9" customWidth="1"/>
    <col min="3334" max="3334" width="11.88671875" style="9" bestFit="1" customWidth="1"/>
    <col min="3335" max="3335" width="13" style="9" customWidth="1"/>
    <col min="3336" max="3336" width="10" style="9" bestFit="1" customWidth="1"/>
    <col min="3337" max="3337" width="11" style="9" bestFit="1" customWidth="1"/>
    <col min="3338" max="3338" width="11.88671875" style="9" bestFit="1" customWidth="1"/>
    <col min="3339" max="3339" width="3.21875" style="9" bestFit="1" customWidth="1"/>
    <col min="3340" max="3584" width="11.5546875" style="9"/>
    <col min="3585" max="3585" width="3.88671875" style="9" bestFit="1" customWidth="1"/>
    <col min="3586" max="3586" width="12.77734375" style="9" bestFit="1" customWidth="1"/>
    <col min="3587" max="3587" width="17.44140625" style="9" bestFit="1" customWidth="1"/>
    <col min="3588" max="3588" width="14.88671875" style="9" customWidth="1"/>
    <col min="3589" max="3589" width="16.88671875" style="9" customWidth="1"/>
    <col min="3590" max="3590" width="11.88671875" style="9" bestFit="1" customWidth="1"/>
    <col min="3591" max="3591" width="13" style="9" customWidth="1"/>
    <col min="3592" max="3592" width="10" style="9" bestFit="1" customWidth="1"/>
    <col min="3593" max="3593" width="11" style="9" bestFit="1" customWidth="1"/>
    <col min="3594" max="3594" width="11.88671875" style="9" bestFit="1" customWidth="1"/>
    <col min="3595" max="3595" width="3.21875" style="9" bestFit="1" customWidth="1"/>
    <col min="3596" max="3840" width="11.5546875" style="9"/>
    <col min="3841" max="3841" width="3.88671875" style="9" bestFit="1" customWidth="1"/>
    <col min="3842" max="3842" width="12.77734375" style="9" bestFit="1" customWidth="1"/>
    <col min="3843" max="3843" width="17.44140625" style="9" bestFit="1" customWidth="1"/>
    <col min="3844" max="3844" width="14.88671875" style="9" customWidth="1"/>
    <col min="3845" max="3845" width="16.88671875" style="9" customWidth="1"/>
    <col min="3846" max="3846" width="11.88671875" style="9" bestFit="1" customWidth="1"/>
    <col min="3847" max="3847" width="13" style="9" customWidth="1"/>
    <col min="3848" max="3848" width="10" style="9" bestFit="1" customWidth="1"/>
    <col min="3849" max="3849" width="11" style="9" bestFit="1" customWidth="1"/>
    <col min="3850" max="3850" width="11.88671875" style="9" bestFit="1" customWidth="1"/>
    <col min="3851" max="3851" width="3.21875" style="9" bestFit="1" customWidth="1"/>
    <col min="3852" max="4096" width="11.5546875" style="9"/>
    <col min="4097" max="4097" width="3.88671875" style="9" bestFit="1" customWidth="1"/>
    <col min="4098" max="4098" width="12.77734375" style="9" bestFit="1" customWidth="1"/>
    <col min="4099" max="4099" width="17.44140625" style="9" bestFit="1" customWidth="1"/>
    <col min="4100" max="4100" width="14.88671875" style="9" customWidth="1"/>
    <col min="4101" max="4101" width="16.88671875" style="9" customWidth="1"/>
    <col min="4102" max="4102" width="11.88671875" style="9" bestFit="1" customWidth="1"/>
    <col min="4103" max="4103" width="13" style="9" customWidth="1"/>
    <col min="4104" max="4104" width="10" style="9" bestFit="1" customWidth="1"/>
    <col min="4105" max="4105" width="11" style="9" bestFit="1" customWidth="1"/>
    <col min="4106" max="4106" width="11.88671875" style="9" bestFit="1" customWidth="1"/>
    <col min="4107" max="4107" width="3.21875" style="9" bestFit="1" customWidth="1"/>
    <col min="4108" max="4352" width="11.5546875" style="9"/>
    <col min="4353" max="4353" width="3.88671875" style="9" bestFit="1" customWidth="1"/>
    <col min="4354" max="4354" width="12.77734375" style="9" bestFit="1" customWidth="1"/>
    <col min="4355" max="4355" width="17.44140625" style="9" bestFit="1" customWidth="1"/>
    <col min="4356" max="4356" width="14.88671875" style="9" customWidth="1"/>
    <col min="4357" max="4357" width="16.88671875" style="9" customWidth="1"/>
    <col min="4358" max="4358" width="11.88671875" style="9" bestFit="1" customWidth="1"/>
    <col min="4359" max="4359" width="13" style="9" customWidth="1"/>
    <col min="4360" max="4360" width="10" style="9" bestFit="1" customWidth="1"/>
    <col min="4361" max="4361" width="11" style="9" bestFit="1" customWidth="1"/>
    <col min="4362" max="4362" width="11.88671875" style="9" bestFit="1" customWidth="1"/>
    <col min="4363" max="4363" width="3.21875" style="9" bestFit="1" customWidth="1"/>
    <col min="4364" max="4608" width="11.5546875" style="9"/>
    <col min="4609" max="4609" width="3.88671875" style="9" bestFit="1" customWidth="1"/>
    <col min="4610" max="4610" width="12.77734375" style="9" bestFit="1" customWidth="1"/>
    <col min="4611" max="4611" width="17.44140625" style="9" bestFit="1" customWidth="1"/>
    <col min="4612" max="4612" width="14.88671875" style="9" customWidth="1"/>
    <col min="4613" max="4613" width="16.88671875" style="9" customWidth="1"/>
    <col min="4614" max="4614" width="11.88671875" style="9" bestFit="1" customWidth="1"/>
    <col min="4615" max="4615" width="13" style="9" customWidth="1"/>
    <col min="4616" max="4616" width="10" style="9" bestFit="1" customWidth="1"/>
    <col min="4617" max="4617" width="11" style="9" bestFit="1" customWidth="1"/>
    <col min="4618" max="4618" width="11.88671875" style="9" bestFit="1" customWidth="1"/>
    <col min="4619" max="4619" width="3.21875" style="9" bestFit="1" customWidth="1"/>
    <col min="4620" max="4864" width="11.5546875" style="9"/>
    <col min="4865" max="4865" width="3.88671875" style="9" bestFit="1" customWidth="1"/>
    <col min="4866" max="4866" width="12.77734375" style="9" bestFit="1" customWidth="1"/>
    <col min="4867" max="4867" width="17.44140625" style="9" bestFit="1" customWidth="1"/>
    <col min="4868" max="4868" width="14.88671875" style="9" customWidth="1"/>
    <col min="4869" max="4869" width="16.88671875" style="9" customWidth="1"/>
    <col min="4870" max="4870" width="11.88671875" style="9" bestFit="1" customWidth="1"/>
    <col min="4871" max="4871" width="13" style="9" customWidth="1"/>
    <col min="4872" max="4872" width="10" style="9" bestFit="1" customWidth="1"/>
    <col min="4873" max="4873" width="11" style="9" bestFit="1" customWidth="1"/>
    <col min="4874" max="4874" width="11.88671875" style="9" bestFit="1" customWidth="1"/>
    <col min="4875" max="4875" width="3.21875" style="9" bestFit="1" customWidth="1"/>
    <col min="4876" max="5120" width="11.5546875" style="9"/>
    <col min="5121" max="5121" width="3.88671875" style="9" bestFit="1" customWidth="1"/>
    <col min="5122" max="5122" width="12.77734375" style="9" bestFit="1" customWidth="1"/>
    <col min="5123" max="5123" width="17.44140625" style="9" bestFit="1" customWidth="1"/>
    <col min="5124" max="5124" width="14.88671875" style="9" customWidth="1"/>
    <col min="5125" max="5125" width="16.88671875" style="9" customWidth="1"/>
    <col min="5126" max="5126" width="11.88671875" style="9" bestFit="1" customWidth="1"/>
    <col min="5127" max="5127" width="13" style="9" customWidth="1"/>
    <col min="5128" max="5128" width="10" style="9" bestFit="1" customWidth="1"/>
    <col min="5129" max="5129" width="11" style="9" bestFit="1" customWidth="1"/>
    <col min="5130" max="5130" width="11.88671875" style="9" bestFit="1" customWidth="1"/>
    <col min="5131" max="5131" width="3.21875" style="9" bestFit="1" customWidth="1"/>
    <col min="5132" max="5376" width="11.5546875" style="9"/>
    <col min="5377" max="5377" width="3.88671875" style="9" bestFit="1" customWidth="1"/>
    <col min="5378" max="5378" width="12.77734375" style="9" bestFit="1" customWidth="1"/>
    <col min="5379" max="5379" width="17.44140625" style="9" bestFit="1" customWidth="1"/>
    <col min="5380" max="5380" width="14.88671875" style="9" customWidth="1"/>
    <col min="5381" max="5381" width="16.88671875" style="9" customWidth="1"/>
    <col min="5382" max="5382" width="11.88671875" style="9" bestFit="1" customWidth="1"/>
    <col min="5383" max="5383" width="13" style="9" customWidth="1"/>
    <col min="5384" max="5384" width="10" style="9" bestFit="1" customWidth="1"/>
    <col min="5385" max="5385" width="11" style="9" bestFit="1" customWidth="1"/>
    <col min="5386" max="5386" width="11.88671875" style="9" bestFit="1" customWidth="1"/>
    <col min="5387" max="5387" width="3.21875" style="9" bestFit="1" customWidth="1"/>
    <col min="5388" max="5632" width="11.5546875" style="9"/>
    <col min="5633" max="5633" width="3.88671875" style="9" bestFit="1" customWidth="1"/>
    <col min="5634" max="5634" width="12.77734375" style="9" bestFit="1" customWidth="1"/>
    <col min="5635" max="5635" width="17.44140625" style="9" bestFit="1" customWidth="1"/>
    <col min="5636" max="5636" width="14.88671875" style="9" customWidth="1"/>
    <col min="5637" max="5637" width="16.88671875" style="9" customWidth="1"/>
    <col min="5638" max="5638" width="11.88671875" style="9" bestFit="1" customWidth="1"/>
    <col min="5639" max="5639" width="13" style="9" customWidth="1"/>
    <col min="5640" max="5640" width="10" style="9" bestFit="1" customWidth="1"/>
    <col min="5641" max="5641" width="11" style="9" bestFit="1" customWidth="1"/>
    <col min="5642" max="5642" width="11.88671875" style="9" bestFit="1" customWidth="1"/>
    <col min="5643" max="5643" width="3.21875" style="9" bestFit="1" customWidth="1"/>
    <col min="5644" max="5888" width="11.5546875" style="9"/>
    <col min="5889" max="5889" width="3.88671875" style="9" bestFit="1" customWidth="1"/>
    <col min="5890" max="5890" width="12.77734375" style="9" bestFit="1" customWidth="1"/>
    <col min="5891" max="5891" width="17.44140625" style="9" bestFit="1" customWidth="1"/>
    <col min="5892" max="5892" width="14.88671875" style="9" customWidth="1"/>
    <col min="5893" max="5893" width="16.88671875" style="9" customWidth="1"/>
    <col min="5894" max="5894" width="11.88671875" style="9" bestFit="1" customWidth="1"/>
    <col min="5895" max="5895" width="13" style="9" customWidth="1"/>
    <col min="5896" max="5896" width="10" style="9" bestFit="1" customWidth="1"/>
    <col min="5897" max="5897" width="11" style="9" bestFit="1" customWidth="1"/>
    <col min="5898" max="5898" width="11.88671875" style="9" bestFit="1" customWidth="1"/>
    <col min="5899" max="5899" width="3.21875" style="9" bestFit="1" customWidth="1"/>
    <col min="5900" max="6144" width="11.5546875" style="9"/>
    <col min="6145" max="6145" width="3.88671875" style="9" bestFit="1" customWidth="1"/>
    <col min="6146" max="6146" width="12.77734375" style="9" bestFit="1" customWidth="1"/>
    <col min="6147" max="6147" width="17.44140625" style="9" bestFit="1" customWidth="1"/>
    <col min="6148" max="6148" width="14.88671875" style="9" customWidth="1"/>
    <col min="6149" max="6149" width="16.88671875" style="9" customWidth="1"/>
    <col min="6150" max="6150" width="11.88671875" style="9" bestFit="1" customWidth="1"/>
    <col min="6151" max="6151" width="13" style="9" customWidth="1"/>
    <col min="6152" max="6152" width="10" style="9" bestFit="1" customWidth="1"/>
    <col min="6153" max="6153" width="11" style="9" bestFit="1" customWidth="1"/>
    <col min="6154" max="6154" width="11.88671875" style="9" bestFit="1" customWidth="1"/>
    <col min="6155" max="6155" width="3.21875" style="9" bestFit="1" customWidth="1"/>
    <col min="6156" max="6400" width="11.5546875" style="9"/>
    <col min="6401" max="6401" width="3.88671875" style="9" bestFit="1" customWidth="1"/>
    <col min="6402" max="6402" width="12.77734375" style="9" bestFit="1" customWidth="1"/>
    <col min="6403" max="6403" width="17.44140625" style="9" bestFit="1" customWidth="1"/>
    <col min="6404" max="6404" width="14.88671875" style="9" customWidth="1"/>
    <col min="6405" max="6405" width="16.88671875" style="9" customWidth="1"/>
    <col min="6406" max="6406" width="11.88671875" style="9" bestFit="1" customWidth="1"/>
    <col min="6407" max="6407" width="13" style="9" customWidth="1"/>
    <col min="6408" max="6408" width="10" style="9" bestFit="1" customWidth="1"/>
    <col min="6409" max="6409" width="11" style="9" bestFit="1" customWidth="1"/>
    <col min="6410" max="6410" width="11.88671875" style="9" bestFit="1" customWidth="1"/>
    <col min="6411" max="6411" width="3.21875" style="9" bestFit="1" customWidth="1"/>
    <col min="6412" max="6656" width="11.5546875" style="9"/>
    <col min="6657" max="6657" width="3.88671875" style="9" bestFit="1" customWidth="1"/>
    <col min="6658" max="6658" width="12.77734375" style="9" bestFit="1" customWidth="1"/>
    <col min="6659" max="6659" width="17.44140625" style="9" bestFit="1" customWidth="1"/>
    <col min="6660" max="6660" width="14.88671875" style="9" customWidth="1"/>
    <col min="6661" max="6661" width="16.88671875" style="9" customWidth="1"/>
    <col min="6662" max="6662" width="11.88671875" style="9" bestFit="1" customWidth="1"/>
    <col min="6663" max="6663" width="13" style="9" customWidth="1"/>
    <col min="6664" max="6664" width="10" style="9" bestFit="1" customWidth="1"/>
    <col min="6665" max="6665" width="11" style="9" bestFit="1" customWidth="1"/>
    <col min="6666" max="6666" width="11.88671875" style="9" bestFit="1" customWidth="1"/>
    <col min="6667" max="6667" width="3.21875" style="9" bestFit="1" customWidth="1"/>
    <col min="6668" max="6912" width="11.5546875" style="9"/>
    <col min="6913" max="6913" width="3.88671875" style="9" bestFit="1" customWidth="1"/>
    <col min="6914" max="6914" width="12.77734375" style="9" bestFit="1" customWidth="1"/>
    <col min="6915" max="6915" width="17.44140625" style="9" bestFit="1" customWidth="1"/>
    <col min="6916" max="6916" width="14.88671875" style="9" customWidth="1"/>
    <col min="6917" max="6917" width="16.88671875" style="9" customWidth="1"/>
    <col min="6918" max="6918" width="11.88671875" style="9" bestFit="1" customWidth="1"/>
    <col min="6919" max="6919" width="13" style="9" customWidth="1"/>
    <col min="6920" max="6920" width="10" style="9" bestFit="1" customWidth="1"/>
    <col min="6921" max="6921" width="11" style="9" bestFit="1" customWidth="1"/>
    <col min="6922" max="6922" width="11.88671875" style="9" bestFit="1" customWidth="1"/>
    <col min="6923" max="6923" width="3.21875" style="9" bestFit="1" customWidth="1"/>
    <col min="6924" max="7168" width="11.5546875" style="9"/>
    <col min="7169" max="7169" width="3.88671875" style="9" bestFit="1" customWidth="1"/>
    <col min="7170" max="7170" width="12.77734375" style="9" bestFit="1" customWidth="1"/>
    <col min="7171" max="7171" width="17.44140625" style="9" bestFit="1" customWidth="1"/>
    <col min="7172" max="7172" width="14.88671875" style="9" customWidth="1"/>
    <col min="7173" max="7173" width="16.88671875" style="9" customWidth="1"/>
    <col min="7174" max="7174" width="11.88671875" style="9" bestFit="1" customWidth="1"/>
    <col min="7175" max="7175" width="13" style="9" customWidth="1"/>
    <col min="7176" max="7176" width="10" style="9" bestFit="1" customWidth="1"/>
    <col min="7177" max="7177" width="11" style="9" bestFit="1" customWidth="1"/>
    <col min="7178" max="7178" width="11.88671875" style="9" bestFit="1" customWidth="1"/>
    <col min="7179" max="7179" width="3.21875" style="9" bestFit="1" customWidth="1"/>
    <col min="7180" max="7424" width="11.5546875" style="9"/>
    <col min="7425" max="7425" width="3.88671875" style="9" bestFit="1" customWidth="1"/>
    <col min="7426" max="7426" width="12.77734375" style="9" bestFit="1" customWidth="1"/>
    <col min="7427" max="7427" width="17.44140625" style="9" bestFit="1" customWidth="1"/>
    <col min="7428" max="7428" width="14.88671875" style="9" customWidth="1"/>
    <col min="7429" max="7429" width="16.88671875" style="9" customWidth="1"/>
    <col min="7430" max="7430" width="11.88671875" style="9" bestFit="1" customWidth="1"/>
    <col min="7431" max="7431" width="13" style="9" customWidth="1"/>
    <col min="7432" max="7432" width="10" style="9" bestFit="1" customWidth="1"/>
    <col min="7433" max="7433" width="11" style="9" bestFit="1" customWidth="1"/>
    <col min="7434" max="7434" width="11.88671875" style="9" bestFit="1" customWidth="1"/>
    <col min="7435" max="7435" width="3.21875" style="9" bestFit="1" customWidth="1"/>
    <col min="7436" max="7680" width="11.5546875" style="9"/>
    <col min="7681" max="7681" width="3.88671875" style="9" bestFit="1" customWidth="1"/>
    <col min="7682" max="7682" width="12.77734375" style="9" bestFit="1" customWidth="1"/>
    <col min="7683" max="7683" width="17.44140625" style="9" bestFit="1" customWidth="1"/>
    <col min="7684" max="7684" width="14.88671875" style="9" customWidth="1"/>
    <col min="7685" max="7685" width="16.88671875" style="9" customWidth="1"/>
    <col min="7686" max="7686" width="11.88671875" style="9" bestFit="1" customWidth="1"/>
    <col min="7687" max="7687" width="13" style="9" customWidth="1"/>
    <col min="7688" max="7688" width="10" style="9" bestFit="1" customWidth="1"/>
    <col min="7689" max="7689" width="11" style="9" bestFit="1" customWidth="1"/>
    <col min="7690" max="7690" width="11.88671875" style="9" bestFit="1" customWidth="1"/>
    <col min="7691" max="7691" width="3.21875" style="9" bestFit="1" customWidth="1"/>
    <col min="7692" max="7936" width="11.5546875" style="9"/>
    <col min="7937" max="7937" width="3.88671875" style="9" bestFit="1" customWidth="1"/>
    <col min="7938" max="7938" width="12.77734375" style="9" bestFit="1" customWidth="1"/>
    <col min="7939" max="7939" width="17.44140625" style="9" bestFit="1" customWidth="1"/>
    <col min="7940" max="7940" width="14.88671875" style="9" customWidth="1"/>
    <col min="7941" max="7941" width="16.88671875" style="9" customWidth="1"/>
    <col min="7942" max="7942" width="11.88671875" style="9" bestFit="1" customWidth="1"/>
    <col min="7943" max="7943" width="13" style="9" customWidth="1"/>
    <col min="7944" max="7944" width="10" style="9" bestFit="1" customWidth="1"/>
    <col min="7945" max="7945" width="11" style="9" bestFit="1" customWidth="1"/>
    <col min="7946" max="7946" width="11.88671875" style="9" bestFit="1" customWidth="1"/>
    <col min="7947" max="7947" width="3.21875" style="9" bestFit="1" customWidth="1"/>
    <col min="7948" max="8192" width="11.5546875" style="9"/>
    <col min="8193" max="8193" width="3.88671875" style="9" bestFit="1" customWidth="1"/>
    <col min="8194" max="8194" width="12.77734375" style="9" bestFit="1" customWidth="1"/>
    <col min="8195" max="8195" width="17.44140625" style="9" bestFit="1" customWidth="1"/>
    <col min="8196" max="8196" width="14.88671875" style="9" customWidth="1"/>
    <col min="8197" max="8197" width="16.88671875" style="9" customWidth="1"/>
    <col min="8198" max="8198" width="11.88671875" style="9" bestFit="1" customWidth="1"/>
    <col min="8199" max="8199" width="13" style="9" customWidth="1"/>
    <col min="8200" max="8200" width="10" style="9" bestFit="1" customWidth="1"/>
    <col min="8201" max="8201" width="11" style="9" bestFit="1" customWidth="1"/>
    <col min="8202" max="8202" width="11.88671875" style="9" bestFit="1" customWidth="1"/>
    <col min="8203" max="8203" width="3.21875" style="9" bestFit="1" customWidth="1"/>
    <col min="8204" max="8448" width="11.5546875" style="9"/>
    <col min="8449" max="8449" width="3.88671875" style="9" bestFit="1" customWidth="1"/>
    <col min="8450" max="8450" width="12.77734375" style="9" bestFit="1" customWidth="1"/>
    <col min="8451" max="8451" width="17.44140625" style="9" bestFit="1" customWidth="1"/>
    <col min="8452" max="8452" width="14.88671875" style="9" customWidth="1"/>
    <col min="8453" max="8453" width="16.88671875" style="9" customWidth="1"/>
    <col min="8454" max="8454" width="11.88671875" style="9" bestFit="1" customWidth="1"/>
    <col min="8455" max="8455" width="13" style="9" customWidth="1"/>
    <col min="8456" max="8456" width="10" style="9" bestFit="1" customWidth="1"/>
    <col min="8457" max="8457" width="11" style="9" bestFit="1" customWidth="1"/>
    <col min="8458" max="8458" width="11.88671875" style="9" bestFit="1" customWidth="1"/>
    <col min="8459" max="8459" width="3.21875" style="9" bestFit="1" customWidth="1"/>
    <col min="8460" max="8704" width="11.5546875" style="9"/>
    <col min="8705" max="8705" width="3.88671875" style="9" bestFit="1" customWidth="1"/>
    <col min="8706" max="8706" width="12.77734375" style="9" bestFit="1" customWidth="1"/>
    <col min="8707" max="8707" width="17.44140625" style="9" bestFit="1" customWidth="1"/>
    <col min="8708" max="8708" width="14.88671875" style="9" customWidth="1"/>
    <col min="8709" max="8709" width="16.88671875" style="9" customWidth="1"/>
    <col min="8710" max="8710" width="11.88671875" style="9" bestFit="1" customWidth="1"/>
    <col min="8711" max="8711" width="13" style="9" customWidth="1"/>
    <col min="8712" max="8712" width="10" style="9" bestFit="1" customWidth="1"/>
    <col min="8713" max="8713" width="11" style="9" bestFit="1" customWidth="1"/>
    <col min="8714" max="8714" width="11.88671875" style="9" bestFit="1" customWidth="1"/>
    <col min="8715" max="8715" width="3.21875" style="9" bestFit="1" customWidth="1"/>
    <col min="8716" max="8960" width="11.5546875" style="9"/>
    <col min="8961" max="8961" width="3.88671875" style="9" bestFit="1" customWidth="1"/>
    <col min="8962" max="8962" width="12.77734375" style="9" bestFit="1" customWidth="1"/>
    <col min="8963" max="8963" width="17.44140625" style="9" bestFit="1" customWidth="1"/>
    <col min="8964" max="8964" width="14.88671875" style="9" customWidth="1"/>
    <col min="8965" max="8965" width="16.88671875" style="9" customWidth="1"/>
    <col min="8966" max="8966" width="11.88671875" style="9" bestFit="1" customWidth="1"/>
    <col min="8967" max="8967" width="13" style="9" customWidth="1"/>
    <col min="8968" max="8968" width="10" style="9" bestFit="1" customWidth="1"/>
    <col min="8969" max="8969" width="11" style="9" bestFit="1" customWidth="1"/>
    <col min="8970" max="8970" width="11.88671875" style="9" bestFit="1" customWidth="1"/>
    <col min="8971" max="8971" width="3.21875" style="9" bestFit="1" customWidth="1"/>
    <col min="8972" max="9216" width="11.5546875" style="9"/>
    <col min="9217" max="9217" width="3.88671875" style="9" bestFit="1" customWidth="1"/>
    <col min="9218" max="9218" width="12.77734375" style="9" bestFit="1" customWidth="1"/>
    <col min="9219" max="9219" width="17.44140625" style="9" bestFit="1" customWidth="1"/>
    <col min="9220" max="9220" width="14.88671875" style="9" customWidth="1"/>
    <col min="9221" max="9221" width="16.88671875" style="9" customWidth="1"/>
    <col min="9222" max="9222" width="11.88671875" style="9" bestFit="1" customWidth="1"/>
    <col min="9223" max="9223" width="13" style="9" customWidth="1"/>
    <col min="9224" max="9224" width="10" style="9" bestFit="1" customWidth="1"/>
    <col min="9225" max="9225" width="11" style="9" bestFit="1" customWidth="1"/>
    <col min="9226" max="9226" width="11.88671875" style="9" bestFit="1" customWidth="1"/>
    <col min="9227" max="9227" width="3.21875" style="9" bestFit="1" customWidth="1"/>
    <col min="9228" max="9472" width="11.5546875" style="9"/>
    <col min="9473" max="9473" width="3.88671875" style="9" bestFit="1" customWidth="1"/>
    <col min="9474" max="9474" width="12.77734375" style="9" bestFit="1" customWidth="1"/>
    <col min="9475" max="9475" width="17.44140625" style="9" bestFit="1" customWidth="1"/>
    <col min="9476" max="9476" width="14.88671875" style="9" customWidth="1"/>
    <col min="9477" max="9477" width="16.88671875" style="9" customWidth="1"/>
    <col min="9478" max="9478" width="11.88671875" style="9" bestFit="1" customWidth="1"/>
    <col min="9479" max="9479" width="13" style="9" customWidth="1"/>
    <col min="9480" max="9480" width="10" style="9" bestFit="1" customWidth="1"/>
    <col min="9481" max="9481" width="11" style="9" bestFit="1" customWidth="1"/>
    <col min="9482" max="9482" width="11.88671875" style="9" bestFit="1" customWidth="1"/>
    <col min="9483" max="9483" width="3.21875" style="9" bestFit="1" customWidth="1"/>
    <col min="9484" max="9728" width="11.5546875" style="9"/>
    <col min="9729" max="9729" width="3.88671875" style="9" bestFit="1" customWidth="1"/>
    <col min="9730" max="9730" width="12.77734375" style="9" bestFit="1" customWidth="1"/>
    <col min="9731" max="9731" width="17.44140625" style="9" bestFit="1" customWidth="1"/>
    <col min="9732" max="9732" width="14.88671875" style="9" customWidth="1"/>
    <col min="9733" max="9733" width="16.88671875" style="9" customWidth="1"/>
    <col min="9734" max="9734" width="11.88671875" style="9" bestFit="1" customWidth="1"/>
    <col min="9735" max="9735" width="13" style="9" customWidth="1"/>
    <col min="9736" max="9736" width="10" style="9" bestFit="1" customWidth="1"/>
    <col min="9737" max="9737" width="11" style="9" bestFit="1" customWidth="1"/>
    <col min="9738" max="9738" width="11.88671875" style="9" bestFit="1" customWidth="1"/>
    <col min="9739" max="9739" width="3.21875" style="9" bestFit="1" customWidth="1"/>
    <col min="9740" max="9984" width="11.5546875" style="9"/>
    <col min="9985" max="9985" width="3.88671875" style="9" bestFit="1" customWidth="1"/>
    <col min="9986" max="9986" width="12.77734375" style="9" bestFit="1" customWidth="1"/>
    <col min="9987" max="9987" width="17.44140625" style="9" bestFit="1" customWidth="1"/>
    <col min="9988" max="9988" width="14.88671875" style="9" customWidth="1"/>
    <col min="9989" max="9989" width="16.88671875" style="9" customWidth="1"/>
    <col min="9990" max="9990" width="11.88671875" style="9" bestFit="1" customWidth="1"/>
    <col min="9991" max="9991" width="13" style="9" customWidth="1"/>
    <col min="9992" max="9992" width="10" style="9" bestFit="1" customWidth="1"/>
    <col min="9993" max="9993" width="11" style="9" bestFit="1" customWidth="1"/>
    <col min="9994" max="9994" width="11.88671875" style="9" bestFit="1" customWidth="1"/>
    <col min="9995" max="9995" width="3.21875" style="9" bestFit="1" customWidth="1"/>
    <col min="9996" max="10240" width="11.5546875" style="9"/>
    <col min="10241" max="10241" width="3.88671875" style="9" bestFit="1" customWidth="1"/>
    <col min="10242" max="10242" width="12.77734375" style="9" bestFit="1" customWidth="1"/>
    <col min="10243" max="10243" width="17.44140625" style="9" bestFit="1" customWidth="1"/>
    <col min="10244" max="10244" width="14.88671875" style="9" customWidth="1"/>
    <col min="10245" max="10245" width="16.88671875" style="9" customWidth="1"/>
    <col min="10246" max="10246" width="11.88671875" style="9" bestFit="1" customWidth="1"/>
    <col min="10247" max="10247" width="13" style="9" customWidth="1"/>
    <col min="10248" max="10248" width="10" style="9" bestFit="1" customWidth="1"/>
    <col min="10249" max="10249" width="11" style="9" bestFit="1" customWidth="1"/>
    <col min="10250" max="10250" width="11.88671875" style="9" bestFit="1" customWidth="1"/>
    <col min="10251" max="10251" width="3.21875" style="9" bestFit="1" customWidth="1"/>
    <col min="10252" max="10496" width="11.5546875" style="9"/>
    <col min="10497" max="10497" width="3.88671875" style="9" bestFit="1" customWidth="1"/>
    <col min="10498" max="10498" width="12.77734375" style="9" bestFit="1" customWidth="1"/>
    <col min="10499" max="10499" width="17.44140625" style="9" bestFit="1" customWidth="1"/>
    <col min="10500" max="10500" width="14.88671875" style="9" customWidth="1"/>
    <col min="10501" max="10501" width="16.88671875" style="9" customWidth="1"/>
    <col min="10502" max="10502" width="11.88671875" style="9" bestFit="1" customWidth="1"/>
    <col min="10503" max="10503" width="13" style="9" customWidth="1"/>
    <col min="10504" max="10504" width="10" style="9" bestFit="1" customWidth="1"/>
    <col min="10505" max="10505" width="11" style="9" bestFit="1" customWidth="1"/>
    <col min="10506" max="10506" width="11.88671875" style="9" bestFit="1" customWidth="1"/>
    <col min="10507" max="10507" width="3.21875" style="9" bestFit="1" customWidth="1"/>
    <col min="10508" max="10752" width="11.5546875" style="9"/>
    <col min="10753" max="10753" width="3.88671875" style="9" bestFit="1" customWidth="1"/>
    <col min="10754" max="10754" width="12.77734375" style="9" bestFit="1" customWidth="1"/>
    <col min="10755" max="10755" width="17.44140625" style="9" bestFit="1" customWidth="1"/>
    <col min="10756" max="10756" width="14.88671875" style="9" customWidth="1"/>
    <col min="10757" max="10757" width="16.88671875" style="9" customWidth="1"/>
    <col min="10758" max="10758" width="11.88671875" style="9" bestFit="1" customWidth="1"/>
    <col min="10759" max="10759" width="13" style="9" customWidth="1"/>
    <col min="10760" max="10760" width="10" style="9" bestFit="1" customWidth="1"/>
    <col min="10761" max="10761" width="11" style="9" bestFit="1" customWidth="1"/>
    <col min="10762" max="10762" width="11.88671875" style="9" bestFit="1" customWidth="1"/>
    <col min="10763" max="10763" width="3.21875" style="9" bestFit="1" customWidth="1"/>
    <col min="10764" max="11008" width="11.5546875" style="9"/>
    <col min="11009" max="11009" width="3.88671875" style="9" bestFit="1" customWidth="1"/>
    <col min="11010" max="11010" width="12.77734375" style="9" bestFit="1" customWidth="1"/>
    <col min="11011" max="11011" width="17.44140625" style="9" bestFit="1" customWidth="1"/>
    <col min="11012" max="11012" width="14.88671875" style="9" customWidth="1"/>
    <col min="11013" max="11013" width="16.88671875" style="9" customWidth="1"/>
    <col min="11014" max="11014" width="11.88671875" style="9" bestFit="1" customWidth="1"/>
    <col min="11015" max="11015" width="13" style="9" customWidth="1"/>
    <col min="11016" max="11016" width="10" style="9" bestFit="1" customWidth="1"/>
    <col min="11017" max="11017" width="11" style="9" bestFit="1" customWidth="1"/>
    <col min="11018" max="11018" width="11.88671875" style="9" bestFit="1" customWidth="1"/>
    <col min="11019" max="11019" width="3.21875" style="9" bestFit="1" customWidth="1"/>
    <col min="11020" max="11264" width="11.5546875" style="9"/>
    <col min="11265" max="11265" width="3.88671875" style="9" bestFit="1" customWidth="1"/>
    <col min="11266" max="11266" width="12.77734375" style="9" bestFit="1" customWidth="1"/>
    <col min="11267" max="11267" width="17.44140625" style="9" bestFit="1" customWidth="1"/>
    <col min="11268" max="11268" width="14.88671875" style="9" customWidth="1"/>
    <col min="11269" max="11269" width="16.88671875" style="9" customWidth="1"/>
    <col min="11270" max="11270" width="11.88671875" style="9" bestFit="1" customWidth="1"/>
    <col min="11271" max="11271" width="13" style="9" customWidth="1"/>
    <col min="11272" max="11272" width="10" style="9" bestFit="1" customWidth="1"/>
    <col min="11273" max="11273" width="11" style="9" bestFit="1" customWidth="1"/>
    <col min="11274" max="11274" width="11.88671875" style="9" bestFit="1" customWidth="1"/>
    <col min="11275" max="11275" width="3.21875" style="9" bestFit="1" customWidth="1"/>
    <col min="11276" max="11520" width="11.5546875" style="9"/>
    <col min="11521" max="11521" width="3.88671875" style="9" bestFit="1" customWidth="1"/>
    <col min="11522" max="11522" width="12.77734375" style="9" bestFit="1" customWidth="1"/>
    <col min="11523" max="11523" width="17.44140625" style="9" bestFit="1" customWidth="1"/>
    <col min="11524" max="11524" width="14.88671875" style="9" customWidth="1"/>
    <col min="11525" max="11525" width="16.88671875" style="9" customWidth="1"/>
    <col min="11526" max="11526" width="11.88671875" style="9" bestFit="1" customWidth="1"/>
    <col min="11527" max="11527" width="13" style="9" customWidth="1"/>
    <col min="11528" max="11528" width="10" style="9" bestFit="1" customWidth="1"/>
    <col min="11529" max="11529" width="11" style="9" bestFit="1" customWidth="1"/>
    <col min="11530" max="11530" width="11.88671875" style="9" bestFit="1" customWidth="1"/>
    <col min="11531" max="11531" width="3.21875" style="9" bestFit="1" customWidth="1"/>
    <col min="11532" max="11776" width="11.5546875" style="9"/>
    <col min="11777" max="11777" width="3.88671875" style="9" bestFit="1" customWidth="1"/>
    <col min="11778" max="11778" width="12.77734375" style="9" bestFit="1" customWidth="1"/>
    <col min="11779" max="11779" width="17.44140625" style="9" bestFit="1" customWidth="1"/>
    <col min="11780" max="11780" width="14.88671875" style="9" customWidth="1"/>
    <col min="11781" max="11781" width="16.88671875" style="9" customWidth="1"/>
    <col min="11782" max="11782" width="11.88671875" style="9" bestFit="1" customWidth="1"/>
    <col min="11783" max="11783" width="13" style="9" customWidth="1"/>
    <col min="11784" max="11784" width="10" style="9" bestFit="1" customWidth="1"/>
    <col min="11785" max="11785" width="11" style="9" bestFit="1" customWidth="1"/>
    <col min="11786" max="11786" width="11.88671875" style="9" bestFit="1" customWidth="1"/>
    <col min="11787" max="11787" width="3.21875" style="9" bestFit="1" customWidth="1"/>
    <col min="11788" max="12032" width="11.5546875" style="9"/>
    <col min="12033" max="12033" width="3.88671875" style="9" bestFit="1" customWidth="1"/>
    <col min="12034" max="12034" width="12.77734375" style="9" bestFit="1" customWidth="1"/>
    <col min="12035" max="12035" width="17.44140625" style="9" bestFit="1" customWidth="1"/>
    <col min="12036" max="12036" width="14.88671875" style="9" customWidth="1"/>
    <col min="12037" max="12037" width="16.88671875" style="9" customWidth="1"/>
    <col min="12038" max="12038" width="11.88671875" style="9" bestFit="1" customWidth="1"/>
    <col min="12039" max="12039" width="13" style="9" customWidth="1"/>
    <col min="12040" max="12040" width="10" style="9" bestFit="1" customWidth="1"/>
    <col min="12041" max="12041" width="11" style="9" bestFit="1" customWidth="1"/>
    <col min="12042" max="12042" width="11.88671875" style="9" bestFit="1" customWidth="1"/>
    <col min="12043" max="12043" width="3.21875" style="9" bestFit="1" customWidth="1"/>
    <col min="12044" max="12288" width="11.5546875" style="9"/>
    <col min="12289" max="12289" width="3.88671875" style="9" bestFit="1" customWidth="1"/>
    <col min="12290" max="12290" width="12.77734375" style="9" bestFit="1" customWidth="1"/>
    <col min="12291" max="12291" width="17.44140625" style="9" bestFit="1" customWidth="1"/>
    <col min="12292" max="12292" width="14.88671875" style="9" customWidth="1"/>
    <col min="12293" max="12293" width="16.88671875" style="9" customWidth="1"/>
    <col min="12294" max="12294" width="11.88671875" style="9" bestFit="1" customWidth="1"/>
    <col min="12295" max="12295" width="13" style="9" customWidth="1"/>
    <col min="12296" max="12296" width="10" style="9" bestFit="1" customWidth="1"/>
    <col min="12297" max="12297" width="11" style="9" bestFit="1" customWidth="1"/>
    <col min="12298" max="12298" width="11.88671875" style="9" bestFit="1" customWidth="1"/>
    <col min="12299" max="12299" width="3.21875" style="9" bestFit="1" customWidth="1"/>
    <col min="12300" max="12544" width="11.5546875" style="9"/>
    <col min="12545" max="12545" width="3.88671875" style="9" bestFit="1" customWidth="1"/>
    <col min="12546" max="12546" width="12.77734375" style="9" bestFit="1" customWidth="1"/>
    <col min="12547" max="12547" width="17.44140625" style="9" bestFit="1" customWidth="1"/>
    <col min="12548" max="12548" width="14.88671875" style="9" customWidth="1"/>
    <col min="12549" max="12549" width="16.88671875" style="9" customWidth="1"/>
    <col min="12550" max="12550" width="11.88671875" style="9" bestFit="1" customWidth="1"/>
    <col min="12551" max="12551" width="13" style="9" customWidth="1"/>
    <col min="12552" max="12552" width="10" style="9" bestFit="1" customWidth="1"/>
    <col min="12553" max="12553" width="11" style="9" bestFit="1" customWidth="1"/>
    <col min="12554" max="12554" width="11.88671875" style="9" bestFit="1" customWidth="1"/>
    <col min="12555" max="12555" width="3.21875" style="9" bestFit="1" customWidth="1"/>
    <col min="12556" max="12800" width="11.5546875" style="9"/>
    <col min="12801" max="12801" width="3.88671875" style="9" bestFit="1" customWidth="1"/>
    <col min="12802" max="12802" width="12.77734375" style="9" bestFit="1" customWidth="1"/>
    <col min="12803" max="12803" width="17.44140625" style="9" bestFit="1" customWidth="1"/>
    <col min="12804" max="12804" width="14.88671875" style="9" customWidth="1"/>
    <col min="12805" max="12805" width="16.88671875" style="9" customWidth="1"/>
    <col min="12806" max="12806" width="11.88671875" style="9" bestFit="1" customWidth="1"/>
    <col min="12807" max="12807" width="13" style="9" customWidth="1"/>
    <col min="12808" max="12808" width="10" style="9" bestFit="1" customWidth="1"/>
    <col min="12809" max="12809" width="11" style="9" bestFit="1" customWidth="1"/>
    <col min="12810" max="12810" width="11.88671875" style="9" bestFit="1" customWidth="1"/>
    <col min="12811" max="12811" width="3.21875" style="9" bestFit="1" customWidth="1"/>
    <col min="12812" max="13056" width="11.5546875" style="9"/>
    <col min="13057" max="13057" width="3.88671875" style="9" bestFit="1" customWidth="1"/>
    <col min="13058" max="13058" width="12.77734375" style="9" bestFit="1" customWidth="1"/>
    <col min="13059" max="13059" width="17.44140625" style="9" bestFit="1" customWidth="1"/>
    <col min="13060" max="13060" width="14.88671875" style="9" customWidth="1"/>
    <col min="13061" max="13061" width="16.88671875" style="9" customWidth="1"/>
    <col min="13062" max="13062" width="11.88671875" style="9" bestFit="1" customWidth="1"/>
    <col min="13063" max="13063" width="13" style="9" customWidth="1"/>
    <col min="13064" max="13064" width="10" style="9" bestFit="1" customWidth="1"/>
    <col min="13065" max="13065" width="11" style="9" bestFit="1" customWidth="1"/>
    <col min="13066" max="13066" width="11.88671875" style="9" bestFit="1" customWidth="1"/>
    <col min="13067" max="13067" width="3.21875" style="9" bestFit="1" customWidth="1"/>
    <col min="13068" max="13312" width="11.5546875" style="9"/>
    <col min="13313" max="13313" width="3.88671875" style="9" bestFit="1" customWidth="1"/>
    <col min="13314" max="13314" width="12.77734375" style="9" bestFit="1" customWidth="1"/>
    <col min="13315" max="13315" width="17.44140625" style="9" bestFit="1" customWidth="1"/>
    <col min="13316" max="13316" width="14.88671875" style="9" customWidth="1"/>
    <col min="13317" max="13317" width="16.88671875" style="9" customWidth="1"/>
    <col min="13318" max="13318" width="11.88671875" style="9" bestFit="1" customWidth="1"/>
    <col min="13319" max="13319" width="13" style="9" customWidth="1"/>
    <col min="13320" max="13320" width="10" style="9" bestFit="1" customWidth="1"/>
    <col min="13321" max="13321" width="11" style="9" bestFit="1" customWidth="1"/>
    <col min="13322" max="13322" width="11.88671875" style="9" bestFit="1" customWidth="1"/>
    <col min="13323" max="13323" width="3.21875" style="9" bestFit="1" customWidth="1"/>
    <col min="13324" max="13568" width="11.5546875" style="9"/>
    <col min="13569" max="13569" width="3.88671875" style="9" bestFit="1" customWidth="1"/>
    <col min="13570" max="13570" width="12.77734375" style="9" bestFit="1" customWidth="1"/>
    <col min="13571" max="13571" width="17.44140625" style="9" bestFit="1" customWidth="1"/>
    <col min="13572" max="13572" width="14.88671875" style="9" customWidth="1"/>
    <col min="13573" max="13573" width="16.88671875" style="9" customWidth="1"/>
    <col min="13574" max="13574" width="11.88671875" style="9" bestFit="1" customWidth="1"/>
    <col min="13575" max="13575" width="13" style="9" customWidth="1"/>
    <col min="13576" max="13576" width="10" style="9" bestFit="1" customWidth="1"/>
    <col min="13577" max="13577" width="11" style="9" bestFit="1" customWidth="1"/>
    <col min="13578" max="13578" width="11.88671875" style="9" bestFit="1" customWidth="1"/>
    <col min="13579" max="13579" width="3.21875" style="9" bestFit="1" customWidth="1"/>
    <col min="13580" max="13824" width="11.5546875" style="9"/>
    <col min="13825" max="13825" width="3.88671875" style="9" bestFit="1" customWidth="1"/>
    <col min="13826" max="13826" width="12.77734375" style="9" bestFit="1" customWidth="1"/>
    <col min="13827" max="13827" width="17.44140625" style="9" bestFit="1" customWidth="1"/>
    <col min="13828" max="13828" width="14.88671875" style="9" customWidth="1"/>
    <col min="13829" max="13829" width="16.88671875" style="9" customWidth="1"/>
    <col min="13830" max="13830" width="11.88671875" style="9" bestFit="1" customWidth="1"/>
    <col min="13831" max="13831" width="13" style="9" customWidth="1"/>
    <col min="13832" max="13832" width="10" style="9" bestFit="1" customWidth="1"/>
    <col min="13833" max="13833" width="11" style="9" bestFit="1" customWidth="1"/>
    <col min="13834" max="13834" width="11.88671875" style="9" bestFit="1" customWidth="1"/>
    <col min="13835" max="13835" width="3.21875" style="9" bestFit="1" customWidth="1"/>
    <col min="13836" max="14080" width="11.5546875" style="9"/>
    <col min="14081" max="14081" width="3.88671875" style="9" bestFit="1" customWidth="1"/>
    <col min="14082" max="14082" width="12.77734375" style="9" bestFit="1" customWidth="1"/>
    <col min="14083" max="14083" width="17.44140625" style="9" bestFit="1" customWidth="1"/>
    <col min="14084" max="14084" width="14.88671875" style="9" customWidth="1"/>
    <col min="14085" max="14085" width="16.88671875" style="9" customWidth="1"/>
    <col min="14086" max="14086" width="11.88671875" style="9" bestFit="1" customWidth="1"/>
    <col min="14087" max="14087" width="13" style="9" customWidth="1"/>
    <col min="14088" max="14088" width="10" style="9" bestFit="1" customWidth="1"/>
    <col min="14089" max="14089" width="11" style="9" bestFit="1" customWidth="1"/>
    <col min="14090" max="14090" width="11.88671875" style="9" bestFit="1" customWidth="1"/>
    <col min="14091" max="14091" width="3.21875" style="9" bestFit="1" customWidth="1"/>
    <col min="14092" max="14336" width="11.5546875" style="9"/>
    <col min="14337" max="14337" width="3.88671875" style="9" bestFit="1" customWidth="1"/>
    <col min="14338" max="14338" width="12.77734375" style="9" bestFit="1" customWidth="1"/>
    <col min="14339" max="14339" width="17.44140625" style="9" bestFit="1" customWidth="1"/>
    <col min="14340" max="14340" width="14.88671875" style="9" customWidth="1"/>
    <col min="14341" max="14341" width="16.88671875" style="9" customWidth="1"/>
    <col min="14342" max="14342" width="11.88671875" style="9" bestFit="1" customWidth="1"/>
    <col min="14343" max="14343" width="13" style="9" customWidth="1"/>
    <col min="14344" max="14344" width="10" style="9" bestFit="1" customWidth="1"/>
    <col min="14345" max="14345" width="11" style="9" bestFit="1" customWidth="1"/>
    <col min="14346" max="14346" width="11.88671875" style="9" bestFit="1" customWidth="1"/>
    <col min="14347" max="14347" width="3.21875" style="9" bestFit="1" customWidth="1"/>
    <col min="14348" max="14592" width="11.5546875" style="9"/>
    <col min="14593" max="14593" width="3.88671875" style="9" bestFit="1" customWidth="1"/>
    <col min="14594" max="14594" width="12.77734375" style="9" bestFit="1" customWidth="1"/>
    <col min="14595" max="14595" width="17.44140625" style="9" bestFit="1" customWidth="1"/>
    <col min="14596" max="14596" width="14.88671875" style="9" customWidth="1"/>
    <col min="14597" max="14597" width="16.88671875" style="9" customWidth="1"/>
    <col min="14598" max="14598" width="11.88671875" style="9" bestFit="1" customWidth="1"/>
    <col min="14599" max="14599" width="13" style="9" customWidth="1"/>
    <col min="14600" max="14600" width="10" style="9" bestFit="1" customWidth="1"/>
    <col min="14601" max="14601" width="11" style="9" bestFit="1" customWidth="1"/>
    <col min="14602" max="14602" width="11.88671875" style="9" bestFit="1" customWidth="1"/>
    <col min="14603" max="14603" width="3.21875" style="9" bestFit="1" customWidth="1"/>
    <col min="14604" max="14848" width="11.5546875" style="9"/>
    <col min="14849" max="14849" width="3.88671875" style="9" bestFit="1" customWidth="1"/>
    <col min="14850" max="14850" width="12.77734375" style="9" bestFit="1" customWidth="1"/>
    <col min="14851" max="14851" width="17.44140625" style="9" bestFit="1" customWidth="1"/>
    <col min="14852" max="14852" width="14.88671875" style="9" customWidth="1"/>
    <col min="14853" max="14853" width="16.88671875" style="9" customWidth="1"/>
    <col min="14854" max="14854" width="11.88671875" style="9" bestFit="1" customWidth="1"/>
    <col min="14855" max="14855" width="13" style="9" customWidth="1"/>
    <col min="14856" max="14856" width="10" style="9" bestFit="1" customWidth="1"/>
    <col min="14857" max="14857" width="11" style="9" bestFit="1" customWidth="1"/>
    <col min="14858" max="14858" width="11.88671875" style="9" bestFit="1" customWidth="1"/>
    <col min="14859" max="14859" width="3.21875" style="9" bestFit="1" customWidth="1"/>
    <col min="14860" max="15104" width="11.5546875" style="9"/>
    <col min="15105" max="15105" width="3.88671875" style="9" bestFit="1" customWidth="1"/>
    <col min="15106" max="15106" width="12.77734375" style="9" bestFit="1" customWidth="1"/>
    <col min="15107" max="15107" width="17.44140625" style="9" bestFit="1" customWidth="1"/>
    <col min="15108" max="15108" width="14.88671875" style="9" customWidth="1"/>
    <col min="15109" max="15109" width="16.88671875" style="9" customWidth="1"/>
    <col min="15110" max="15110" width="11.88671875" style="9" bestFit="1" customWidth="1"/>
    <col min="15111" max="15111" width="13" style="9" customWidth="1"/>
    <col min="15112" max="15112" width="10" style="9" bestFit="1" customWidth="1"/>
    <col min="15113" max="15113" width="11" style="9" bestFit="1" customWidth="1"/>
    <col min="15114" max="15114" width="11.88671875" style="9" bestFit="1" customWidth="1"/>
    <col min="15115" max="15115" width="3.21875" style="9" bestFit="1" customWidth="1"/>
    <col min="15116" max="15360" width="11.5546875" style="9"/>
    <col min="15361" max="15361" width="3.88671875" style="9" bestFit="1" customWidth="1"/>
    <col min="15362" max="15362" width="12.77734375" style="9" bestFit="1" customWidth="1"/>
    <col min="15363" max="15363" width="17.44140625" style="9" bestFit="1" customWidth="1"/>
    <col min="15364" max="15364" width="14.88671875" style="9" customWidth="1"/>
    <col min="15365" max="15365" width="16.88671875" style="9" customWidth="1"/>
    <col min="15366" max="15366" width="11.88671875" style="9" bestFit="1" customWidth="1"/>
    <col min="15367" max="15367" width="13" style="9" customWidth="1"/>
    <col min="15368" max="15368" width="10" style="9" bestFit="1" customWidth="1"/>
    <col min="15369" max="15369" width="11" style="9" bestFit="1" customWidth="1"/>
    <col min="15370" max="15370" width="11.88671875" style="9" bestFit="1" customWidth="1"/>
    <col min="15371" max="15371" width="3.21875" style="9" bestFit="1" customWidth="1"/>
    <col min="15372" max="15616" width="11.5546875" style="9"/>
    <col min="15617" max="15617" width="3.88671875" style="9" bestFit="1" customWidth="1"/>
    <col min="15618" max="15618" width="12.77734375" style="9" bestFit="1" customWidth="1"/>
    <col min="15619" max="15619" width="17.44140625" style="9" bestFit="1" customWidth="1"/>
    <col min="15620" max="15620" width="14.88671875" style="9" customWidth="1"/>
    <col min="15621" max="15621" width="16.88671875" style="9" customWidth="1"/>
    <col min="15622" max="15622" width="11.88671875" style="9" bestFit="1" customWidth="1"/>
    <col min="15623" max="15623" width="13" style="9" customWidth="1"/>
    <col min="15624" max="15624" width="10" style="9" bestFit="1" customWidth="1"/>
    <col min="15625" max="15625" width="11" style="9" bestFit="1" customWidth="1"/>
    <col min="15626" max="15626" width="11.88671875" style="9" bestFit="1" customWidth="1"/>
    <col min="15627" max="15627" width="3.21875" style="9" bestFit="1" customWidth="1"/>
    <col min="15628" max="15872" width="11.5546875" style="9"/>
    <col min="15873" max="15873" width="3.88671875" style="9" bestFit="1" customWidth="1"/>
    <col min="15874" max="15874" width="12.77734375" style="9" bestFit="1" customWidth="1"/>
    <col min="15875" max="15875" width="17.44140625" style="9" bestFit="1" customWidth="1"/>
    <col min="15876" max="15876" width="14.88671875" style="9" customWidth="1"/>
    <col min="15877" max="15877" width="16.88671875" style="9" customWidth="1"/>
    <col min="15878" max="15878" width="11.88671875" style="9" bestFit="1" customWidth="1"/>
    <col min="15879" max="15879" width="13" style="9" customWidth="1"/>
    <col min="15880" max="15880" width="10" style="9" bestFit="1" customWidth="1"/>
    <col min="15881" max="15881" width="11" style="9" bestFit="1" customWidth="1"/>
    <col min="15882" max="15882" width="11.88671875" style="9" bestFit="1" customWidth="1"/>
    <col min="15883" max="15883" width="3.21875" style="9" bestFit="1" customWidth="1"/>
    <col min="15884" max="16128" width="11.5546875" style="9"/>
    <col min="16129" max="16129" width="3.88671875" style="9" bestFit="1" customWidth="1"/>
    <col min="16130" max="16130" width="12.77734375" style="9" bestFit="1" customWidth="1"/>
    <col min="16131" max="16131" width="17.44140625" style="9" bestFit="1" customWidth="1"/>
    <col min="16132" max="16132" width="14.88671875" style="9" customWidth="1"/>
    <col min="16133" max="16133" width="16.88671875" style="9" customWidth="1"/>
    <col min="16134" max="16134" width="11.88671875" style="9" bestFit="1" customWidth="1"/>
    <col min="16135" max="16135" width="13" style="9" customWidth="1"/>
    <col min="16136" max="16136" width="10" style="9" bestFit="1" customWidth="1"/>
    <col min="16137" max="16137" width="11" style="9" bestFit="1" customWidth="1"/>
    <col min="16138" max="16138" width="11.88671875" style="9" bestFit="1" customWidth="1"/>
    <col min="16139" max="16139" width="3.21875" style="9" bestFit="1" customWidth="1"/>
    <col min="16140" max="16384" width="11.5546875" style="9"/>
  </cols>
  <sheetData>
    <row r="1" spans="1:11" ht="13.8" x14ac:dyDescent="0.3">
      <c r="A1" s="9" t="s">
        <v>45</v>
      </c>
    </row>
    <row r="2" spans="1:11" ht="13.8" x14ac:dyDescent="0.3">
      <c r="A2" s="95" t="s">
        <v>342</v>
      </c>
      <c r="F2" s="104"/>
      <c r="G2" s="105"/>
      <c r="K2" s="104"/>
    </row>
    <row r="3" spans="1:11" ht="13.8" x14ac:dyDescent="0.3">
      <c r="A3" s="96" t="s">
        <v>47</v>
      </c>
      <c r="F3" s="104"/>
      <c r="G3" s="105"/>
      <c r="K3" s="104"/>
    </row>
    <row r="4" spans="1:11" ht="13.8" x14ac:dyDescent="0.3">
      <c r="A4" s="96"/>
      <c r="F4" s="104"/>
      <c r="G4" s="105"/>
      <c r="K4" s="104"/>
    </row>
    <row r="5" spans="1:11" ht="13.8" x14ac:dyDescent="0.3"/>
    <row r="6" spans="1:11" ht="13.8" x14ac:dyDescent="0.3">
      <c r="G6" s="98" t="s">
        <v>292</v>
      </c>
      <c r="H6" s="98"/>
      <c r="I6" s="98"/>
      <c r="J6" s="98"/>
    </row>
    <row r="7" spans="1:11" s="27" customFormat="1" ht="41.4" x14ac:dyDescent="0.3">
      <c r="A7" s="108" t="s">
        <v>54</v>
      </c>
      <c r="B7" s="108" t="s">
        <v>56</v>
      </c>
      <c r="C7" s="107" t="s">
        <v>343</v>
      </c>
      <c r="D7" s="107" t="s">
        <v>344</v>
      </c>
      <c r="E7" s="107" t="s">
        <v>345</v>
      </c>
      <c r="F7" s="108" t="s">
        <v>107</v>
      </c>
      <c r="G7" s="107" t="s">
        <v>303</v>
      </c>
      <c r="H7" s="107" t="s">
        <v>58</v>
      </c>
      <c r="I7" s="107" t="s">
        <v>59</v>
      </c>
      <c r="J7" s="107" t="s">
        <v>304</v>
      </c>
      <c r="K7" s="108" t="s">
        <v>54</v>
      </c>
    </row>
    <row r="8" spans="1:11" ht="13.8" x14ac:dyDescent="0.3">
      <c r="A8" s="9">
        <v>1</v>
      </c>
      <c r="B8" s="9" t="s">
        <v>68</v>
      </c>
      <c r="C8" s="30">
        <v>27116883</v>
      </c>
      <c r="D8" s="30">
        <v>657681</v>
      </c>
      <c r="E8" s="30">
        <v>0</v>
      </c>
      <c r="F8" s="30">
        <f t="shared" ref="F8:F46" si="0">(C8+D8+E8)</f>
        <v>27774564</v>
      </c>
      <c r="G8" s="30">
        <v>4886694</v>
      </c>
      <c r="H8" s="30">
        <v>894035</v>
      </c>
      <c r="I8" s="30">
        <v>912702</v>
      </c>
      <c r="J8" s="30">
        <v>1226131</v>
      </c>
      <c r="K8" s="9">
        <v>1</v>
      </c>
    </row>
    <row r="9" spans="1:11" ht="13.8" x14ac:dyDescent="0.3">
      <c r="A9" s="9">
        <v>2</v>
      </c>
      <c r="B9" s="9" t="s">
        <v>69</v>
      </c>
      <c r="C9" s="31">
        <v>989490</v>
      </c>
      <c r="D9" s="31">
        <v>11074</v>
      </c>
      <c r="E9" s="31">
        <v>0</v>
      </c>
      <c r="F9" s="31">
        <f t="shared" si="0"/>
        <v>1000564</v>
      </c>
      <c r="G9" s="31">
        <v>341830</v>
      </c>
      <c r="H9" s="31">
        <v>60247</v>
      </c>
      <c r="I9" s="31">
        <v>0</v>
      </c>
      <c r="J9" s="31">
        <v>0</v>
      </c>
      <c r="K9" s="9">
        <v>2</v>
      </c>
    </row>
    <row r="10" spans="1:11" ht="13.8" x14ac:dyDescent="0.3">
      <c r="A10" s="9">
        <v>3</v>
      </c>
      <c r="B10" s="9" t="s">
        <v>70</v>
      </c>
      <c r="C10" s="31">
        <v>413406</v>
      </c>
      <c r="D10" s="31">
        <v>2000</v>
      </c>
      <c r="E10" s="31">
        <v>0</v>
      </c>
      <c r="F10" s="31">
        <f t="shared" si="0"/>
        <v>415406</v>
      </c>
      <c r="G10" s="31">
        <v>2217</v>
      </c>
      <c r="H10" s="31">
        <v>156</v>
      </c>
      <c r="I10" s="31">
        <v>0</v>
      </c>
      <c r="J10" s="31">
        <v>92</v>
      </c>
      <c r="K10" s="9">
        <v>3</v>
      </c>
    </row>
    <row r="11" spans="1:11" ht="13.8" x14ac:dyDescent="0.3">
      <c r="A11" s="9">
        <v>4</v>
      </c>
      <c r="B11" s="9" t="s">
        <v>71</v>
      </c>
      <c r="C11" s="31">
        <v>9608291</v>
      </c>
      <c r="D11" s="31">
        <v>673276</v>
      </c>
      <c r="E11" s="31">
        <v>39196</v>
      </c>
      <c r="F11" s="31">
        <f t="shared" si="0"/>
        <v>10320763</v>
      </c>
      <c r="G11" s="31">
        <v>0</v>
      </c>
      <c r="H11" s="31">
        <v>154923</v>
      </c>
      <c r="I11" s="31">
        <v>58807</v>
      </c>
      <c r="J11" s="31">
        <v>2322744</v>
      </c>
      <c r="K11" s="9">
        <v>4</v>
      </c>
    </row>
    <row r="12" spans="1:11" ht="13.8" x14ac:dyDescent="0.3">
      <c r="A12" s="9">
        <v>5</v>
      </c>
      <c r="B12" s="9" t="s">
        <v>72</v>
      </c>
      <c r="C12" s="31">
        <v>11162318</v>
      </c>
      <c r="D12" s="31">
        <v>0</v>
      </c>
      <c r="E12" s="31">
        <v>427865</v>
      </c>
      <c r="F12" s="31">
        <f t="shared" si="0"/>
        <v>11590183</v>
      </c>
      <c r="G12" s="31">
        <v>214809</v>
      </c>
      <c r="H12" s="31">
        <v>0</v>
      </c>
      <c r="I12" s="31">
        <v>599510</v>
      </c>
      <c r="J12" s="31">
        <v>378200</v>
      </c>
      <c r="K12" s="9">
        <v>5</v>
      </c>
    </row>
    <row r="13" spans="1:11" ht="13.8" x14ac:dyDescent="0.3">
      <c r="A13" s="9">
        <v>6</v>
      </c>
      <c r="B13" s="9" t="s">
        <v>73</v>
      </c>
      <c r="C13" s="31">
        <v>355350</v>
      </c>
      <c r="D13" s="31">
        <v>0</v>
      </c>
      <c r="E13" s="31">
        <v>0</v>
      </c>
      <c r="F13" s="31">
        <f t="shared" si="0"/>
        <v>355350</v>
      </c>
      <c r="G13" s="31">
        <v>0</v>
      </c>
      <c r="H13" s="31">
        <v>6038</v>
      </c>
      <c r="I13" s="31">
        <v>0</v>
      </c>
      <c r="J13" s="31">
        <v>0</v>
      </c>
      <c r="K13" s="9">
        <v>6</v>
      </c>
    </row>
    <row r="14" spans="1:11" ht="13.8" x14ac:dyDescent="0.3">
      <c r="A14" s="9">
        <v>7</v>
      </c>
      <c r="B14" s="9" t="s">
        <v>74</v>
      </c>
      <c r="C14" s="31">
        <v>243159</v>
      </c>
      <c r="D14" s="31">
        <v>2500</v>
      </c>
      <c r="E14" s="31">
        <v>6451</v>
      </c>
      <c r="F14" s="31">
        <f t="shared" si="0"/>
        <v>252110</v>
      </c>
      <c r="G14" s="31">
        <v>0</v>
      </c>
      <c r="H14" s="31">
        <v>0</v>
      </c>
      <c r="I14" s="31">
        <v>48812</v>
      </c>
      <c r="J14" s="31">
        <v>0</v>
      </c>
      <c r="K14" s="9">
        <v>7</v>
      </c>
    </row>
    <row r="15" spans="1:11" ht="13.8" x14ac:dyDescent="0.3">
      <c r="A15" s="9">
        <v>8</v>
      </c>
      <c r="B15" s="9" t="s">
        <v>75</v>
      </c>
      <c r="C15" s="31">
        <v>8268074</v>
      </c>
      <c r="D15" s="31">
        <v>0</v>
      </c>
      <c r="E15" s="31">
        <v>0</v>
      </c>
      <c r="F15" s="31">
        <f t="shared" si="0"/>
        <v>8268074</v>
      </c>
      <c r="G15" s="31">
        <v>365953</v>
      </c>
      <c r="H15" s="31">
        <v>0</v>
      </c>
      <c r="I15" s="31">
        <v>0</v>
      </c>
      <c r="J15" s="31">
        <v>1977166</v>
      </c>
      <c r="K15" s="9">
        <v>8</v>
      </c>
    </row>
    <row r="16" spans="1:11" ht="13.8" x14ac:dyDescent="0.3">
      <c r="A16" s="9">
        <v>9</v>
      </c>
      <c r="B16" s="9" t="s">
        <v>76</v>
      </c>
      <c r="C16" s="31">
        <v>883862</v>
      </c>
      <c r="D16" s="31">
        <v>0</v>
      </c>
      <c r="E16" s="31">
        <v>35146</v>
      </c>
      <c r="F16" s="31">
        <f t="shared" si="0"/>
        <v>919008</v>
      </c>
      <c r="G16" s="31">
        <v>50000</v>
      </c>
      <c r="H16" s="31">
        <v>0</v>
      </c>
      <c r="I16" s="31">
        <v>0</v>
      </c>
      <c r="J16" s="31">
        <v>0</v>
      </c>
      <c r="K16" s="9">
        <v>9</v>
      </c>
    </row>
    <row r="17" spans="1:11" ht="13.8" x14ac:dyDescent="0.3">
      <c r="A17" s="9">
        <v>10</v>
      </c>
      <c r="B17" s="9" t="s">
        <v>77</v>
      </c>
      <c r="C17" s="31">
        <v>4236701</v>
      </c>
      <c r="D17" s="31">
        <v>0</v>
      </c>
      <c r="E17" s="31">
        <v>0</v>
      </c>
      <c r="F17" s="31">
        <f t="shared" si="0"/>
        <v>4236701</v>
      </c>
      <c r="G17" s="31">
        <v>0</v>
      </c>
      <c r="H17" s="31">
        <v>0</v>
      </c>
      <c r="I17" s="31">
        <v>0</v>
      </c>
      <c r="J17" s="31">
        <v>66438</v>
      </c>
      <c r="K17" s="9">
        <v>10</v>
      </c>
    </row>
    <row r="18" spans="1:11" ht="13.8" x14ac:dyDescent="0.3">
      <c r="A18" s="9">
        <v>11</v>
      </c>
      <c r="B18" s="9" t="s">
        <v>78</v>
      </c>
      <c r="C18" s="31">
        <v>2167862</v>
      </c>
      <c r="D18" s="31">
        <v>871589</v>
      </c>
      <c r="E18" s="31">
        <v>0</v>
      </c>
      <c r="F18" s="31">
        <f t="shared" si="0"/>
        <v>3039451</v>
      </c>
      <c r="G18" s="31">
        <v>2215</v>
      </c>
      <c r="H18" s="31">
        <v>50897</v>
      </c>
      <c r="I18" s="31">
        <v>0</v>
      </c>
      <c r="J18" s="31">
        <v>4625</v>
      </c>
      <c r="K18" s="9">
        <v>11</v>
      </c>
    </row>
    <row r="19" spans="1:11" ht="13.8" x14ac:dyDescent="0.3">
      <c r="A19" s="9">
        <v>12</v>
      </c>
      <c r="B19" s="9" t="s">
        <v>79</v>
      </c>
      <c r="C19" s="31">
        <v>1252771</v>
      </c>
      <c r="D19" s="31">
        <v>8615</v>
      </c>
      <c r="E19" s="31">
        <v>729149</v>
      </c>
      <c r="F19" s="31">
        <f t="shared" si="0"/>
        <v>1990535</v>
      </c>
      <c r="G19" s="31">
        <v>0</v>
      </c>
      <c r="H19" s="31">
        <v>319315</v>
      </c>
      <c r="I19" s="31">
        <v>0</v>
      </c>
      <c r="J19" s="31">
        <v>0</v>
      </c>
      <c r="K19" s="9">
        <v>12</v>
      </c>
    </row>
    <row r="20" spans="1:11" ht="13.8" x14ac:dyDescent="0.3">
      <c r="A20" s="9">
        <v>13</v>
      </c>
      <c r="B20" s="9" t="s">
        <v>80</v>
      </c>
      <c r="C20" s="31">
        <v>3340835</v>
      </c>
      <c r="D20" s="31">
        <v>2000</v>
      </c>
      <c r="E20" s="31">
        <v>0</v>
      </c>
      <c r="F20" s="31">
        <f t="shared" si="0"/>
        <v>3342835</v>
      </c>
      <c r="G20" s="31">
        <v>0</v>
      </c>
      <c r="H20" s="31">
        <v>0</v>
      </c>
      <c r="I20" s="31">
        <v>188523</v>
      </c>
      <c r="J20" s="31">
        <v>208932</v>
      </c>
      <c r="K20" s="9">
        <v>13</v>
      </c>
    </row>
    <row r="21" spans="1:11" ht="13.8" x14ac:dyDescent="0.3">
      <c r="A21" s="9">
        <v>14</v>
      </c>
      <c r="B21" s="9" t="s">
        <v>81</v>
      </c>
      <c r="C21" s="31">
        <v>300679</v>
      </c>
      <c r="D21" s="31">
        <v>33743</v>
      </c>
      <c r="E21" s="31">
        <v>0</v>
      </c>
      <c r="F21" s="31">
        <f t="shared" si="0"/>
        <v>334422</v>
      </c>
      <c r="G21" s="31">
        <v>11830</v>
      </c>
      <c r="H21" s="31">
        <v>16300</v>
      </c>
      <c r="I21" s="31">
        <v>0</v>
      </c>
      <c r="J21" s="31">
        <v>118110</v>
      </c>
      <c r="K21" s="9">
        <v>14</v>
      </c>
    </row>
    <row r="22" spans="1:11" ht="13.8" x14ac:dyDescent="0.3">
      <c r="A22" s="9">
        <v>15</v>
      </c>
      <c r="B22" s="9" t="s">
        <v>82</v>
      </c>
      <c r="C22" s="31">
        <v>18001028</v>
      </c>
      <c r="D22" s="31">
        <v>189457</v>
      </c>
      <c r="E22" s="31">
        <v>125038</v>
      </c>
      <c r="F22" s="31">
        <f t="shared" si="0"/>
        <v>18315523</v>
      </c>
      <c r="G22" s="31">
        <v>42351</v>
      </c>
      <c r="H22" s="31">
        <v>57917</v>
      </c>
      <c r="I22" s="31">
        <v>2866373</v>
      </c>
      <c r="J22" s="31">
        <v>1520028</v>
      </c>
      <c r="K22" s="9">
        <v>15</v>
      </c>
    </row>
    <row r="23" spans="1:11" ht="13.8" x14ac:dyDescent="0.3">
      <c r="A23" s="9">
        <v>16</v>
      </c>
      <c r="B23" s="9" t="s">
        <v>83</v>
      </c>
      <c r="C23" s="31">
        <v>3172535</v>
      </c>
      <c r="D23" s="31">
        <v>0</v>
      </c>
      <c r="E23" s="31">
        <v>0</v>
      </c>
      <c r="F23" s="31">
        <f t="shared" si="0"/>
        <v>3172535</v>
      </c>
      <c r="G23" s="31">
        <v>115000</v>
      </c>
      <c r="H23" s="31">
        <v>0</v>
      </c>
      <c r="I23" s="31">
        <v>252467</v>
      </c>
      <c r="J23" s="31">
        <v>107459</v>
      </c>
      <c r="K23" s="9">
        <v>16</v>
      </c>
    </row>
    <row r="24" spans="1:11" ht="13.8" x14ac:dyDescent="0.3">
      <c r="A24" s="9">
        <v>17</v>
      </c>
      <c r="B24" s="9" t="s">
        <v>85</v>
      </c>
      <c r="C24" s="31">
        <v>961805</v>
      </c>
      <c r="D24" s="31">
        <v>81414</v>
      </c>
      <c r="E24" s="31">
        <v>0</v>
      </c>
      <c r="F24" s="31">
        <f t="shared" si="0"/>
        <v>1043219</v>
      </c>
      <c r="G24" s="31">
        <v>0</v>
      </c>
      <c r="H24" s="31">
        <v>0</v>
      </c>
      <c r="I24" s="31">
        <v>0</v>
      </c>
      <c r="J24" s="31">
        <v>11675</v>
      </c>
      <c r="K24" s="9">
        <v>17</v>
      </c>
    </row>
    <row r="25" spans="1:11" ht="13.8" x14ac:dyDescent="0.3">
      <c r="A25" s="9">
        <v>18</v>
      </c>
      <c r="B25" s="9" t="s">
        <v>86</v>
      </c>
      <c r="C25" s="31">
        <v>733506</v>
      </c>
      <c r="D25" s="31">
        <v>37737</v>
      </c>
      <c r="E25" s="31">
        <v>0</v>
      </c>
      <c r="F25" s="31">
        <f t="shared" si="0"/>
        <v>771243</v>
      </c>
      <c r="G25" s="31">
        <v>0</v>
      </c>
      <c r="H25" s="31">
        <v>0</v>
      </c>
      <c r="I25" s="31">
        <v>0</v>
      </c>
      <c r="J25" s="31">
        <v>20789</v>
      </c>
      <c r="K25" s="9">
        <v>18</v>
      </c>
    </row>
    <row r="26" spans="1:11" ht="13.8" x14ac:dyDescent="0.3">
      <c r="A26" s="9">
        <v>19</v>
      </c>
      <c r="B26" s="9" t="s">
        <v>87</v>
      </c>
      <c r="C26" s="31">
        <v>4589893</v>
      </c>
      <c r="D26" s="31">
        <v>0</v>
      </c>
      <c r="E26" s="31">
        <v>38722</v>
      </c>
      <c r="F26" s="31">
        <f t="shared" si="0"/>
        <v>4628615</v>
      </c>
      <c r="G26" s="31">
        <v>4500</v>
      </c>
      <c r="H26" s="31">
        <v>0</v>
      </c>
      <c r="I26" s="31">
        <v>97094</v>
      </c>
      <c r="J26" s="31">
        <v>291886</v>
      </c>
      <c r="K26" s="9">
        <v>19</v>
      </c>
    </row>
    <row r="27" spans="1:11" ht="13.8" x14ac:dyDescent="0.3">
      <c r="A27" s="9">
        <v>20</v>
      </c>
      <c r="B27" s="9" t="s">
        <v>88</v>
      </c>
      <c r="C27" s="31">
        <v>2469898</v>
      </c>
      <c r="D27" s="31">
        <v>4500</v>
      </c>
      <c r="E27" s="31">
        <v>71836</v>
      </c>
      <c r="F27" s="31">
        <f t="shared" si="0"/>
        <v>2546234</v>
      </c>
      <c r="G27" s="31">
        <v>20000</v>
      </c>
      <c r="H27" s="31">
        <v>0</v>
      </c>
      <c r="I27" s="31">
        <v>0</v>
      </c>
      <c r="J27" s="31">
        <v>6624</v>
      </c>
      <c r="K27" s="9">
        <v>20</v>
      </c>
    </row>
    <row r="28" spans="1:11" ht="13.8" x14ac:dyDescent="0.3">
      <c r="A28" s="9">
        <v>21</v>
      </c>
      <c r="B28" s="9" t="s">
        <v>89</v>
      </c>
      <c r="C28" s="31">
        <v>491873</v>
      </c>
      <c r="D28" s="31">
        <v>0</v>
      </c>
      <c r="E28" s="31">
        <v>0</v>
      </c>
      <c r="F28" s="31">
        <f t="shared" si="0"/>
        <v>491873</v>
      </c>
      <c r="G28" s="31">
        <v>0</v>
      </c>
      <c r="H28" s="31">
        <v>0</v>
      </c>
      <c r="I28" s="31">
        <v>0</v>
      </c>
      <c r="J28" s="31">
        <v>104880</v>
      </c>
      <c r="K28" s="9">
        <v>21</v>
      </c>
    </row>
    <row r="29" spans="1:11" ht="13.8" x14ac:dyDescent="0.3">
      <c r="A29" s="9">
        <v>22</v>
      </c>
      <c r="B29" s="9" t="s">
        <v>90</v>
      </c>
      <c r="C29" s="31">
        <v>2904271</v>
      </c>
      <c r="D29" s="31">
        <v>0</v>
      </c>
      <c r="E29" s="31">
        <v>7756</v>
      </c>
      <c r="F29" s="31">
        <f t="shared" si="0"/>
        <v>2912027</v>
      </c>
      <c r="G29" s="31">
        <v>35000</v>
      </c>
      <c r="H29" s="31">
        <v>0</v>
      </c>
      <c r="I29" s="31">
        <v>18000</v>
      </c>
      <c r="J29" s="31">
        <v>1459813</v>
      </c>
      <c r="K29" s="9">
        <v>22</v>
      </c>
    </row>
    <row r="30" spans="1:11" ht="13.8" x14ac:dyDescent="0.3">
      <c r="A30" s="9">
        <v>23</v>
      </c>
      <c r="B30" s="9" t="s">
        <v>91</v>
      </c>
      <c r="C30" s="31">
        <v>19376126</v>
      </c>
      <c r="D30" s="31">
        <v>0</v>
      </c>
      <c r="E30" s="31">
        <v>222157</v>
      </c>
      <c r="F30" s="31">
        <f t="shared" si="0"/>
        <v>19598283</v>
      </c>
      <c r="G30" s="31">
        <v>0</v>
      </c>
      <c r="H30" s="31">
        <v>0</v>
      </c>
      <c r="I30" s="31">
        <v>1300276</v>
      </c>
      <c r="J30" s="31">
        <v>1108</v>
      </c>
      <c r="K30" s="9">
        <v>23</v>
      </c>
    </row>
    <row r="31" spans="1:11" ht="13.8" x14ac:dyDescent="0.3">
      <c r="A31" s="9">
        <v>24</v>
      </c>
      <c r="B31" s="9" t="s">
        <v>92</v>
      </c>
      <c r="C31" s="31">
        <v>36390617</v>
      </c>
      <c r="D31" s="31">
        <v>0</v>
      </c>
      <c r="E31" s="31">
        <v>0</v>
      </c>
      <c r="F31" s="31">
        <f t="shared" si="0"/>
        <v>36390617</v>
      </c>
      <c r="G31" s="31">
        <v>0</v>
      </c>
      <c r="H31" s="31">
        <v>0</v>
      </c>
      <c r="I31" s="31">
        <v>13236378</v>
      </c>
      <c r="J31" s="31">
        <v>627813</v>
      </c>
      <c r="K31" s="9">
        <v>24</v>
      </c>
    </row>
    <row r="32" spans="1:11" ht="13.8" x14ac:dyDescent="0.3">
      <c r="A32" s="9">
        <v>25</v>
      </c>
      <c r="B32" s="9" t="s">
        <v>93</v>
      </c>
      <c r="C32" s="31">
        <v>287999</v>
      </c>
      <c r="D32" s="31">
        <v>0</v>
      </c>
      <c r="E32" s="31">
        <v>0</v>
      </c>
      <c r="F32" s="31">
        <f t="shared" si="0"/>
        <v>287999</v>
      </c>
      <c r="G32" s="31">
        <v>0</v>
      </c>
      <c r="H32" s="31">
        <v>0</v>
      </c>
      <c r="I32" s="31">
        <v>36816</v>
      </c>
      <c r="J32" s="31">
        <v>0</v>
      </c>
      <c r="K32" s="9">
        <v>25</v>
      </c>
    </row>
    <row r="33" spans="1:11" ht="13.8" x14ac:dyDescent="0.3">
      <c r="A33" s="9">
        <v>26</v>
      </c>
      <c r="B33" s="9" t="s">
        <v>94</v>
      </c>
      <c r="C33" s="31">
        <v>1036861</v>
      </c>
      <c r="D33" s="31">
        <v>0</v>
      </c>
      <c r="E33" s="31">
        <v>31885</v>
      </c>
      <c r="F33" s="31">
        <f t="shared" si="0"/>
        <v>1068746</v>
      </c>
      <c r="G33" s="31">
        <v>0</v>
      </c>
      <c r="H33" s="31">
        <v>0</v>
      </c>
      <c r="I33" s="31">
        <v>0</v>
      </c>
      <c r="J33" s="31">
        <v>0</v>
      </c>
      <c r="K33" s="9">
        <v>26</v>
      </c>
    </row>
    <row r="34" spans="1:11" ht="13.8" x14ac:dyDescent="0.3">
      <c r="A34" s="9">
        <v>27</v>
      </c>
      <c r="B34" s="9" t="s">
        <v>95</v>
      </c>
      <c r="C34" s="31">
        <v>2151590</v>
      </c>
      <c r="D34" s="31">
        <v>0</v>
      </c>
      <c r="E34" s="31">
        <v>0</v>
      </c>
      <c r="F34" s="31">
        <f t="shared" si="0"/>
        <v>2151590</v>
      </c>
      <c r="G34" s="31">
        <v>257337</v>
      </c>
      <c r="H34" s="31">
        <v>1146116</v>
      </c>
      <c r="I34" s="31">
        <v>0</v>
      </c>
      <c r="J34" s="31">
        <v>24023</v>
      </c>
      <c r="K34" s="9">
        <v>27</v>
      </c>
    </row>
    <row r="35" spans="1:11" ht="13.8" x14ac:dyDescent="0.3">
      <c r="A35" s="9">
        <v>28</v>
      </c>
      <c r="B35" s="9" t="s">
        <v>96</v>
      </c>
      <c r="C35" s="31">
        <v>6096028</v>
      </c>
      <c r="D35" s="31">
        <v>0</v>
      </c>
      <c r="E35" s="31">
        <v>0</v>
      </c>
      <c r="F35" s="31">
        <f t="shared" si="0"/>
        <v>6096028</v>
      </c>
      <c r="G35" s="31">
        <v>6299903</v>
      </c>
      <c r="H35" s="31">
        <v>152874</v>
      </c>
      <c r="I35" s="31">
        <v>1141533</v>
      </c>
      <c r="J35" s="31">
        <v>467579</v>
      </c>
      <c r="K35" s="9">
        <v>28</v>
      </c>
    </row>
    <row r="36" spans="1:11" ht="13.8" x14ac:dyDescent="0.3">
      <c r="A36" s="9">
        <v>29</v>
      </c>
      <c r="B36" s="9" t="s">
        <v>97</v>
      </c>
      <c r="C36" s="31">
        <v>509505</v>
      </c>
      <c r="D36" s="31">
        <v>0</v>
      </c>
      <c r="E36" s="31">
        <v>0</v>
      </c>
      <c r="F36" s="31">
        <f t="shared" si="0"/>
        <v>509505</v>
      </c>
      <c r="G36" s="31">
        <v>44736</v>
      </c>
      <c r="H36" s="31">
        <v>223428</v>
      </c>
      <c r="I36" s="31">
        <v>0</v>
      </c>
      <c r="J36" s="31">
        <v>23827</v>
      </c>
      <c r="K36" s="9">
        <v>29</v>
      </c>
    </row>
    <row r="37" spans="1:11" ht="13.8" x14ac:dyDescent="0.3">
      <c r="A37" s="9">
        <v>30</v>
      </c>
      <c r="B37" s="9" t="s">
        <v>98</v>
      </c>
      <c r="C37" s="31">
        <v>108943897</v>
      </c>
      <c r="D37" s="31">
        <v>0</v>
      </c>
      <c r="E37" s="31">
        <v>0</v>
      </c>
      <c r="F37" s="31">
        <f t="shared" si="0"/>
        <v>108943897</v>
      </c>
      <c r="G37" s="31">
        <v>0</v>
      </c>
      <c r="H37" s="31">
        <v>170604</v>
      </c>
      <c r="I37" s="31">
        <v>53758898</v>
      </c>
      <c r="J37" s="31">
        <v>81703844</v>
      </c>
      <c r="K37" s="9">
        <v>30</v>
      </c>
    </row>
    <row r="38" spans="1:11" ht="13.8" x14ac:dyDescent="0.3">
      <c r="A38" s="9">
        <v>31</v>
      </c>
      <c r="B38" s="9" t="s">
        <v>99</v>
      </c>
      <c r="C38" s="31">
        <v>11504545</v>
      </c>
      <c r="D38" s="31">
        <v>402341</v>
      </c>
      <c r="E38" s="31">
        <v>85427</v>
      </c>
      <c r="F38" s="31">
        <f t="shared" si="0"/>
        <v>11992313</v>
      </c>
      <c r="G38" s="31">
        <v>1225</v>
      </c>
      <c r="H38" s="31">
        <v>0</v>
      </c>
      <c r="I38" s="31">
        <v>1027928</v>
      </c>
      <c r="J38" s="31">
        <v>0</v>
      </c>
      <c r="K38" s="9">
        <v>31</v>
      </c>
    </row>
    <row r="39" spans="1:11" ht="13.8" x14ac:dyDescent="0.3">
      <c r="A39" s="9">
        <v>32</v>
      </c>
      <c r="B39" s="9" t="s">
        <v>100</v>
      </c>
      <c r="C39" s="31">
        <v>2324358</v>
      </c>
      <c r="D39" s="31">
        <v>0</v>
      </c>
      <c r="E39" s="31">
        <v>14922</v>
      </c>
      <c r="F39" s="31">
        <f t="shared" si="0"/>
        <v>2339280</v>
      </c>
      <c r="G39" s="31">
        <v>968741</v>
      </c>
      <c r="H39" s="31">
        <v>0</v>
      </c>
      <c r="I39" s="31">
        <v>0</v>
      </c>
      <c r="J39" s="31">
        <v>11830</v>
      </c>
      <c r="K39" s="9">
        <v>32</v>
      </c>
    </row>
    <row r="40" spans="1:11" ht="13.8" x14ac:dyDescent="0.3">
      <c r="A40" s="9">
        <v>33</v>
      </c>
      <c r="B40" s="9" t="s">
        <v>101</v>
      </c>
      <c r="C40" s="31">
        <v>1865345</v>
      </c>
      <c r="D40" s="31">
        <v>67930</v>
      </c>
      <c r="E40" s="31">
        <v>0</v>
      </c>
      <c r="F40" s="31">
        <f t="shared" si="0"/>
        <v>1933275</v>
      </c>
      <c r="G40" s="31">
        <v>0</v>
      </c>
      <c r="H40" s="31">
        <v>9895</v>
      </c>
      <c r="I40" s="31">
        <v>0</v>
      </c>
      <c r="J40" s="31">
        <v>38389</v>
      </c>
      <c r="K40" s="9">
        <v>33</v>
      </c>
    </row>
    <row r="41" spans="1:11" ht="13.8" x14ac:dyDescent="0.3">
      <c r="A41" s="9">
        <v>34</v>
      </c>
      <c r="B41" s="9" t="s">
        <v>102</v>
      </c>
      <c r="C41" s="31">
        <v>6158115</v>
      </c>
      <c r="D41" s="31">
        <v>3986693</v>
      </c>
      <c r="E41" s="31">
        <v>39735</v>
      </c>
      <c r="F41" s="31">
        <f t="shared" si="0"/>
        <v>10184543</v>
      </c>
      <c r="G41" s="31">
        <v>60000</v>
      </c>
      <c r="H41" s="31">
        <v>0</v>
      </c>
      <c r="I41" s="31">
        <v>689372</v>
      </c>
      <c r="J41" s="31">
        <v>6337593</v>
      </c>
      <c r="K41" s="9">
        <v>34</v>
      </c>
    </row>
    <row r="42" spans="1:11" ht="13.8" x14ac:dyDescent="0.3">
      <c r="A42" s="9">
        <v>35</v>
      </c>
      <c r="B42" s="9" t="s">
        <v>103</v>
      </c>
      <c r="C42" s="31">
        <v>95811432</v>
      </c>
      <c r="D42" s="31">
        <v>757070</v>
      </c>
      <c r="E42" s="31">
        <v>278213</v>
      </c>
      <c r="F42" s="31">
        <f t="shared" si="0"/>
        <v>96846715</v>
      </c>
      <c r="G42" s="31">
        <v>782522</v>
      </c>
      <c r="H42" s="31">
        <v>0</v>
      </c>
      <c r="I42" s="31">
        <v>20844575</v>
      </c>
      <c r="J42" s="31">
        <v>8234024</v>
      </c>
      <c r="K42" s="9">
        <v>35</v>
      </c>
    </row>
    <row r="43" spans="1:11" ht="13.8" x14ac:dyDescent="0.3">
      <c r="A43" s="9">
        <v>36</v>
      </c>
      <c r="B43" s="9" t="s">
        <v>104</v>
      </c>
      <c r="C43" s="31">
        <v>2005146</v>
      </c>
      <c r="D43" s="31">
        <v>0</v>
      </c>
      <c r="E43" s="31">
        <v>0</v>
      </c>
      <c r="F43" s="31">
        <f t="shared" si="0"/>
        <v>2005146</v>
      </c>
      <c r="G43" s="31">
        <v>0</v>
      </c>
      <c r="H43" s="31">
        <v>0</v>
      </c>
      <c r="I43" s="31">
        <v>0</v>
      </c>
      <c r="J43" s="31">
        <v>56515</v>
      </c>
      <c r="K43" s="9">
        <v>36</v>
      </c>
    </row>
    <row r="44" spans="1:11" ht="13.8" x14ac:dyDescent="0.3">
      <c r="A44" s="9">
        <v>37</v>
      </c>
      <c r="B44" s="9" t="s">
        <v>105</v>
      </c>
      <c r="C44" s="31">
        <v>4822320</v>
      </c>
      <c r="D44" s="31">
        <v>0</v>
      </c>
      <c r="E44" s="31">
        <v>0</v>
      </c>
      <c r="F44" s="31">
        <f t="shared" si="0"/>
        <v>4822320</v>
      </c>
      <c r="G44" s="31">
        <v>7038</v>
      </c>
      <c r="H44" s="31">
        <v>164108</v>
      </c>
      <c r="I44" s="31">
        <v>0</v>
      </c>
      <c r="J44" s="31">
        <v>53946</v>
      </c>
      <c r="K44" s="9">
        <v>37</v>
      </c>
    </row>
    <row r="45" spans="1:11" ht="13.8" x14ac:dyDescent="0.3">
      <c r="A45" s="101">
        <v>38</v>
      </c>
      <c r="B45" s="9" t="s">
        <v>106</v>
      </c>
      <c r="C45" s="32">
        <v>1765775</v>
      </c>
      <c r="D45" s="32">
        <v>0</v>
      </c>
      <c r="E45" s="32">
        <v>0</v>
      </c>
      <c r="F45" s="32">
        <f t="shared" si="0"/>
        <v>1765775</v>
      </c>
      <c r="G45" s="32">
        <v>0</v>
      </c>
      <c r="H45" s="32">
        <v>0</v>
      </c>
      <c r="I45" s="32">
        <v>8000</v>
      </c>
      <c r="J45" s="32">
        <v>0</v>
      </c>
      <c r="K45" s="101">
        <v>38</v>
      </c>
    </row>
    <row r="46" spans="1:11" ht="13.8" x14ac:dyDescent="0.3">
      <c r="A46" s="101">
        <f>A45</f>
        <v>38</v>
      </c>
      <c r="B46" s="39" t="s">
        <v>107</v>
      </c>
      <c r="C46" s="33">
        <f>SUM(C8:C45)</f>
        <v>404714149</v>
      </c>
      <c r="D46" s="33">
        <f>SUM(D8:D45)</f>
        <v>7789620</v>
      </c>
      <c r="E46" s="33">
        <f>SUM(E8:E45)</f>
        <v>2153498</v>
      </c>
      <c r="F46" s="33">
        <f t="shared" si="0"/>
        <v>414657267</v>
      </c>
      <c r="G46" s="33">
        <f>SUM(G8:G45)</f>
        <v>14513901</v>
      </c>
      <c r="H46" s="33">
        <f>SUM(H8:H45)</f>
        <v>3426853</v>
      </c>
      <c r="I46" s="33">
        <f>SUM(I8:I45)</f>
        <v>97086064</v>
      </c>
      <c r="J46" s="33">
        <f>SUM(J8:J45)</f>
        <v>107406083</v>
      </c>
      <c r="K46" s="101">
        <f>K45</f>
        <v>38</v>
      </c>
    </row>
    <row r="49" s="9" customFormat="1" ht="10.5" customHeight="1" x14ac:dyDescent="0.3"/>
    <row r="50" s="9" customFormat="1" ht="10.5" customHeight="1" x14ac:dyDescent="0.3"/>
    <row r="51" s="9" customFormat="1" ht="10.5" customHeight="1" x14ac:dyDescent="0.3"/>
    <row r="52" s="9" customFormat="1" ht="10.5" customHeight="1" x14ac:dyDescent="0.3"/>
    <row r="53" s="9" customFormat="1" ht="10.5" customHeight="1" x14ac:dyDescent="0.3"/>
    <row r="54" s="9" customFormat="1" ht="10.5" customHeight="1" x14ac:dyDescent="0.3"/>
    <row r="55" s="9" customFormat="1" ht="10.5" customHeight="1" x14ac:dyDescent="0.3"/>
    <row r="56" s="9" customFormat="1" ht="10.5" customHeight="1" x14ac:dyDescent="0.3"/>
    <row r="57" s="9" customFormat="1" ht="10.5" customHeight="1" x14ac:dyDescent="0.3"/>
    <row r="58" s="9" customFormat="1" ht="10.5" customHeight="1" x14ac:dyDescent="0.3"/>
    <row r="121" s="9" customFormat="1" ht="10.5" customHeight="1" x14ac:dyDescent="0.3"/>
    <row r="122" s="9" customFormat="1" ht="10.5" customHeight="1" x14ac:dyDescent="0.3"/>
    <row r="123" s="9" customFormat="1" ht="10.5" customHeight="1" x14ac:dyDescent="0.3"/>
    <row r="124" s="9" customFormat="1" ht="10.5" customHeight="1" x14ac:dyDescent="0.3"/>
    <row r="126" s="9" customFormat="1" ht="10.5" customHeight="1" x14ac:dyDescent="0.3"/>
    <row r="127" s="9" customFormat="1" ht="10.5" customHeight="1" x14ac:dyDescent="0.3"/>
    <row r="128" s="9" customFormat="1" ht="10.5" customHeight="1" x14ac:dyDescent="0.3"/>
    <row r="129" s="9" customFormat="1" ht="10.5" customHeight="1" x14ac:dyDescent="0.3"/>
    <row r="130" s="9" customFormat="1" ht="10.5" customHeight="1" x14ac:dyDescent="0.3"/>
    <row r="131" s="9" customFormat="1" ht="10.5" customHeight="1" x14ac:dyDescent="0.3"/>
    <row r="132" s="9" customFormat="1" ht="10.5" customHeight="1" x14ac:dyDescent="0.3"/>
    <row r="133" s="9" customFormat="1" ht="10.5" customHeight="1" x14ac:dyDescent="0.3"/>
    <row r="134" s="9" customFormat="1" ht="10.5" customHeight="1" x14ac:dyDescent="0.3"/>
    <row r="178" s="9" customFormat="1" ht="10.5" customHeight="1" x14ac:dyDescent="0.3"/>
    <row r="180" s="9" customFormat="1" ht="12.15" customHeight="1" x14ac:dyDescent="0.3"/>
    <row r="196" s="9" customFormat="1" ht="10.5" customHeight="1" x14ac:dyDescent="0.3"/>
  </sheetData>
  <printOptions gridLines="1"/>
  <pageMargins left="0.75" right="0.5" top="0.5" bottom="0.25" header="0" footer="0"/>
  <pageSetup paperSize="5" scale="93" fitToWidth="0" pageOrder="overThenDown"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23930-211E-4210-BD9E-A37E42BCA2D0}">
  <sheetPr>
    <pageSetUpPr fitToPage="1"/>
  </sheetPr>
  <dimension ref="A1:K103"/>
  <sheetViews>
    <sheetView zoomScaleNormal="100" workbookViewId="0"/>
  </sheetViews>
  <sheetFormatPr defaultColWidth="7.21875" defaultRowHeight="13.8" x14ac:dyDescent="0.3"/>
  <cols>
    <col min="1" max="1" width="3.77734375" style="9" bestFit="1" customWidth="1"/>
    <col min="2" max="2" width="12.77734375" style="9" bestFit="1" customWidth="1"/>
    <col min="3" max="3" width="17.6640625" style="9" customWidth="1"/>
    <col min="4" max="4" width="12.21875" style="9" customWidth="1"/>
    <col min="5" max="5" width="17.109375" style="9" customWidth="1"/>
    <col min="6" max="6" width="13.109375" style="9" bestFit="1" customWidth="1"/>
    <col min="7" max="7" width="13.6640625" style="9" customWidth="1"/>
    <col min="8" max="8" width="15.21875" style="9" bestFit="1" customWidth="1"/>
    <col min="9" max="10" width="13.109375" style="9" bestFit="1" customWidth="1"/>
    <col min="11" max="11" width="4.5546875" style="9" bestFit="1" customWidth="1"/>
    <col min="12" max="256" width="7.21875" style="9"/>
    <col min="257" max="257" width="3.6640625" style="9" bestFit="1" customWidth="1"/>
    <col min="258" max="258" width="12.77734375" style="9" bestFit="1" customWidth="1"/>
    <col min="259" max="259" width="17.6640625" style="9" customWidth="1"/>
    <col min="260" max="260" width="11.5546875" style="9" customWidth="1"/>
    <col min="261" max="261" width="17.109375" style="9" customWidth="1"/>
    <col min="262" max="262" width="11.88671875" style="9" bestFit="1" customWidth="1"/>
    <col min="263" max="263" width="12.44140625" style="9" customWidth="1"/>
    <col min="264" max="264" width="15.109375" style="9" bestFit="1" customWidth="1"/>
    <col min="265" max="265" width="12.33203125" style="9" bestFit="1" customWidth="1"/>
    <col min="266" max="266" width="11.88671875" style="9" bestFit="1" customWidth="1"/>
    <col min="267" max="267" width="3.21875" style="9" bestFit="1" customWidth="1"/>
    <col min="268" max="512" width="7.21875" style="9"/>
    <col min="513" max="513" width="3.6640625" style="9" bestFit="1" customWidth="1"/>
    <col min="514" max="514" width="12.77734375" style="9" bestFit="1" customWidth="1"/>
    <col min="515" max="515" width="17.6640625" style="9" customWidth="1"/>
    <col min="516" max="516" width="11.5546875" style="9" customWidth="1"/>
    <col min="517" max="517" width="17.109375" style="9" customWidth="1"/>
    <col min="518" max="518" width="11.88671875" style="9" bestFit="1" customWidth="1"/>
    <col min="519" max="519" width="12.44140625" style="9" customWidth="1"/>
    <col min="520" max="520" width="15.109375" style="9" bestFit="1" customWidth="1"/>
    <col min="521" max="521" width="12.33203125" style="9" bestFit="1" customWidth="1"/>
    <col min="522" max="522" width="11.88671875" style="9" bestFit="1" customWidth="1"/>
    <col min="523" max="523" width="3.21875" style="9" bestFit="1" customWidth="1"/>
    <col min="524" max="768" width="7.21875" style="9"/>
    <col min="769" max="769" width="3.6640625" style="9" bestFit="1" customWidth="1"/>
    <col min="770" max="770" width="12.77734375" style="9" bestFit="1" customWidth="1"/>
    <col min="771" max="771" width="17.6640625" style="9" customWidth="1"/>
    <col min="772" max="772" width="11.5546875" style="9" customWidth="1"/>
    <col min="773" max="773" width="17.109375" style="9" customWidth="1"/>
    <col min="774" max="774" width="11.88671875" style="9" bestFit="1" customWidth="1"/>
    <col min="775" max="775" width="12.44140625" style="9" customWidth="1"/>
    <col min="776" max="776" width="15.109375" style="9" bestFit="1" customWidth="1"/>
    <col min="777" max="777" width="12.33203125" style="9" bestFit="1" customWidth="1"/>
    <col min="778" max="778" width="11.88671875" style="9" bestFit="1" customWidth="1"/>
    <col min="779" max="779" width="3.21875" style="9" bestFit="1" customWidth="1"/>
    <col min="780" max="1024" width="7.21875" style="9"/>
    <col min="1025" max="1025" width="3.6640625" style="9" bestFit="1" customWidth="1"/>
    <col min="1026" max="1026" width="12.77734375" style="9" bestFit="1" customWidth="1"/>
    <col min="1027" max="1027" width="17.6640625" style="9" customWidth="1"/>
    <col min="1028" max="1028" width="11.5546875" style="9" customWidth="1"/>
    <col min="1029" max="1029" width="17.109375" style="9" customWidth="1"/>
    <col min="1030" max="1030" width="11.88671875" style="9" bestFit="1" customWidth="1"/>
    <col min="1031" max="1031" width="12.44140625" style="9" customWidth="1"/>
    <col min="1032" max="1032" width="15.109375" style="9" bestFit="1" customWidth="1"/>
    <col min="1033" max="1033" width="12.33203125" style="9" bestFit="1" customWidth="1"/>
    <col min="1034" max="1034" width="11.88671875" style="9" bestFit="1" customWidth="1"/>
    <col min="1035" max="1035" width="3.21875" style="9" bestFit="1" customWidth="1"/>
    <col min="1036" max="1280" width="7.21875" style="9"/>
    <col min="1281" max="1281" width="3.6640625" style="9" bestFit="1" customWidth="1"/>
    <col min="1282" max="1282" width="12.77734375" style="9" bestFit="1" customWidth="1"/>
    <col min="1283" max="1283" width="17.6640625" style="9" customWidth="1"/>
    <col min="1284" max="1284" width="11.5546875" style="9" customWidth="1"/>
    <col min="1285" max="1285" width="17.109375" style="9" customWidth="1"/>
    <col min="1286" max="1286" width="11.88671875" style="9" bestFit="1" customWidth="1"/>
    <col min="1287" max="1287" width="12.44140625" style="9" customWidth="1"/>
    <col min="1288" max="1288" width="15.109375" style="9" bestFit="1" customWidth="1"/>
    <col min="1289" max="1289" width="12.33203125" style="9" bestFit="1" customWidth="1"/>
    <col min="1290" max="1290" width="11.88671875" style="9" bestFit="1" customWidth="1"/>
    <col min="1291" max="1291" width="3.21875" style="9" bestFit="1" customWidth="1"/>
    <col min="1292" max="1536" width="7.21875" style="9"/>
    <col min="1537" max="1537" width="3.6640625" style="9" bestFit="1" customWidth="1"/>
    <col min="1538" max="1538" width="12.77734375" style="9" bestFit="1" customWidth="1"/>
    <col min="1539" max="1539" width="17.6640625" style="9" customWidth="1"/>
    <col min="1540" max="1540" width="11.5546875" style="9" customWidth="1"/>
    <col min="1541" max="1541" width="17.109375" style="9" customWidth="1"/>
    <col min="1542" max="1542" width="11.88671875" style="9" bestFit="1" customWidth="1"/>
    <col min="1543" max="1543" width="12.44140625" style="9" customWidth="1"/>
    <col min="1544" max="1544" width="15.109375" style="9" bestFit="1" customWidth="1"/>
    <col min="1545" max="1545" width="12.33203125" style="9" bestFit="1" customWidth="1"/>
    <col min="1546" max="1546" width="11.88671875" style="9" bestFit="1" customWidth="1"/>
    <col min="1547" max="1547" width="3.21875" style="9" bestFit="1" customWidth="1"/>
    <col min="1548" max="1792" width="7.21875" style="9"/>
    <col min="1793" max="1793" width="3.6640625" style="9" bestFit="1" customWidth="1"/>
    <col min="1794" max="1794" width="12.77734375" style="9" bestFit="1" customWidth="1"/>
    <col min="1795" max="1795" width="17.6640625" style="9" customWidth="1"/>
    <col min="1796" max="1796" width="11.5546875" style="9" customWidth="1"/>
    <col min="1797" max="1797" width="17.109375" style="9" customWidth="1"/>
    <col min="1798" max="1798" width="11.88671875" style="9" bestFit="1" customWidth="1"/>
    <col min="1799" max="1799" width="12.44140625" style="9" customWidth="1"/>
    <col min="1800" max="1800" width="15.109375" style="9" bestFit="1" customWidth="1"/>
    <col min="1801" max="1801" width="12.33203125" style="9" bestFit="1" customWidth="1"/>
    <col min="1802" max="1802" width="11.88671875" style="9" bestFit="1" customWidth="1"/>
    <col min="1803" max="1803" width="3.21875" style="9" bestFit="1" customWidth="1"/>
    <col min="1804" max="2048" width="7.21875" style="9"/>
    <col min="2049" max="2049" width="3.6640625" style="9" bestFit="1" customWidth="1"/>
    <col min="2050" max="2050" width="12.77734375" style="9" bestFit="1" customWidth="1"/>
    <col min="2051" max="2051" width="17.6640625" style="9" customWidth="1"/>
    <col min="2052" max="2052" width="11.5546875" style="9" customWidth="1"/>
    <col min="2053" max="2053" width="17.109375" style="9" customWidth="1"/>
    <col min="2054" max="2054" width="11.88671875" style="9" bestFit="1" customWidth="1"/>
    <col min="2055" max="2055" width="12.44140625" style="9" customWidth="1"/>
    <col min="2056" max="2056" width="15.109375" style="9" bestFit="1" customWidth="1"/>
    <col min="2057" max="2057" width="12.33203125" style="9" bestFit="1" customWidth="1"/>
    <col min="2058" max="2058" width="11.88671875" style="9" bestFit="1" customWidth="1"/>
    <col min="2059" max="2059" width="3.21875" style="9" bestFit="1" customWidth="1"/>
    <col min="2060" max="2304" width="7.21875" style="9"/>
    <col min="2305" max="2305" width="3.6640625" style="9" bestFit="1" customWidth="1"/>
    <col min="2306" max="2306" width="12.77734375" style="9" bestFit="1" customWidth="1"/>
    <col min="2307" max="2307" width="17.6640625" style="9" customWidth="1"/>
    <col min="2308" max="2308" width="11.5546875" style="9" customWidth="1"/>
    <col min="2309" max="2309" width="17.109375" style="9" customWidth="1"/>
    <col min="2310" max="2310" width="11.88671875" style="9" bestFit="1" customWidth="1"/>
    <col min="2311" max="2311" width="12.44140625" style="9" customWidth="1"/>
    <col min="2312" max="2312" width="15.109375" style="9" bestFit="1" customWidth="1"/>
    <col min="2313" max="2313" width="12.33203125" style="9" bestFit="1" customWidth="1"/>
    <col min="2314" max="2314" width="11.88671875" style="9" bestFit="1" customWidth="1"/>
    <col min="2315" max="2315" width="3.21875" style="9" bestFit="1" customWidth="1"/>
    <col min="2316" max="2560" width="7.21875" style="9"/>
    <col min="2561" max="2561" width="3.6640625" style="9" bestFit="1" customWidth="1"/>
    <col min="2562" max="2562" width="12.77734375" style="9" bestFit="1" customWidth="1"/>
    <col min="2563" max="2563" width="17.6640625" style="9" customWidth="1"/>
    <col min="2564" max="2564" width="11.5546875" style="9" customWidth="1"/>
    <col min="2565" max="2565" width="17.109375" style="9" customWidth="1"/>
    <col min="2566" max="2566" width="11.88671875" style="9" bestFit="1" customWidth="1"/>
    <col min="2567" max="2567" width="12.44140625" style="9" customWidth="1"/>
    <col min="2568" max="2568" width="15.109375" style="9" bestFit="1" customWidth="1"/>
    <col min="2569" max="2569" width="12.33203125" style="9" bestFit="1" customWidth="1"/>
    <col min="2570" max="2570" width="11.88671875" style="9" bestFit="1" customWidth="1"/>
    <col min="2571" max="2571" width="3.21875" style="9" bestFit="1" customWidth="1"/>
    <col min="2572" max="2816" width="7.21875" style="9"/>
    <col min="2817" max="2817" width="3.6640625" style="9" bestFit="1" customWidth="1"/>
    <col min="2818" max="2818" width="12.77734375" style="9" bestFit="1" customWidth="1"/>
    <col min="2819" max="2819" width="17.6640625" style="9" customWidth="1"/>
    <col min="2820" max="2820" width="11.5546875" style="9" customWidth="1"/>
    <col min="2821" max="2821" width="17.109375" style="9" customWidth="1"/>
    <col min="2822" max="2822" width="11.88671875" style="9" bestFit="1" customWidth="1"/>
    <col min="2823" max="2823" width="12.44140625" style="9" customWidth="1"/>
    <col min="2824" max="2824" width="15.109375" style="9" bestFit="1" customWidth="1"/>
    <col min="2825" max="2825" width="12.33203125" style="9" bestFit="1" customWidth="1"/>
    <col min="2826" max="2826" width="11.88671875" style="9" bestFit="1" customWidth="1"/>
    <col min="2827" max="2827" width="3.21875" style="9" bestFit="1" customWidth="1"/>
    <col min="2828" max="3072" width="7.21875" style="9"/>
    <col min="3073" max="3073" width="3.6640625" style="9" bestFit="1" customWidth="1"/>
    <col min="3074" max="3074" width="12.77734375" style="9" bestFit="1" customWidth="1"/>
    <col min="3075" max="3075" width="17.6640625" style="9" customWidth="1"/>
    <col min="3076" max="3076" width="11.5546875" style="9" customWidth="1"/>
    <col min="3077" max="3077" width="17.109375" style="9" customWidth="1"/>
    <col min="3078" max="3078" width="11.88671875" style="9" bestFit="1" customWidth="1"/>
    <col min="3079" max="3079" width="12.44140625" style="9" customWidth="1"/>
    <col min="3080" max="3080" width="15.109375" style="9" bestFit="1" customWidth="1"/>
    <col min="3081" max="3081" width="12.33203125" style="9" bestFit="1" customWidth="1"/>
    <col min="3082" max="3082" width="11.88671875" style="9" bestFit="1" customWidth="1"/>
    <col min="3083" max="3083" width="3.21875" style="9" bestFit="1" customWidth="1"/>
    <col min="3084" max="3328" width="7.21875" style="9"/>
    <col min="3329" max="3329" width="3.6640625" style="9" bestFit="1" customWidth="1"/>
    <col min="3330" max="3330" width="12.77734375" style="9" bestFit="1" customWidth="1"/>
    <col min="3331" max="3331" width="17.6640625" style="9" customWidth="1"/>
    <col min="3332" max="3332" width="11.5546875" style="9" customWidth="1"/>
    <col min="3333" max="3333" width="17.109375" style="9" customWidth="1"/>
    <col min="3334" max="3334" width="11.88671875" style="9" bestFit="1" customWidth="1"/>
    <col min="3335" max="3335" width="12.44140625" style="9" customWidth="1"/>
    <col min="3336" max="3336" width="15.109375" style="9" bestFit="1" customWidth="1"/>
    <col min="3337" max="3337" width="12.33203125" style="9" bestFit="1" customWidth="1"/>
    <col min="3338" max="3338" width="11.88671875" style="9" bestFit="1" customWidth="1"/>
    <col min="3339" max="3339" width="3.21875" style="9" bestFit="1" customWidth="1"/>
    <col min="3340" max="3584" width="7.21875" style="9"/>
    <col min="3585" max="3585" width="3.6640625" style="9" bestFit="1" customWidth="1"/>
    <col min="3586" max="3586" width="12.77734375" style="9" bestFit="1" customWidth="1"/>
    <col min="3587" max="3587" width="17.6640625" style="9" customWidth="1"/>
    <col min="3588" max="3588" width="11.5546875" style="9" customWidth="1"/>
    <col min="3589" max="3589" width="17.109375" style="9" customWidth="1"/>
    <col min="3590" max="3590" width="11.88671875" style="9" bestFit="1" customWidth="1"/>
    <col min="3591" max="3591" width="12.44140625" style="9" customWidth="1"/>
    <col min="3592" max="3592" width="15.109375" style="9" bestFit="1" customWidth="1"/>
    <col min="3593" max="3593" width="12.33203125" style="9" bestFit="1" customWidth="1"/>
    <col min="3594" max="3594" width="11.88671875" style="9" bestFit="1" customWidth="1"/>
    <col min="3595" max="3595" width="3.21875" style="9" bestFit="1" customWidth="1"/>
    <col min="3596" max="3840" width="7.21875" style="9"/>
    <col min="3841" max="3841" width="3.6640625" style="9" bestFit="1" customWidth="1"/>
    <col min="3842" max="3842" width="12.77734375" style="9" bestFit="1" customWidth="1"/>
    <col min="3843" max="3843" width="17.6640625" style="9" customWidth="1"/>
    <col min="3844" max="3844" width="11.5546875" style="9" customWidth="1"/>
    <col min="3845" max="3845" width="17.109375" style="9" customWidth="1"/>
    <col min="3846" max="3846" width="11.88671875" style="9" bestFit="1" customWidth="1"/>
    <col min="3847" max="3847" width="12.44140625" style="9" customWidth="1"/>
    <col min="3848" max="3848" width="15.109375" style="9" bestFit="1" customWidth="1"/>
    <col min="3849" max="3849" width="12.33203125" style="9" bestFit="1" customWidth="1"/>
    <col min="3850" max="3850" width="11.88671875" style="9" bestFit="1" customWidth="1"/>
    <col min="3851" max="3851" width="3.21875" style="9" bestFit="1" customWidth="1"/>
    <col min="3852" max="4096" width="7.21875" style="9"/>
    <col min="4097" max="4097" width="3.6640625" style="9" bestFit="1" customWidth="1"/>
    <col min="4098" max="4098" width="12.77734375" style="9" bestFit="1" customWidth="1"/>
    <col min="4099" max="4099" width="17.6640625" style="9" customWidth="1"/>
    <col min="4100" max="4100" width="11.5546875" style="9" customWidth="1"/>
    <col min="4101" max="4101" width="17.109375" style="9" customWidth="1"/>
    <col min="4102" max="4102" width="11.88671875" style="9" bestFit="1" customWidth="1"/>
    <col min="4103" max="4103" width="12.44140625" style="9" customWidth="1"/>
    <col min="4104" max="4104" width="15.109375" style="9" bestFit="1" customWidth="1"/>
    <col min="4105" max="4105" width="12.33203125" style="9" bestFit="1" customWidth="1"/>
    <col min="4106" max="4106" width="11.88671875" style="9" bestFit="1" customWidth="1"/>
    <col min="4107" max="4107" width="3.21875" style="9" bestFit="1" customWidth="1"/>
    <col min="4108" max="4352" width="7.21875" style="9"/>
    <col min="4353" max="4353" width="3.6640625" style="9" bestFit="1" customWidth="1"/>
    <col min="4354" max="4354" width="12.77734375" style="9" bestFit="1" customWidth="1"/>
    <col min="4355" max="4355" width="17.6640625" style="9" customWidth="1"/>
    <col min="4356" max="4356" width="11.5546875" style="9" customWidth="1"/>
    <col min="4357" max="4357" width="17.109375" style="9" customWidth="1"/>
    <col min="4358" max="4358" width="11.88671875" style="9" bestFit="1" customWidth="1"/>
    <col min="4359" max="4359" width="12.44140625" style="9" customWidth="1"/>
    <col min="4360" max="4360" width="15.109375" style="9" bestFit="1" customWidth="1"/>
    <col min="4361" max="4361" width="12.33203125" style="9" bestFit="1" customWidth="1"/>
    <col min="4362" max="4362" width="11.88671875" style="9" bestFit="1" customWidth="1"/>
    <col min="4363" max="4363" width="3.21875" style="9" bestFit="1" customWidth="1"/>
    <col min="4364" max="4608" width="7.21875" style="9"/>
    <col min="4609" max="4609" width="3.6640625" style="9" bestFit="1" customWidth="1"/>
    <col min="4610" max="4610" width="12.77734375" style="9" bestFit="1" customWidth="1"/>
    <col min="4611" max="4611" width="17.6640625" style="9" customWidth="1"/>
    <col min="4612" max="4612" width="11.5546875" style="9" customWidth="1"/>
    <col min="4613" max="4613" width="17.109375" style="9" customWidth="1"/>
    <col min="4614" max="4614" width="11.88671875" style="9" bestFit="1" customWidth="1"/>
    <col min="4615" max="4615" width="12.44140625" style="9" customWidth="1"/>
    <col min="4616" max="4616" width="15.109375" style="9" bestFit="1" customWidth="1"/>
    <col min="4617" max="4617" width="12.33203125" style="9" bestFit="1" customWidth="1"/>
    <col min="4618" max="4618" width="11.88671875" style="9" bestFit="1" customWidth="1"/>
    <col min="4619" max="4619" width="3.21875" style="9" bestFit="1" customWidth="1"/>
    <col min="4620" max="4864" width="7.21875" style="9"/>
    <col min="4865" max="4865" width="3.6640625" style="9" bestFit="1" customWidth="1"/>
    <col min="4866" max="4866" width="12.77734375" style="9" bestFit="1" customWidth="1"/>
    <col min="4867" max="4867" width="17.6640625" style="9" customWidth="1"/>
    <col min="4868" max="4868" width="11.5546875" style="9" customWidth="1"/>
    <col min="4869" max="4869" width="17.109375" style="9" customWidth="1"/>
    <col min="4870" max="4870" width="11.88671875" style="9" bestFit="1" customWidth="1"/>
    <col min="4871" max="4871" width="12.44140625" style="9" customWidth="1"/>
    <col min="4872" max="4872" width="15.109375" style="9" bestFit="1" customWidth="1"/>
    <col min="4873" max="4873" width="12.33203125" style="9" bestFit="1" customWidth="1"/>
    <col min="4874" max="4874" width="11.88671875" style="9" bestFit="1" customWidth="1"/>
    <col min="4875" max="4875" width="3.21875" style="9" bestFit="1" customWidth="1"/>
    <col min="4876" max="5120" width="7.21875" style="9"/>
    <col min="5121" max="5121" width="3.6640625" style="9" bestFit="1" customWidth="1"/>
    <col min="5122" max="5122" width="12.77734375" style="9" bestFit="1" customWidth="1"/>
    <col min="5123" max="5123" width="17.6640625" style="9" customWidth="1"/>
    <col min="5124" max="5124" width="11.5546875" style="9" customWidth="1"/>
    <col min="5125" max="5125" width="17.109375" style="9" customWidth="1"/>
    <col min="5126" max="5126" width="11.88671875" style="9" bestFit="1" customWidth="1"/>
    <col min="5127" max="5127" width="12.44140625" style="9" customWidth="1"/>
    <col min="5128" max="5128" width="15.109375" style="9" bestFit="1" customWidth="1"/>
    <col min="5129" max="5129" width="12.33203125" style="9" bestFit="1" customWidth="1"/>
    <col min="5130" max="5130" width="11.88671875" style="9" bestFit="1" customWidth="1"/>
    <col min="5131" max="5131" width="3.21875" style="9" bestFit="1" customWidth="1"/>
    <col min="5132" max="5376" width="7.21875" style="9"/>
    <col min="5377" max="5377" width="3.6640625" style="9" bestFit="1" customWidth="1"/>
    <col min="5378" max="5378" width="12.77734375" style="9" bestFit="1" customWidth="1"/>
    <col min="5379" max="5379" width="17.6640625" style="9" customWidth="1"/>
    <col min="5380" max="5380" width="11.5546875" style="9" customWidth="1"/>
    <col min="5381" max="5381" width="17.109375" style="9" customWidth="1"/>
    <col min="5382" max="5382" width="11.88671875" style="9" bestFit="1" customWidth="1"/>
    <col min="5383" max="5383" width="12.44140625" style="9" customWidth="1"/>
    <col min="5384" max="5384" width="15.109375" style="9" bestFit="1" customWidth="1"/>
    <col min="5385" max="5385" width="12.33203125" style="9" bestFit="1" customWidth="1"/>
    <col min="5386" max="5386" width="11.88671875" style="9" bestFit="1" customWidth="1"/>
    <col min="5387" max="5387" width="3.21875" style="9" bestFit="1" customWidth="1"/>
    <col min="5388" max="5632" width="7.21875" style="9"/>
    <col min="5633" max="5633" width="3.6640625" style="9" bestFit="1" customWidth="1"/>
    <col min="5634" max="5634" width="12.77734375" style="9" bestFit="1" customWidth="1"/>
    <col min="5635" max="5635" width="17.6640625" style="9" customWidth="1"/>
    <col min="5636" max="5636" width="11.5546875" style="9" customWidth="1"/>
    <col min="5637" max="5637" width="17.109375" style="9" customWidth="1"/>
    <col min="5638" max="5638" width="11.88671875" style="9" bestFit="1" customWidth="1"/>
    <col min="5639" max="5639" width="12.44140625" style="9" customWidth="1"/>
    <col min="5640" max="5640" width="15.109375" style="9" bestFit="1" customWidth="1"/>
    <col min="5641" max="5641" width="12.33203125" style="9" bestFit="1" customWidth="1"/>
    <col min="5642" max="5642" width="11.88671875" style="9" bestFit="1" customWidth="1"/>
    <col min="5643" max="5643" width="3.21875" style="9" bestFit="1" customWidth="1"/>
    <col min="5644" max="5888" width="7.21875" style="9"/>
    <col min="5889" max="5889" width="3.6640625" style="9" bestFit="1" customWidth="1"/>
    <col min="5890" max="5890" width="12.77734375" style="9" bestFit="1" customWidth="1"/>
    <col min="5891" max="5891" width="17.6640625" style="9" customWidth="1"/>
    <col min="5892" max="5892" width="11.5546875" style="9" customWidth="1"/>
    <col min="5893" max="5893" width="17.109375" style="9" customWidth="1"/>
    <col min="5894" max="5894" width="11.88671875" style="9" bestFit="1" customWidth="1"/>
    <col min="5895" max="5895" width="12.44140625" style="9" customWidth="1"/>
    <col min="5896" max="5896" width="15.109375" style="9" bestFit="1" customWidth="1"/>
    <col min="5897" max="5897" width="12.33203125" style="9" bestFit="1" customWidth="1"/>
    <col min="5898" max="5898" width="11.88671875" style="9" bestFit="1" customWidth="1"/>
    <col min="5899" max="5899" width="3.21875" style="9" bestFit="1" customWidth="1"/>
    <col min="5900" max="6144" width="7.21875" style="9"/>
    <col min="6145" max="6145" width="3.6640625" style="9" bestFit="1" customWidth="1"/>
    <col min="6146" max="6146" width="12.77734375" style="9" bestFit="1" customWidth="1"/>
    <col min="6147" max="6147" width="17.6640625" style="9" customWidth="1"/>
    <col min="6148" max="6148" width="11.5546875" style="9" customWidth="1"/>
    <col min="6149" max="6149" width="17.109375" style="9" customWidth="1"/>
    <col min="6150" max="6150" width="11.88671875" style="9" bestFit="1" customWidth="1"/>
    <col min="6151" max="6151" width="12.44140625" style="9" customWidth="1"/>
    <col min="6152" max="6152" width="15.109375" style="9" bestFit="1" customWidth="1"/>
    <col min="6153" max="6153" width="12.33203125" style="9" bestFit="1" customWidth="1"/>
    <col min="6154" max="6154" width="11.88671875" style="9" bestFit="1" customWidth="1"/>
    <col min="6155" max="6155" width="3.21875" style="9" bestFit="1" customWidth="1"/>
    <col min="6156" max="6400" width="7.21875" style="9"/>
    <col min="6401" max="6401" width="3.6640625" style="9" bestFit="1" customWidth="1"/>
    <col min="6402" max="6402" width="12.77734375" style="9" bestFit="1" customWidth="1"/>
    <col min="6403" max="6403" width="17.6640625" style="9" customWidth="1"/>
    <col min="6404" max="6404" width="11.5546875" style="9" customWidth="1"/>
    <col min="6405" max="6405" width="17.109375" style="9" customWidth="1"/>
    <col min="6406" max="6406" width="11.88671875" style="9" bestFit="1" customWidth="1"/>
    <col min="6407" max="6407" width="12.44140625" style="9" customWidth="1"/>
    <col min="6408" max="6408" width="15.109375" style="9" bestFit="1" customWidth="1"/>
    <col min="6409" max="6409" width="12.33203125" style="9" bestFit="1" customWidth="1"/>
    <col min="6410" max="6410" width="11.88671875" style="9" bestFit="1" customWidth="1"/>
    <col min="6411" max="6411" width="3.21875" style="9" bestFit="1" customWidth="1"/>
    <col min="6412" max="6656" width="7.21875" style="9"/>
    <col min="6657" max="6657" width="3.6640625" style="9" bestFit="1" customWidth="1"/>
    <col min="6658" max="6658" width="12.77734375" style="9" bestFit="1" customWidth="1"/>
    <col min="6659" max="6659" width="17.6640625" style="9" customWidth="1"/>
    <col min="6660" max="6660" width="11.5546875" style="9" customWidth="1"/>
    <col min="6661" max="6661" width="17.109375" style="9" customWidth="1"/>
    <col min="6662" max="6662" width="11.88671875" style="9" bestFit="1" customWidth="1"/>
    <col min="6663" max="6663" width="12.44140625" style="9" customWidth="1"/>
    <col min="6664" max="6664" width="15.109375" style="9" bestFit="1" customWidth="1"/>
    <col min="6665" max="6665" width="12.33203125" style="9" bestFit="1" customWidth="1"/>
    <col min="6666" max="6666" width="11.88671875" style="9" bestFit="1" customWidth="1"/>
    <col min="6667" max="6667" width="3.21875" style="9" bestFit="1" customWidth="1"/>
    <col min="6668" max="6912" width="7.21875" style="9"/>
    <col min="6913" max="6913" width="3.6640625" style="9" bestFit="1" customWidth="1"/>
    <col min="6914" max="6914" width="12.77734375" style="9" bestFit="1" customWidth="1"/>
    <col min="6915" max="6915" width="17.6640625" style="9" customWidth="1"/>
    <col min="6916" max="6916" width="11.5546875" style="9" customWidth="1"/>
    <col min="6917" max="6917" width="17.109375" style="9" customWidth="1"/>
    <col min="6918" max="6918" width="11.88671875" style="9" bestFit="1" customWidth="1"/>
    <col min="6919" max="6919" width="12.44140625" style="9" customWidth="1"/>
    <col min="6920" max="6920" width="15.109375" style="9" bestFit="1" customWidth="1"/>
    <col min="6921" max="6921" width="12.33203125" style="9" bestFit="1" customWidth="1"/>
    <col min="6922" max="6922" width="11.88671875" style="9" bestFit="1" customWidth="1"/>
    <col min="6923" max="6923" width="3.21875" style="9" bestFit="1" customWidth="1"/>
    <col min="6924" max="7168" width="7.21875" style="9"/>
    <col min="7169" max="7169" width="3.6640625" style="9" bestFit="1" customWidth="1"/>
    <col min="7170" max="7170" width="12.77734375" style="9" bestFit="1" customWidth="1"/>
    <col min="7171" max="7171" width="17.6640625" style="9" customWidth="1"/>
    <col min="7172" max="7172" width="11.5546875" style="9" customWidth="1"/>
    <col min="7173" max="7173" width="17.109375" style="9" customWidth="1"/>
    <col min="7174" max="7174" width="11.88671875" style="9" bestFit="1" customWidth="1"/>
    <col min="7175" max="7175" width="12.44140625" style="9" customWidth="1"/>
    <col min="7176" max="7176" width="15.109375" style="9" bestFit="1" customWidth="1"/>
    <col min="7177" max="7177" width="12.33203125" style="9" bestFit="1" customWidth="1"/>
    <col min="7178" max="7178" width="11.88671875" style="9" bestFit="1" customWidth="1"/>
    <col min="7179" max="7179" width="3.21875" style="9" bestFit="1" customWidth="1"/>
    <col min="7180" max="7424" width="7.21875" style="9"/>
    <col min="7425" max="7425" width="3.6640625" style="9" bestFit="1" customWidth="1"/>
    <col min="7426" max="7426" width="12.77734375" style="9" bestFit="1" customWidth="1"/>
    <col min="7427" max="7427" width="17.6640625" style="9" customWidth="1"/>
    <col min="7428" max="7428" width="11.5546875" style="9" customWidth="1"/>
    <col min="7429" max="7429" width="17.109375" style="9" customWidth="1"/>
    <col min="7430" max="7430" width="11.88671875" style="9" bestFit="1" customWidth="1"/>
    <col min="7431" max="7431" width="12.44140625" style="9" customWidth="1"/>
    <col min="7432" max="7432" width="15.109375" style="9" bestFit="1" customWidth="1"/>
    <col min="7433" max="7433" width="12.33203125" style="9" bestFit="1" customWidth="1"/>
    <col min="7434" max="7434" width="11.88671875" style="9" bestFit="1" customWidth="1"/>
    <col min="7435" max="7435" width="3.21875" style="9" bestFit="1" customWidth="1"/>
    <col min="7436" max="7680" width="7.21875" style="9"/>
    <col min="7681" max="7681" width="3.6640625" style="9" bestFit="1" customWidth="1"/>
    <col min="7682" max="7682" width="12.77734375" style="9" bestFit="1" customWidth="1"/>
    <col min="7683" max="7683" width="17.6640625" style="9" customWidth="1"/>
    <col min="7684" max="7684" width="11.5546875" style="9" customWidth="1"/>
    <col min="7685" max="7685" width="17.109375" style="9" customWidth="1"/>
    <col min="7686" max="7686" width="11.88671875" style="9" bestFit="1" customWidth="1"/>
    <col min="7687" max="7687" width="12.44140625" style="9" customWidth="1"/>
    <col min="7688" max="7688" width="15.109375" style="9" bestFit="1" customWidth="1"/>
    <col min="7689" max="7689" width="12.33203125" style="9" bestFit="1" customWidth="1"/>
    <col min="7690" max="7690" width="11.88671875" style="9" bestFit="1" customWidth="1"/>
    <col min="7691" max="7691" width="3.21875" style="9" bestFit="1" customWidth="1"/>
    <col min="7692" max="7936" width="7.21875" style="9"/>
    <col min="7937" max="7937" width="3.6640625" style="9" bestFit="1" customWidth="1"/>
    <col min="7938" max="7938" width="12.77734375" style="9" bestFit="1" customWidth="1"/>
    <col min="7939" max="7939" width="17.6640625" style="9" customWidth="1"/>
    <col min="7940" max="7940" width="11.5546875" style="9" customWidth="1"/>
    <col min="7941" max="7941" width="17.109375" style="9" customWidth="1"/>
    <col min="7942" max="7942" width="11.88671875" style="9" bestFit="1" customWidth="1"/>
    <col min="7943" max="7943" width="12.44140625" style="9" customWidth="1"/>
    <col min="7944" max="7944" width="15.109375" style="9" bestFit="1" customWidth="1"/>
    <col min="7945" max="7945" width="12.33203125" style="9" bestFit="1" customWidth="1"/>
    <col min="7946" max="7946" width="11.88671875" style="9" bestFit="1" customWidth="1"/>
    <col min="7947" max="7947" width="3.21875" style="9" bestFit="1" customWidth="1"/>
    <col min="7948" max="8192" width="7.21875" style="9"/>
    <col min="8193" max="8193" width="3.6640625" style="9" bestFit="1" customWidth="1"/>
    <col min="8194" max="8194" width="12.77734375" style="9" bestFit="1" customWidth="1"/>
    <col min="8195" max="8195" width="17.6640625" style="9" customWidth="1"/>
    <col min="8196" max="8196" width="11.5546875" style="9" customWidth="1"/>
    <col min="8197" max="8197" width="17.109375" style="9" customWidth="1"/>
    <col min="8198" max="8198" width="11.88671875" style="9" bestFit="1" customWidth="1"/>
    <col min="8199" max="8199" width="12.44140625" style="9" customWidth="1"/>
    <col min="8200" max="8200" width="15.109375" style="9" bestFit="1" customWidth="1"/>
    <col min="8201" max="8201" width="12.33203125" style="9" bestFit="1" customWidth="1"/>
    <col min="8202" max="8202" width="11.88671875" style="9" bestFit="1" customWidth="1"/>
    <col min="8203" max="8203" width="3.21875" style="9" bestFit="1" customWidth="1"/>
    <col min="8204" max="8448" width="7.21875" style="9"/>
    <col min="8449" max="8449" width="3.6640625" style="9" bestFit="1" customWidth="1"/>
    <col min="8450" max="8450" width="12.77734375" style="9" bestFit="1" customWidth="1"/>
    <col min="8451" max="8451" width="17.6640625" style="9" customWidth="1"/>
    <col min="8452" max="8452" width="11.5546875" style="9" customWidth="1"/>
    <col min="8453" max="8453" width="17.109375" style="9" customWidth="1"/>
    <col min="8454" max="8454" width="11.88671875" style="9" bestFit="1" customWidth="1"/>
    <col min="8455" max="8455" width="12.44140625" style="9" customWidth="1"/>
    <col min="8456" max="8456" width="15.109375" style="9" bestFit="1" customWidth="1"/>
    <col min="8457" max="8457" width="12.33203125" style="9" bestFit="1" customWidth="1"/>
    <col min="8458" max="8458" width="11.88671875" style="9" bestFit="1" customWidth="1"/>
    <col min="8459" max="8459" width="3.21875" style="9" bestFit="1" customWidth="1"/>
    <col min="8460" max="8704" width="7.21875" style="9"/>
    <col min="8705" max="8705" width="3.6640625" style="9" bestFit="1" customWidth="1"/>
    <col min="8706" max="8706" width="12.77734375" style="9" bestFit="1" customWidth="1"/>
    <col min="8707" max="8707" width="17.6640625" style="9" customWidth="1"/>
    <col min="8708" max="8708" width="11.5546875" style="9" customWidth="1"/>
    <col min="8709" max="8709" width="17.109375" style="9" customWidth="1"/>
    <col min="8710" max="8710" width="11.88671875" style="9" bestFit="1" customWidth="1"/>
    <col min="8711" max="8711" width="12.44140625" style="9" customWidth="1"/>
    <col min="8712" max="8712" width="15.109375" style="9" bestFit="1" customWidth="1"/>
    <col min="8713" max="8713" width="12.33203125" style="9" bestFit="1" customWidth="1"/>
    <col min="8714" max="8714" width="11.88671875" style="9" bestFit="1" customWidth="1"/>
    <col min="8715" max="8715" width="3.21875" style="9" bestFit="1" customWidth="1"/>
    <col min="8716" max="8960" width="7.21875" style="9"/>
    <col min="8961" max="8961" width="3.6640625" style="9" bestFit="1" customWidth="1"/>
    <col min="8962" max="8962" width="12.77734375" style="9" bestFit="1" customWidth="1"/>
    <col min="8963" max="8963" width="17.6640625" style="9" customWidth="1"/>
    <col min="8964" max="8964" width="11.5546875" style="9" customWidth="1"/>
    <col min="8965" max="8965" width="17.109375" style="9" customWidth="1"/>
    <col min="8966" max="8966" width="11.88671875" style="9" bestFit="1" customWidth="1"/>
    <col min="8967" max="8967" width="12.44140625" style="9" customWidth="1"/>
    <col min="8968" max="8968" width="15.109375" style="9" bestFit="1" customWidth="1"/>
    <col min="8969" max="8969" width="12.33203125" style="9" bestFit="1" customWidth="1"/>
    <col min="8970" max="8970" width="11.88671875" style="9" bestFit="1" customWidth="1"/>
    <col min="8971" max="8971" width="3.21875" style="9" bestFit="1" customWidth="1"/>
    <col min="8972" max="9216" width="7.21875" style="9"/>
    <col min="9217" max="9217" width="3.6640625" style="9" bestFit="1" customWidth="1"/>
    <col min="9218" max="9218" width="12.77734375" style="9" bestFit="1" customWidth="1"/>
    <col min="9219" max="9219" width="17.6640625" style="9" customWidth="1"/>
    <col min="9220" max="9220" width="11.5546875" style="9" customWidth="1"/>
    <col min="9221" max="9221" width="17.109375" style="9" customWidth="1"/>
    <col min="9222" max="9222" width="11.88671875" style="9" bestFit="1" customWidth="1"/>
    <col min="9223" max="9223" width="12.44140625" style="9" customWidth="1"/>
    <col min="9224" max="9224" width="15.109375" style="9" bestFit="1" customWidth="1"/>
    <col min="9225" max="9225" width="12.33203125" style="9" bestFit="1" customWidth="1"/>
    <col min="9226" max="9226" width="11.88671875" style="9" bestFit="1" customWidth="1"/>
    <col min="9227" max="9227" width="3.21875" style="9" bestFit="1" customWidth="1"/>
    <col min="9228" max="9472" width="7.21875" style="9"/>
    <col min="9473" max="9473" width="3.6640625" style="9" bestFit="1" customWidth="1"/>
    <col min="9474" max="9474" width="12.77734375" style="9" bestFit="1" customWidth="1"/>
    <col min="9475" max="9475" width="17.6640625" style="9" customWidth="1"/>
    <col min="9476" max="9476" width="11.5546875" style="9" customWidth="1"/>
    <col min="9477" max="9477" width="17.109375" style="9" customWidth="1"/>
    <col min="9478" max="9478" width="11.88671875" style="9" bestFit="1" customWidth="1"/>
    <col min="9479" max="9479" width="12.44140625" style="9" customWidth="1"/>
    <col min="9480" max="9480" width="15.109375" style="9" bestFit="1" customWidth="1"/>
    <col min="9481" max="9481" width="12.33203125" style="9" bestFit="1" customWidth="1"/>
    <col min="9482" max="9482" width="11.88671875" style="9" bestFit="1" customWidth="1"/>
    <col min="9483" max="9483" width="3.21875" style="9" bestFit="1" customWidth="1"/>
    <col min="9484" max="9728" width="7.21875" style="9"/>
    <col min="9729" max="9729" width="3.6640625" style="9" bestFit="1" customWidth="1"/>
    <col min="9730" max="9730" width="12.77734375" style="9" bestFit="1" customWidth="1"/>
    <col min="9731" max="9731" width="17.6640625" style="9" customWidth="1"/>
    <col min="9732" max="9732" width="11.5546875" style="9" customWidth="1"/>
    <col min="9733" max="9733" width="17.109375" style="9" customWidth="1"/>
    <col min="9734" max="9734" width="11.88671875" style="9" bestFit="1" customWidth="1"/>
    <col min="9735" max="9735" width="12.44140625" style="9" customWidth="1"/>
    <col min="9736" max="9736" width="15.109375" style="9" bestFit="1" customWidth="1"/>
    <col min="9737" max="9737" width="12.33203125" style="9" bestFit="1" customWidth="1"/>
    <col min="9738" max="9738" width="11.88671875" style="9" bestFit="1" customWidth="1"/>
    <col min="9739" max="9739" width="3.21875" style="9" bestFit="1" customWidth="1"/>
    <col min="9740" max="9984" width="7.21875" style="9"/>
    <col min="9985" max="9985" width="3.6640625" style="9" bestFit="1" customWidth="1"/>
    <col min="9986" max="9986" width="12.77734375" style="9" bestFit="1" customWidth="1"/>
    <col min="9987" max="9987" width="17.6640625" style="9" customWidth="1"/>
    <col min="9988" max="9988" width="11.5546875" style="9" customWidth="1"/>
    <col min="9989" max="9989" width="17.109375" style="9" customWidth="1"/>
    <col min="9990" max="9990" width="11.88671875" style="9" bestFit="1" customWidth="1"/>
    <col min="9991" max="9991" width="12.44140625" style="9" customWidth="1"/>
    <col min="9992" max="9992" width="15.109375" style="9" bestFit="1" customWidth="1"/>
    <col min="9993" max="9993" width="12.33203125" style="9" bestFit="1" customWidth="1"/>
    <col min="9994" max="9994" width="11.88671875" style="9" bestFit="1" customWidth="1"/>
    <col min="9995" max="9995" width="3.21875" style="9" bestFit="1" customWidth="1"/>
    <col min="9996" max="10240" width="7.21875" style="9"/>
    <col min="10241" max="10241" width="3.6640625" style="9" bestFit="1" customWidth="1"/>
    <col min="10242" max="10242" width="12.77734375" style="9" bestFit="1" customWidth="1"/>
    <col min="10243" max="10243" width="17.6640625" style="9" customWidth="1"/>
    <col min="10244" max="10244" width="11.5546875" style="9" customWidth="1"/>
    <col min="10245" max="10245" width="17.109375" style="9" customWidth="1"/>
    <col min="10246" max="10246" width="11.88671875" style="9" bestFit="1" customWidth="1"/>
    <col min="10247" max="10247" width="12.44140625" style="9" customWidth="1"/>
    <col min="10248" max="10248" width="15.109375" style="9" bestFit="1" customWidth="1"/>
    <col min="10249" max="10249" width="12.33203125" style="9" bestFit="1" customWidth="1"/>
    <col min="10250" max="10250" width="11.88671875" style="9" bestFit="1" customWidth="1"/>
    <col min="10251" max="10251" width="3.21875" style="9" bestFit="1" customWidth="1"/>
    <col min="10252" max="10496" width="7.21875" style="9"/>
    <col min="10497" max="10497" width="3.6640625" style="9" bestFit="1" customWidth="1"/>
    <col min="10498" max="10498" width="12.77734375" style="9" bestFit="1" customWidth="1"/>
    <col min="10499" max="10499" width="17.6640625" style="9" customWidth="1"/>
    <col min="10500" max="10500" width="11.5546875" style="9" customWidth="1"/>
    <col min="10501" max="10501" width="17.109375" style="9" customWidth="1"/>
    <col min="10502" max="10502" width="11.88671875" style="9" bestFit="1" customWidth="1"/>
    <col min="10503" max="10503" width="12.44140625" style="9" customWidth="1"/>
    <col min="10504" max="10504" width="15.109375" style="9" bestFit="1" customWidth="1"/>
    <col min="10505" max="10505" width="12.33203125" style="9" bestFit="1" customWidth="1"/>
    <col min="10506" max="10506" width="11.88671875" style="9" bestFit="1" customWidth="1"/>
    <col min="10507" max="10507" width="3.21875" style="9" bestFit="1" customWidth="1"/>
    <col min="10508" max="10752" width="7.21875" style="9"/>
    <col min="10753" max="10753" width="3.6640625" style="9" bestFit="1" customWidth="1"/>
    <col min="10754" max="10754" width="12.77734375" style="9" bestFit="1" customWidth="1"/>
    <col min="10755" max="10755" width="17.6640625" style="9" customWidth="1"/>
    <col min="10756" max="10756" width="11.5546875" style="9" customWidth="1"/>
    <col min="10757" max="10757" width="17.109375" style="9" customWidth="1"/>
    <col min="10758" max="10758" width="11.88671875" style="9" bestFit="1" customWidth="1"/>
    <col min="10759" max="10759" width="12.44140625" style="9" customWidth="1"/>
    <col min="10760" max="10760" width="15.109375" style="9" bestFit="1" customWidth="1"/>
    <col min="10761" max="10761" width="12.33203125" style="9" bestFit="1" customWidth="1"/>
    <col min="10762" max="10762" width="11.88671875" style="9" bestFit="1" customWidth="1"/>
    <col min="10763" max="10763" width="3.21875" style="9" bestFit="1" customWidth="1"/>
    <col min="10764" max="11008" width="7.21875" style="9"/>
    <col min="11009" max="11009" width="3.6640625" style="9" bestFit="1" customWidth="1"/>
    <col min="11010" max="11010" width="12.77734375" style="9" bestFit="1" customWidth="1"/>
    <col min="11011" max="11011" width="17.6640625" style="9" customWidth="1"/>
    <col min="11012" max="11012" width="11.5546875" style="9" customWidth="1"/>
    <col min="11013" max="11013" width="17.109375" style="9" customWidth="1"/>
    <col min="11014" max="11014" width="11.88671875" style="9" bestFit="1" customWidth="1"/>
    <col min="11015" max="11015" width="12.44140625" style="9" customWidth="1"/>
    <col min="11016" max="11016" width="15.109375" style="9" bestFit="1" customWidth="1"/>
    <col min="11017" max="11017" width="12.33203125" style="9" bestFit="1" customWidth="1"/>
    <col min="11018" max="11018" width="11.88671875" style="9" bestFit="1" customWidth="1"/>
    <col min="11019" max="11019" width="3.21875" style="9" bestFit="1" customWidth="1"/>
    <col min="11020" max="11264" width="7.21875" style="9"/>
    <col min="11265" max="11265" width="3.6640625" style="9" bestFit="1" customWidth="1"/>
    <col min="11266" max="11266" width="12.77734375" style="9" bestFit="1" customWidth="1"/>
    <col min="11267" max="11267" width="17.6640625" style="9" customWidth="1"/>
    <col min="11268" max="11268" width="11.5546875" style="9" customWidth="1"/>
    <col min="11269" max="11269" width="17.109375" style="9" customWidth="1"/>
    <col min="11270" max="11270" width="11.88671875" style="9" bestFit="1" customWidth="1"/>
    <col min="11271" max="11271" width="12.44140625" style="9" customWidth="1"/>
    <col min="11272" max="11272" width="15.109375" style="9" bestFit="1" customWidth="1"/>
    <col min="11273" max="11273" width="12.33203125" style="9" bestFit="1" customWidth="1"/>
    <col min="11274" max="11274" width="11.88671875" style="9" bestFit="1" customWidth="1"/>
    <col min="11275" max="11275" width="3.21875" style="9" bestFit="1" customWidth="1"/>
    <col min="11276" max="11520" width="7.21875" style="9"/>
    <col min="11521" max="11521" width="3.6640625" style="9" bestFit="1" customWidth="1"/>
    <col min="11522" max="11522" width="12.77734375" style="9" bestFit="1" customWidth="1"/>
    <col min="11523" max="11523" width="17.6640625" style="9" customWidth="1"/>
    <col min="11524" max="11524" width="11.5546875" style="9" customWidth="1"/>
    <col min="11525" max="11525" width="17.109375" style="9" customWidth="1"/>
    <col min="11526" max="11526" width="11.88671875" style="9" bestFit="1" customWidth="1"/>
    <col min="11527" max="11527" width="12.44140625" style="9" customWidth="1"/>
    <col min="11528" max="11528" width="15.109375" style="9" bestFit="1" customWidth="1"/>
    <col min="11529" max="11529" width="12.33203125" style="9" bestFit="1" customWidth="1"/>
    <col min="11530" max="11530" width="11.88671875" style="9" bestFit="1" customWidth="1"/>
    <col min="11531" max="11531" width="3.21875" style="9" bestFit="1" customWidth="1"/>
    <col min="11532" max="11776" width="7.21875" style="9"/>
    <col min="11777" max="11777" width="3.6640625" style="9" bestFit="1" customWidth="1"/>
    <col min="11778" max="11778" width="12.77734375" style="9" bestFit="1" customWidth="1"/>
    <col min="11779" max="11779" width="17.6640625" style="9" customWidth="1"/>
    <col min="11780" max="11780" width="11.5546875" style="9" customWidth="1"/>
    <col min="11781" max="11781" width="17.109375" style="9" customWidth="1"/>
    <col min="11782" max="11782" width="11.88671875" style="9" bestFit="1" customWidth="1"/>
    <col min="11783" max="11783" width="12.44140625" style="9" customWidth="1"/>
    <col min="11784" max="11784" width="15.109375" style="9" bestFit="1" customWidth="1"/>
    <col min="11785" max="11785" width="12.33203125" style="9" bestFit="1" customWidth="1"/>
    <col min="11786" max="11786" width="11.88671875" style="9" bestFit="1" customWidth="1"/>
    <col min="11787" max="11787" width="3.21875" style="9" bestFit="1" customWidth="1"/>
    <col min="11788" max="12032" width="7.21875" style="9"/>
    <col min="12033" max="12033" width="3.6640625" style="9" bestFit="1" customWidth="1"/>
    <col min="12034" max="12034" width="12.77734375" style="9" bestFit="1" customWidth="1"/>
    <col min="12035" max="12035" width="17.6640625" style="9" customWidth="1"/>
    <col min="12036" max="12036" width="11.5546875" style="9" customWidth="1"/>
    <col min="12037" max="12037" width="17.109375" style="9" customWidth="1"/>
    <col min="12038" max="12038" width="11.88671875" style="9" bestFit="1" customWidth="1"/>
    <col min="12039" max="12039" width="12.44140625" style="9" customWidth="1"/>
    <col min="12040" max="12040" width="15.109375" style="9" bestFit="1" customWidth="1"/>
    <col min="12041" max="12041" width="12.33203125" style="9" bestFit="1" customWidth="1"/>
    <col min="12042" max="12042" width="11.88671875" style="9" bestFit="1" customWidth="1"/>
    <col min="12043" max="12043" width="3.21875" style="9" bestFit="1" customWidth="1"/>
    <col min="12044" max="12288" width="7.21875" style="9"/>
    <col min="12289" max="12289" width="3.6640625" style="9" bestFit="1" customWidth="1"/>
    <col min="12290" max="12290" width="12.77734375" style="9" bestFit="1" customWidth="1"/>
    <col min="12291" max="12291" width="17.6640625" style="9" customWidth="1"/>
    <col min="12292" max="12292" width="11.5546875" style="9" customWidth="1"/>
    <col min="12293" max="12293" width="17.109375" style="9" customWidth="1"/>
    <col min="12294" max="12294" width="11.88671875" style="9" bestFit="1" customWidth="1"/>
    <col min="12295" max="12295" width="12.44140625" style="9" customWidth="1"/>
    <col min="12296" max="12296" width="15.109375" style="9" bestFit="1" customWidth="1"/>
    <col min="12297" max="12297" width="12.33203125" style="9" bestFit="1" customWidth="1"/>
    <col min="12298" max="12298" width="11.88671875" style="9" bestFit="1" customWidth="1"/>
    <col min="12299" max="12299" width="3.21875" style="9" bestFit="1" customWidth="1"/>
    <col min="12300" max="12544" width="7.21875" style="9"/>
    <col min="12545" max="12545" width="3.6640625" style="9" bestFit="1" customWidth="1"/>
    <col min="12546" max="12546" width="12.77734375" style="9" bestFit="1" customWidth="1"/>
    <col min="12547" max="12547" width="17.6640625" style="9" customWidth="1"/>
    <col min="12548" max="12548" width="11.5546875" style="9" customWidth="1"/>
    <col min="12549" max="12549" width="17.109375" style="9" customWidth="1"/>
    <col min="12550" max="12550" width="11.88671875" style="9" bestFit="1" customWidth="1"/>
    <col min="12551" max="12551" width="12.44140625" style="9" customWidth="1"/>
    <col min="12552" max="12552" width="15.109375" style="9" bestFit="1" customWidth="1"/>
    <col min="12553" max="12553" width="12.33203125" style="9" bestFit="1" customWidth="1"/>
    <col min="12554" max="12554" width="11.88671875" style="9" bestFit="1" customWidth="1"/>
    <col min="12555" max="12555" width="3.21875" style="9" bestFit="1" customWidth="1"/>
    <col min="12556" max="12800" width="7.21875" style="9"/>
    <col min="12801" max="12801" width="3.6640625" style="9" bestFit="1" customWidth="1"/>
    <col min="12802" max="12802" width="12.77734375" style="9" bestFit="1" customWidth="1"/>
    <col min="12803" max="12803" width="17.6640625" style="9" customWidth="1"/>
    <col min="12804" max="12804" width="11.5546875" style="9" customWidth="1"/>
    <col min="12805" max="12805" width="17.109375" style="9" customWidth="1"/>
    <col min="12806" max="12806" width="11.88671875" style="9" bestFit="1" customWidth="1"/>
    <col min="12807" max="12807" width="12.44140625" style="9" customWidth="1"/>
    <col min="12808" max="12808" width="15.109375" style="9" bestFit="1" customWidth="1"/>
    <col min="12809" max="12809" width="12.33203125" style="9" bestFit="1" customWidth="1"/>
    <col min="12810" max="12810" width="11.88671875" style="9" bestFit="1" customWidth="1"/>
    <col min="12811" max="12811" width="3.21875" style="9" bestFit="1" customWidth="1"/>
    <col min="12812" max="13056" width="7.21875" style="9"/>
    <col min="13057" max="13057" width="3.6640625" style="9" bestFit="1" customWidth="1"/>
    <col min="13058" max="13058" width="12.77734375" style="9" bestFit="1" customWidth="1"/>
    <col min="13059" max="13059" width="17.6640625" style="9" customWidth="1"/>
    <col min="13060" max="13060" width="11.5546875" style="9" customWidth="1"/>
    <col min="13061" max="13061" width="17.109375" style="9" customWidth="1"/>
    <col min="13062" max="13062" width="11.88671875" style="9" bestFit="1" customWidth="1"/>
    <col min="13063" max="13063" width="12.44140625" style="9" customWidth="1"/>
    <col min="13064" max="13064" width="15.109375" style="9" bestFit="1" customWidth="1"/>
    <col min="13065" max="13065" width="12.33203125" style="9" bestFit="1" customWidth="1"/>
    <col min="13066" max="13066" width="11.88671875" style="9" bestFit="1" customWidth="1"/>
    <col min="13067" max="13067" width="3.21875" style="9" bestFit="1" customWidth="1"/>
    <col min="13068" max="13312" width="7.21875" style="9"/>
    <col min="13313" max="13313" width="3.6640625" style="9" bestFit="1" customWidth="1"/>
    <col min="13314" max="13314" width="12.77734375" style="9" bestFit="1" customWidth="1"/>
    <col min="13315" max="13315" width="17.6640625" style="9" customWidth="1"/>
    <col min="13316" max="13316" width="11.5546875" style="9" customWidth="1"/>
    <col min="13317" max="13317" width="17.109375" style="9" customWidth="1"/>
    <col min="13318" max="13318" width="11.88671875" style="9" bestFit="1" customWidth="1"/>
    <col min="13319" max="13319" width="12.44140625" style="9" customWidth="1"/>
    <col min="13320" max="13320" width="15.109375" style="9" bestFit="1" customWidth="1"/>
    <col min="13321" max="13321" width="12.33203125" style="9" bestFit="1" customWidth="1"/>
    <col min="13322" max="13322" width="11.88671875" style="9" bestFit="1" customWidth="1"/>
    <col min="13323" max="13323" width="3.21875" style="9" bestFit="1" customWidth="1"/>
    <col min="13324" max="13568" width="7.21875" style="9"/>
    <col min="13569" max="13569" width="3.6640625" style="9" bestFit="1" customWidth="1"/>
    <col min="13570" max="13570" width="12.77734375" style="9" bestFit="1" customWidth="1"/>
    <col min="13571" max="13571" width="17.6640625" style="9" customWidth="1"/>
    <col min="13572" max="13572" width="11.5546875" style="9" customWidth="1"/>
    <col min="13573" max="13573" width="17.109375" style="9" customWidth="1"/>
    <col min="13574" max="13574" width="11.88671875" style="9" bestFit="1" customWidth="1"/>
    <col min="13575" max="13575" width="12.44140625" style="9" customWidth="1"/>
    <col min="13576" max="13576" width="15.109375" style="9" bestFit="1" customWidth="1"/>
    <col min="13577" max="13577" width="12.33203125" style="9" bestFit="1" customWidth="1"/>
    <col min="13578" max="13578" width="11.88671875" style="9" bestFit="1" customWidth="1"/>
    <col min="13579" max="13579" width="3.21875" style="9" bestFit="1" customWidth="1"/>
    <col min="13580" max="13824" width="7.21875" style="9"/>
    <col min="13825" max="13825" width="3.6640625" style="9" bestFit="1" customWidth="1"/>
    <col min="13826" max="13826" width="12.77734375" style="9" bestFit="1" customWidth="1"/>
    <col min="13827" max="13827" width="17.6640625" style="9" customWidth="1"/>
    <col min="13828" max="13828" width="11.5546875" style="9" customWidth="1"/>
    <col min="13829" max="13829" width="17.109375" style="9" customWidth="1"/>
    <col min="13830" max="13830" width="11.88671875" style="9" bestFit="1" customWidth="1"/>
    <col min="13831" max="13831" width="12.44140625" style="9" customWidth="1"/>
    <col min="13832" max="13832" width="15.109375" style="9" bestFit="1" customWidth="1"/>
    <col min="13833" max="13833" width="12.33203125" style="9" bestFit="1" customWidth="1"/>
    <col min="13834" max="13834" width="11.88671875" style="9" bestFit="1" customWidth="1"/>
    <col min="13835" max="13835" width="3.21875" style="9" bestFit="1" customWidth="1"/>
    <col min="13836" max="14080" width="7.21875" style="9"/>
    <col min="14081" max="14081" width="3.6640625" style="9" bestFit="1" customWidth="1"/>
    <col min="14082" max="14082" width="12.77734375" style="9" bestFit="1" customWidth="1"/>
    <col min="14083" max="14083" width="17.6640625" style="9" customWidth="1"/>
    <col min="14084" max="14084" width="11.5546875" style="9" customWidth="1"/>
    <col min="14085" max="14085" width="17.109375" style="9" customWidth="1"/>
    <col min="14086" max="14086" width="11.88671875" style="9" bestFit="1" customWidth="1"/>
    <col min="14087" max="14087" width="12.44140625" style="9" customWidth="1"/>
    <col min="14088" max="14088" width="15.109375" style="9" bestFit="1" customWidth="1"/>
    <col min="14089" max="14089" width="12.33203125" style="9" bestFit="1" customWidth="1"/>
    <col min="14090" max="14090" width="11.88671875" style="9" bestFit="1" customWidth="1"/>
    <col min="14091" max="14091" width="3.21875" style="9" bestFit="1" customWidth="1"/>
    <col min="14092" max="14336" width="7.21875" style="9"/>
    <col min="14337" max="14337" width="3.6640625" style="9" bestFit="1" customWidth="1"/>
    <col min="14338" max="14338" width="12.77734375" style="9" bestFit="1" customWidth="1"/>
    <col min="14339" max="14339" width="17.6640625" style="9" customWidth="1"/>
    <col min="14340" max="14340" width="11.5546875" style="9" customWidth="1"/>
    <col min="14341" max="14341" width="17.109375" style="9" customWidth="1"/>
    <col min="14342" max="14342" width="11.88671875" style="9" bestFit="1" customWidth="1"/>
    <col min="14343" max="14343" width="12.44140625" style="9" customWidth="1"/>
    <col min="14344" max="14344" width="15.109375" style="9" bestFit="1" customWidth="1"/>
    <col min="14345" max="14345" width="12.33203125" style="9" bestFit="1" customWidth="1"/>
    <col min="14346" max="14346" width="11.88671875" style="9" bestFit="1" customWidth="1"/>
    <col min="14347" max="14347" width="3.21875" style="9" bestFit="1" customWidth="1"/>
    <col min="14348" max="14592" width="7.21875" style="9"/>
    <col min="14593" max="14593" width="3.6640625" style="9" bestFit="1" customWidth="1"/>
    <col min="14594" max="14594" width="12.77734375" style="9" bestFit="1" customWidth="1"/>
    <col min="14595" max="14595" width="17.6640625" style="9" customWidth="1"/>
    <col min="14596" max="14596" width="11.5546875" style="9" customWidth="1"/>
    <col min="14597" max="14597" width="17.109375" style="9" customWidth="1"/>
    <col min="14598" max="14598" width="11.88671875" style="9" bestFit="1" customWidth="1"/>
    <col min="14599" max="14599" width="12.44140625" style="9" customWidth="1"/>
    <col min="14600" max="14600" width="15.109375" style="9" bestFit="1" customWidth="1"/>
    <col min="14601" max="14601" width="12.33203125" style="9" bestFit="1" customWidth="1"/>
    <col min="14602" max="14602" width="11.88671875" style="9" bestFit="1" customWidth="1"/>
    <col min="14603" max="14603" width="3.21875" style="9" bestFit="1" customWidth="1"/>
    <col min="14604" max="14848" width="7.21875" style="9"/>
    <col min="14849" max="14849" width="3.6640625" style="9" bestFit="1" customWidth="1"/>
    <col min="14850" max="14850" width="12.77734375" style="9" bestFit="1" customWidth="1"/>
    <col min="14851" max="14851" width="17.6640625" style="9" customWidth="1"/>
    <col min="14852" max="14852" width="11.5546875" style="9" customWidth="1"/>
    <col min="14853" max="14853" width="17.109375" style="9" customWidth="1"/>
    <col min="14854" max="14854" width="11.88671875" style="9" bestFit="1" customWidth="1"/>
    <col min="14855" max="14855" width="12.44140625" style="9" customWidth="1"/>
    <col min="14856" max="14856" width="15.109375" style="9" bestFit="1" customWidth="1"/>
    <col min="14857" max="14857" width="12.33203125" style="9" bestFit="1" customWidth="1"/>
    <col min="14858" max="14858" width="11.88671875" style="9" bestFit="1" customWidth="1"/>
    <col min="14859" max="14859" width="3.21875" style="9" bestFit="1" customWidth="1"/>
    <col min="14860" max="15104" width="7.21875" style="9"/>
    <col min="15105" max="15105" width="3.6640625" style="9" bestFit="1" customWidth="1"/>
    <col min="15106" max="15106" width="12.77734375" style="9" bestFit="1" customWidth="1"/>
    <col min="15107" max="15107" width="17.6640625" style="9" customWidth="1"/>
    <col min="15108" max="15108" width="11.5546875" style="9" customWidth="1"/>
    <col min="15109" max="15109" width="17.109375" style="9" customWidth="1"/>
    <col min="15110" max="15110" width="11.88671875" style="9" bestFit="1" customWidth="1"/>
    <col min="15111" max="15111" width="12.44140625" style="9" customWidth="1"/>
    <col min="15112" max="15112" width="15.109375" style="9" bestFit="1" customWidth="1"/>
    <col min="15113" max="15113" width="12.33203125" style="9" bestFit="1" customWidth="1"/>
    <col min="15114" max="15114" width="11.88671875" style="9" bestFit="1" customWidth="1"/>
    <col min="15115" max="15115" width="3.21875" style="9" bestFit="1" customWidth="1"/>
    <col min="15116" max="15360" width="7.21875" style="9"/>
    <col min="15361" max="15361" width="3.6640625" style="9" bestFit="1" customWidth="1"/>
    <col min="15362" max="15362" width="12.77734375" style="9" bestFit="1" customWidth="1"/>
    <col min="15363" max="15363" width="17.6640625" style="9" customWidth="1"/>
    <col min="15364" max="15364" width="11.5546875" style="9" customWidth="1"/>
    <col min="15365" max="15365" width="17.109375" style="9" customWidth="1"/>
    <col min="15366" max="15366" width="11.88671875" style="9" bestFit="1" customWidth="1"/>
    <col min="15367" max="15367" width="12.44140625" style="9" customWidth="1"/>
    <col min="15368" max="15368" width="15.109375" style="9" bestFit="1" customWidth="1"/>
    <col min="15369" max="15369" width="12.33203125" style="9" bestFit="1" customWidth="1"/>
    <col min="15370" max="15370" width="11.88671875" style="9" bestFit="1" customWidth="1"/>
    <col min="15371" max="15371" width="3.21875" style="9" bestFit="1" customWidth="1"/>
    <col min="15372" max="15616" width="7.21875" style="9"/>
    <col min="15617" max="15617" width="3.6640625" style="9" bestFit="1" customWidth="1"/>
    <col min="15618" max="15618" width="12.77734375" style="9" bestFit="1" customWidth="1"/>
    <col min="15619" max="15619" width="17.6640625" style="9" customWidth="1"/>
    <col min="15620" max="15620" width="11.5546875" style="9" customWidth="1"/>
    <col min="15621" max="15621" width="17.109375" style="9" customWidth="1"/>
    <col min="15622" max="15622" width="11.88671875" style="9" bestFit="1" customWidth="1"/>
    <col min="15623" max="15623" width="12.44140625" style="9" customWidth="1"/>
    <col min="15624" max="15624" width="15.109375" style="9" bestFit="1" customWidth="1"/>
    <col min="15625" max="15625" width="12.33203125" style="9" bestFit="1" customWidth="1"/>
    <col min="15626" max="15626" width="11.88671875" style="9" bestFit="1" customWidth="1"/>
    <col min="15627" max="15627" width="3.21875" style="9" bestFit="1" customWidth="1"/>
    <col min="15628" max="15872" width="7.21875" style="9"/>
    <col min="15873" max="15873" width="3.6640625" style="9" bestFit="1" customWidth="1"/>
    <col min="15874" max="15874" width="12.77734375" style="9" bestFit="1" customWidth="1"/>
    <col min="15875" max="15875" width="17.6640625" style="9" customWidth="1"/>
    <col min="15876" max="15876" width="11.5546875" style="9" customWidth="1"/>
    <col min="15877" max="15877" width="17.109375" style="9" customWidth="1"/>
    <col min="15878" max="15878" width="11.88671875" style="9" bestFit="1" customWidth="1"/>
    <col min="15879" max="15879" width="12.44140625" style="9" customWidth="1"/>
    <col min="15880" max="15880" width="15.109375" style="9" bestFit="1" customWidth="1"/>
    <col min="15881" max="15881" width="12.33203125" style="9" bestFit="1" customWidth="1"/>
    <col min="15882" max="15882" width="11.88671875" style="9" bestFit="1" customWidth="1"/>
    <col min="15883" max="15883" width="3.21875" style="9" bestFit="1" customWidth="1"/>
    <col min="15884" max="16128" width="7.21875" style="9"/>
    <col min="16129" max="16129" width="3.6640625" style="9" bestFit="1" customWidth="1"/>
    <col min="16130" max="16130" width="12.77734375" style="9" bestFit="1" customWidth="1"/>
    <col min="16131" max="16131" width="17.6640625" style="9" customWidth="1"/>
    <col min="16132" max="16132" width="11.5546875" style="9" customWidth="1"/>
    <col min="16133" max="16133" width="17.109375" style="9" customWidth="1"/>
    <col min="16134" max="16134" width="11.88671875" style="9" bestFit="1" customWidth="1"/>
    <col min="16135" max="16135" width="12.44140625" style="9" customWidth="1"/>
    <col min="16136" max="16136" width="15.109375" style="9" bestFit="1" customWidth="1"/>
    <col min="16137" max="16137" width="12.33203125" style="9" bestFit="1" customWidth="1"/>
    <col min="16138" max="16138" width="11.88671875" style="9" bestFit="1" customWidth="1"/>
    <col min="16139" max="16139" width="3.21875" style="9" bestFit="1" customWidth="1"/>
    <col min="16140" max="16384" width="7.21875" style="9"/>
  </cols>
  <sheetData>
    <row r="1" spans="1:11" x14ac:dyDescent="0.3">
      <c r="A1" s="9" t="s">
        <v>45</v>
      </c>
    </row>
    <row r="2" spans="1:11" x14ac:dyDescent="0.3">
      <c r="A2" s="95" t="s">
        <v>342</v>
      </c>
      <c r="F2" s="104"/>
      <c r="G2" s="105"/>
      <c r="K2" s="104"/>
    </row>
    <row r="3" spans="1:11" x14ac:dyDescent="0.3">
      <c r="A3" s="96" t="s">
        <v>47</v>
      </c>
      <c r="F3" s="104"/>
      <c r="G3" s="105"/>
      <c r="K3" s="104"/>
    </row>
    <row r="4" spans="1:11" x14ac:dyDescent="0.3">
      <c r="A4" s="96"/>
      <c r="F4" s="104"/>
      <c r="G4" s="105"/>
      <c r="K4" s="104"/>
    </row>
    <row r="6" spans="1:11" x14ac:dyDescent="0.3">
      <c r="G6" s="98" t="s">
        <v>292</v>
      </c>
      <c r="H6" s="98"/>
      <c r="I6" s="98"/>
      <c r="J6" s="98"/>
    </row>
    <row r="7" spans="1:11" s="27" customFormat="1" ht="41.4" x14ac:dyDescent="0.3">
      <c r="A7" s="108" t="s">
        <v>54</v>
      </c>
      <c r="B7" s="108" t="s">
        <v>56</v>
      </c>
      <c r="C7" s="107" t="s">
        <v>343</v>
      </c>
      <c r="D7" s="107" t="s">
        <v>344</v>
      </c>
      <c r="E7" s="107" t="s">
        <v>345</v>
      </c>
      <c r="F7" s="108" t="s">
        <v>107</v>
      </c>
      <c r="G7" s="107" t="s">
        <v>303</v>
      </c>
      <c r="H7" s="107" t="s">
        <v>58</v>
      </c>
      <c r="I7" s="107" t="s">
        <v>59</v>
      </c>
      <c r="J7" s="107" t="s">
        <v>304</v>
      </c>
      <c r="K7" s="108" t="s">
        <v>54</v>
      </c>
    </row>
    <row r="8" spans="1:11" x14ac:dyDescent="0.3">
      <c r="A8" s="9">
        <v>1</v>
      </c>
      <c r="B8" s="9" t="s">
        <v>108</v>
      </c>
      <c r="C8" s="30">
        <v>2451648</v>
      </c>
      <c r="D8" s="30">
        <v>192093</v>
      </c>
      <c r="E8" s="30">
        <v>74989</v>
      </c>
      <c r="F8" s="30">
        <f t="shared" ref="F8:F71" si="0">(C8+D8+E8)</f>
        <v>2718730</v>
      </c>
      <c r="G8" s="30">
        <v>0</v>
      </c>
      <c r="H8" s="30">
        <v>0</v>
      </c>
      <c r="I8" s="30">
        <v>0</v>
      </c>
      <c r="J8" s="30">
        <v>1125859</v>
      </c>
      <c r="K8" s="9">
        <v>1</v>
      </c>
    </row>
    <row r="9" spans="1:11" x14ac:dyDescent="0.3">
      <c r="A9" s="9">
        <v>2</v>
      </c>
      <c r="B9" s="9" t="s">
        <v>109</v>
      </c>
      <c r="C9" s="31">
        <v>28155016</v>
      </c>
      <c r="D9" s="31">
        <v>79301</v>
      </c>
      <c r="E9" s="31">
        <v>177560</v>
      </c>
      <c r="F9" s="31">
        <f t="shared" si="0"/>
        <v>28411877</v>
      </c>
      <c r="G9" s="31">
        <v>598766</v>
      </c>
      <c r="H9" s="31">
        <v>469040</v>
      </c>
      <c r="I9" s="31">
        <v>3439112</v>
      </c>
      <c r="J9" s="31">
        <v>1884</v>
      </c>
      <c r="K9" s="9">
        <v>2</v>
      </c>
    </row>
    <row r="10" spans="1:11" x14ac:dyDescent="0.3">
      <c r="A10" s="9">
        <v>3</v>
      </c>
      <c r="B10" s="9" t="s">
        <v>110</v>
      </c>
      <c r="C10" s="31">
        <v>465242</v>
      </c>
      <c r="D10" s="31">
        <v>2500</v>
      </c>
      <c r="E10" s="31">
        <v>39801</v>
      </c>
      <c r="F10" s="31">
        <f t="shared" si="0"/>
        <v>507543</v>
      </c>
      <c r="G10" s="31">
        <v>0</v>
      </c>
      <c r="H10" s="31">
        <v>135684</v>
      </c>
      <c r="I10" s="31">
        <v>0</v>
      </c>
      <c r="J10" s="31">
        <v>0</v>
      </c>
      <c r="K10" s="9">
        <v>3</v>
      </c>
    </row>
    <row r="11" spans="1:11" x14ac:dyDescent="0.3">
      <c r="A11" s="9">
        <v>4</v>
      </c>
      <c r="B11" s="9" t="s">
        <v>111</v>
      </c>
      <c r="C11" s="31">
        <v>148471</v>
      </c>
      <c r="D11" s="31">
        <v>21981</v>
      </c>
      <c r="E11" s="31">
        <v>72912</v>
      </c>
      <c r="F11" s="31">
        <f t="shared" si="0"/>
        <v>243364</v>
      </c>
      <c r="G11" s="31">
        <v>6038</v>
      </c>
      <c r="H11" s="31">
        <v>0</v>
      </c>
      <c r="I11" s="31">
        <v>0</v>
      </c>
      <c r="J11" s="31">
        <v>0</v>
      </c>
      <c r="K11" s="9">
        <v>4</v>
      </c>
    </row>
    <row r="12" spans="1:11" x14ac:dyDescent="0.3">
      <c r="A12" s="9">
        <v>5</v>
      </c>
      <c r="B12" s="9" t="s">
        <v>112</v>
      </c>
      <c r="C12" s="31">
        <v>1221385</v>
      </c>
      <c r="D12" s="31">
        <v>8500</v>
      </c>
      <c r="E12" s="31">
        <v>85368</v>
      </c>
      <c r="F12" s="31">
        <f t="shared" si="0"/>
        <v>1315253</v>
      </c>
      <c r="G12" s="31">
        <v>0</v>
      </c>
      <c r="H12" s="31">
        <v>0</v>
      </c>
      <c r="I12" s="31">
        <v>0</v>
      </c>
      <c r="J12" s="31">
        <v>0</v>
      </c>
      <c r="K12" s="9">
        <v>5</v>
      </c>
    </row>
    <row r="13" spans="1:11" x14ac:dyDescent="0.3">
      <c r="A13" s="9">
        <v>6</v>
      </c>
      <c r="B13" s="9" t="s">
        <v>113</v>
      </c>
      <c r="C13" s="31">
        <v>508987</v>
      </c>
      <c r="D13" s="31">
        <v>10000</v>
      </c>
      <c r="E13" s="31">
        <v>56696</v>
      </c>
      <c r="F13" s="31">
        <f t="shared" si="0"/>
        <v>575683</v>
      </c>
      <c r="G13" s="31">
        <v>26471</v>
      </c>
      <c r="H13" s="31">
        <v>276172</v>
      </c>
      <c r="I13" s="31">
        <v>0</v>
      </c>
      <c r="J13" s="31">
        <v>0</v>
      </c>
      <c r="K13" s="9">
        <v>6</v>
      </c>
    </row>
    <row r="14" spans="1:11" x14ac:dyDescent="0.3">
      <c r="A14" s="9">
        <v>7</v>
      </c>
      <c r="B14" s="9" t="s">
        <v>114</v>
      </c>
      <c r="C14" s="31">
        <v>49400010</v>
      </c>
      <c r="D14" s="31">
        <v>0</v>
      </c>
      <c r="E14" s="31">
        <v>0</v>
      </c>
      <c r="F14" s="31">
        <f t="shared" si="0"/>
        <v>49400010</v>
      </c>
      <c r="G14" s="31">
        <v>24436</v>
      </c>
      <c r="H14" s="31">
        <v>0</v>
      </c>
      <c r="I14" s="31">
        <v>1069554</v>
      </c>
      <c r="J14" s="31">
        <v>30465012</v>
      </c>
      <c r="K14" s="9">
        <v>7</v>
      </c>
    </row>
    <row r="15" spans="1:11" x14ac:dyDescent="0.3">
      <c r="A15" s="9">
        <v>8</v>
      </c>
      <c r="B15" s="9" t="s">
        <v>115</v>
      </c>
      <c r="C15" s="31">
        <v>1648462</v>
      </c>
      <c r="D15" s="31">
        <v>86006</v>
      </c>
      <c r="E15" s="31">
        <v>117112</v>
      </c>
      <c r="F15" s="31">
        <f t="shared" si="0"/>
        <v>1851580</v>
      </c>
      <c r="G15" s="31">
        <v>0</v>
      </c>
      <c r="H15" s="31">
        <v>0</v>
      </c>
      <c r="I15" s="31">
        <v>0</v>
      </c>
      <c r="J15" s="31">
        <v>0</v>
      </c>
      <c r="K15" s="9">
        <v>8</v>
      </c>
    </row>
    <row r="16" spans="1:11" x14ac:dyDescent="0.3">
      <c r="A16" s="9">
        <v>9</v>
      </c>
      <c r="B16" s="9" t="s">
        <v>116</v>
      </c>
      <c r="C16" s="31">
        <v>323401</v>
      </c>
      <c r="D16" s="31">
        <v>138259</v>
      </c>
      <c r="E16" s="31">
        <v>25774</v>
      </c>
      <c r="F16" s="31">
        <f t="shared" si="0"/>
        <v>487434</v>
      </c>
      <c r="G16" s="31">
        <v>118080</v>
      </c>
      <c r="H16" s="31">
        <v>0</v>
      </c>
      <c r="I16" s="31">
        <v>0</v>
      </c>
      <c r="J16" s="31">
        <v>330</v>
      </c>
      <c r="K16" s="9">
        <v>9</v>
      </c>
    </row>
    <row r="17" spans="1:11" x14ac:dyDescent="0.3">
      <c r="A17" s="9">
        <v>10</v>
      </c>
      <c r="B17" s="9" t="s">
        <v>117</v>
      </c>
      <c r="C17" s="31">
        <v>5148870</v>
      </c>
      <c r="D17" s="31">
        <v>446848</v>
      </c>
      <c r="E17" s="31">
        <v>84126</v>
      </c>
      <c r="F17" s="31">
        <f t="shared" si="0"/>
        <v>5679844</v>
      </c>
      <c r="G17" s="31">
        <v>0</v>
      </c>
      <c r="H17" s="31">
        <v>0</v>
      </c>
      <c r="I17" s="31">
        <v>0</v>
      </c>
      <c r="J17" s="31">
        <v>19188</v>
      </c>
      <c r="K17" s="9">
        <v>10</v>
      </c>
    </row>
    <row r="18" spans="1:11" x14ac:dyDescent="0.3">
      <c r="A18" s="9">
        <v>11</v>
      </c>
      <c r="B18" s="9" t="s">
        <v>118</v>
      </c>
      <c r="C18" s="31">
        <v>32526</v>
      </c>
      <c r="D18" s="31">
        <v>8000</v>
      </c>
      <c r="E18" s="31">
        <v>54742</v>
      </c>
      <c r="F18" s="31">
        <f t="shared" si="0"/>
        <v>95268</v>
      </c>
      <c r="G18" s="31">
        <v>1265</v>
      </c>
      <c r="H18" s="31">
        <v>180712</v>
      </c>
      <c r="I18" s="31">
        <v>0</v>
      </c>
      <c r="J18" s="31">
        <v>6041</v>
      </c>
      <c r="K18" s="9">
        <v>11</v>
      </c>
    </row>
    <row r="19" spans="1:11" x14ac:dyDescent="0.3">
      <c r="A19" s="9">
        <v>12</v>
      </c>
      <c r="B19" s="9" t="s">
        <v>119</v>
      </c>
      <c r="C19" s="31">
        <v>2207008</v>
      </c>
      <c r="D19" s="31">
        <v>19154</v>
      </c>
      <c r="E19" s="31">
        <v>61161</v>
      </c>
      <c r="F19" s="31">
        <f t="shared" si="0"/>
        <v>2287323</v>
      </c>
      <c r="G19" s="31">
        <v>750</v>
      </c>
      <c r="H19" s="31">
        <v>0</v>
      </c>
      <c r="I19" s="31">
        <v>0</v>
      </c>
      <c r="J19" s="31">
        <v>8605</v>
      </c>
      <c r="K19" s="9">
        <v>12</v>
      </c>
    </row>
    <row r="20" spans="1:11" x14ac:dyDescent="0.3">
      <c r="A20" s="9">
        <v>13</v>
      </c>
      <c r="B20" s="9" t="s">
        <v>120</v>
      </c>
      <c r="C20" s="31">
        <v>408020</v>
      </c>
      <c r="D20" s="31">
        <v>0</v>
      </c>
      <c r="E20" s="31">
        <v>74121</v>
      </c>
      <c r="F20" s="31">
        <f t="shared" si="0"/>
        <v>482141</v>
      </c>
      <c r="G20" s="31">
        <v>0</v>
      </c>
      <c r="H20" s="31">
        <v>0</v>
      </c>
      <c r="I20" s="31">
        <v>0</v>
      </c>
      <c r="J20" s="31">
        <v>1379</v>
      </c>
      <c r="K20" s="9">
        <v>13</v>
      </c>
    </row>
    <row r="21" spans="1:11" x14ac:dyDescent="0.3">
      <c r="A21" s="9">
        <v>14</v>
      </c>
      <c r="B21" s="9" t="s">
        <v>121</v>
      </c>
      <c r="C21" s="31">
        <v>2312445</v>
      </c>
      <c r="D21" s="31">
        <v>30474</v>
      </c>
      <c r="E21" s="31">
        <v>38342</v>
      </c>
      <c r="F21" s="31">
        <f t="shared" si="0"/>
        <v>2381261</v>
      </c>
      <c r="G21" s="31">
        <v>0</v>
      </c>
      <c r="H21" s="31">
        <v>0</v>
      </c>
      <c r="I21" s="31">
        <v>0</v>
      </c>
      <c r="J21" s="31">
        <v>0</v>
      </c>
      <c r="K21" s="9">
        <v>14</v>
      </c>
    </row>
    <row r="22" spans="1:11" x14ac:dyDescent="0.3">
      <c r="A22" s="9">
        <v>15</v>
      </c>
      <c r="B22" s="9" t="s">
        <v>122</v>
      </c>
      <c r="C22" s="31">
        <v>139795</v>
      </c>
      <c r="D22" s="31">
        <v>10000</v>
      </c>
      <c r="E22" s="31">
        <v>86341</v>
      </c>
      <c r="F22" s="31">
        <f t="shared" si="0"/>
        <v>236136</v>
      </c>
      <c r="G22" s="31">
        <v>0</v>
      </c>
      <c r="H22" s="31">
        <v>0</v>
      </c>
      <c r="I22" s="31">
        <v>0</v>
      </c>
      <c r="J22" s="31">
        <v>0</v>
      </c>
      <c r="K22" s="9">
        <v>15</v>
      </c>
    </row>
    <row r="23" spans="1:11" x14ac:dyDescent="0.3">
      <c r="A23" s="9">
        <v>16</v>
      </c>
      <c r="B23" s="9" t="s">
        <v>123</v>
      </c>
      <c r="C23" s="31">
        <v>1680561</v>
      </c>
      <c r="D23" s="31">
        <v>162800</v>
      </c>
      <c r="E23" s="31">
        <v>105687</v>
      </c>
      <c r="F23" s="31">
        <f t="shared" si="0"/>
        <v>1949048</v>
      </c>
      <c r="G23" s="31">
        <v>235539</v>
      </c>
      <c r="H23" s="31">
        <v>0</v>
      </c>
      <c r="I23" s="31">
        <v>0</v>
      </c>
      <c r="J23" s="31">
        <v>6647</v>
      </c>
      <c r="K23" s="9">
        <v>16</v>
      </c>
    </row>
    <row r="24" spans="1:11" x14ac:dyDescent="0.3">
      <c r="A24" s="9">
        <v>17</v>
      </c>
      <c r="B24" s="9" t="s">
        <v>124</v>
      </c>
      <c r="C24" s="31">
        <v>1179868</v>
      </c>
      <c r="D24" s="31">
        <v>64678</v>
      </c>
      <c r="E24" s="31">
        <v>47718</v>
      </c>
      <c r="F24" s="31">
        <f t="shared" si="0"/>
        <v>1292264</v>
      </c>
      <c r="G24" s="31">
        <v>143202</v>
      </c>
      <c r="H24" s="31">
        <v>0</v>
      </c>
      <c r="I24" s="31">
        <v>0</v>
      </c>
      <c r="J24" s="31">
        <v>0</v>
      </c>
      <c r="K24" s="9">
        <v>17</v>
      </c>
    </row>
    <row r="25" spans="1:11" x14ac:dyDescent="0.3">
      <c r="A25" s="9">
        <v>18</v>
      </c>
      <c r="B25" s="9" t="s">
        <v>125</v>
      </c>
      <c r="C25" s="31">
        <v>1815758</v>
      </c>
      <c r="D25" s="31">
        <v>8000</v>
      </c>
      <c r="E25" s="31">
        <v>65195</v>
      </c>
      <c r="F25" s="31">
        <f t="shared" si="0"/>
        <v>1888953</v>
      </c>
      <c r="G25" s="31">
        <v>275500</v>
      </c>
      <c r="H25" s="31">
        <v>7829</v>
      </c>
      <c r="I25" s="31">
        <v>0</v>
      </c>
      <c r="J25" s="31">
        <v>0</v>
      </c>
      <c r="K25" s="9">
        <v>18</v>
      </c>
    </row>
    <row r="26" spans="1:11" x14ac:dyDescent="0.3">
      <c r="A26" s="9">
        <v>19</v>
      </c>
      <c r="B26" s="9" t="s">
        <v>126</v>
      </c>
      <c r="C26" s="31">
        <v>203028</v>
      </c>
      <c r="D26" s="31">
        <v>23121</v>
      </c>
      <c r="E26" s="31">
        <v>17766</v>
      </c>
      <c r="F26" s="31">
        <f t="shared" si="0"/>
        <v>243915</v>
      </c>
      <c r="G26" s="31">
        <v>0</v>
      </c>
      <c r="H26" s="31">
        <v>0</v>
      </c>
      <c r="I26" s="31">
        <v>0</v>
      </c>
      <c r="J26" s="31">
        <v>0</v>
      </c>
      <c r="K26" s="9">
        <v>19</v>
      </c>
    </row>
    <row r="27" spans="1:11" x14ac:dyDescent="0.3">
      <c r="A27" s="9">
        <v>20</v>
      </c>
      <c r="B27" s="9" t="s">
        <v>127</v>
      </c>
      <c r="C27" s="31">
        <v>37522</v>
      </c>
      <c r="D27" s="31">
        <v>150410</v>
      </c>
      <c r="E27" s="31">
        <v>55541</v>
      </c>
      <c r="F27" s="31">
        <f t="shared" si="0"/>
        <v>243473</v>
      </c>
      <c r="G27" s="31">
        <v>0</v>
      </c>
      <c r="H27" s="31">
        <v>0</v>
      </c>
      <c r="I27" s="31">
        <v>0</v>
      </c>
      <c r="J27" s="31">
        <v>0</v>
      </c>
      <c r="K27" s="9">
        <v>20</v>
      </c>
    </row>
    <row r="28" spans="1:11" x14ac:dyDescent="0.3">
      <c r="A28" s="9">
        <v>21</v>
      </c>
      <c r="B28" s="9" t="s">
        <v>128</v>
      </c>
      <c r="C28" s="31">
        <v>20182596</v>
      </c>
      <c r="D28" s="31">
        <v>4115</v>
      </c>
      <c r="E28" s="31">
        <v>414607</v>
      </c>
      <c r="F28" s="31">
        <f t="shared" si="0"/>
        <v>20601318</v>
      </c>
      <c r="G28" s="31">
        <v>4115</v>
      </c>
      <c r="H28" s="31">
        <v>0</v>
      </c>
      <c r="I28" s="31">
        <v>462753</v>
      </c>
      <c r="J28" s="31">
        <v>444816</v>
      </c>
      <c r="K28" s="9">
        <v>21</v>
      </c>
    </row>
    <row r="29" spans="1:11" x14ac:dyDescent="0.3">
      <c r="A29" s="9">
        <v>22</v>
      </c>
      <c r="B29" s="9" t="s">
        <v>129</v>
      </c>
      <c r="C29" s="31">
        <v>590091</v>
      </c>
      <c r="D29" s="31">
        <v>39231</v>
      </c>
      <c r="E29" s="31">
        <v>42296</v>
      </c>
      <c r="F29" s="31">
        <f t="shared" si="0"/>
        <v>671618</v>
      </c>
      <c r="G29" s="31">
        <v>36968</v>
      </c>
      <c r="H29" s="31">
        <v>0</v>
      </c>
      <c r="I29" s="31">
        <v>0</v>
      </c>
      <c r="J29" s="31">
        <v>77786</v>
      </c>
      <c r="K29" s="9">
        <v>22</v>
      </c>
    </row>
    <row r="30" spans="1:11" x14ac:dyDescent="0.3">
      <c r="A30" s="9">
        <v>23</v>
      </c>
      <c r="B30" s="9" t="s">
        <v>130</v>
      </c>
      <c r="C30" s="31">
        <v>167107</v>
      </c>
      <c r="D30" s="31">
        <v>17300</v>
      </c>
      <c r="E30" s="31">
        <v>21282</v>
      </c>
      <c r="F30" s="31">
        <f t="shared" si="0"/>
        <v>205689</v>
      </c>
      <c r="G30" s="31">
        <v>0</v>
      </c>
      <c r="H30" s="31">
        <v>28233</v>
      </c>
      <c r="I30" s="31">
        <v>0</v>
      </c>
      <c r="J30" s="31">
        <v>0</v>
      </c>
      <c r="K30" s="9">
        <v>23</v>
      </c>
    </row>
    <row r="31" spans="1:11" x14ac:dyDescent="0.3">
      <c r="A31" s="9">
        <v>24</v>
      </c>
      <c r="B31" s="9" t="s">
        <v>131</v>
      </c>
      <c r="C31" s="31">
        <v>1502331</v>
      </c>
      <c r="D31" s="31">
        <v>77451</v>
      </c>
      <c r="E31" s="31">
        <v>174404</v>
      </c>
      <c r="F31" s="31">
        <f t="shared" si="0"/>
        <v>1754186</v>
      </c>
      <c r="G31" s="31">
        <v>0</v>
      </c>
      <c r="H31" s="31">
        <v>0</v>
      </c>
      <c r="I31" s="31">
        <v>0</v>
      </c>
      <c r="J31" s="31">
        <v>246233</v>
      </c>
      <c r="K31" s="9">
        <v>24</v>
      </c>
    </row>
    <row r="32" spans="1:11" x14ac:dyDescent="0.3">
      <c r="A32" s="9">
        <v>25</v>
      </c>
      <c r="B32" s="9" t="s">
        <v>132</v>
      </c>
      <c r="C32" s="31">
        <v>196327</v>
      </c>
      <c r="D32" s="31">
        <v>45541</v>
      </c>
      <c r="E32" s="31">
        <v>53455</v>
      </c>
      <c r="F32" s="31">
        <f t="shared" si="0"/>
        <v>295323</v>
      </c>
      <c r="G32" s="31">
        <v>0</v>
      </c>
      <c r="H32" s="31">
        <v>0</v>
      </c>
      <c r="I32" s="31">
        <v>0</v>
      </c>
      <c r="J32" s="31">
        <v>1679</v>
      </c>
      <c r="K32" s="9">
        <v>25</v>
      </c>
    </row>
    <row r="33" spans="1:11" x14ac:dyDescent="0.3">
      <c r="A33" s="9">
        <v>26</v>
      </c>
      <c r="B33" s="9" t="s">
        <v>133</v>
      </c>
      <c r="C33" s="31">
        <v>3221925</v>
      </c>
      <c r="D33" s="31">
        <v>0</v>
      </c>
      <c r="E33" s="31">
        <v>46973</v>
      </c>
      <c r="F33" s="31">
        <f t="shared" si="0"/>
        <v>3268898</v>
      </c>
      <c r="G33" s="31">
        <v>501988</v>
      </c>
      <c r="H33" s="31">
        <v>537043</v>
      </c>
      <c r="I33" s="31">
        <v>30834</v>
      </c>
      <c r="J33" s="31">
        <v>0</v>
      </c>
      <c r="K33" s="9">
        <v>26</v>
      </c>
    </row>
    <row r="34" spans="1:11" x14ac:dyDescent="0.3">
      <c r="A34" s="9">
        <v>27</v>
      </c>
      <c r="B34" s="9" t="s">
        <v>134</v>
      </c>
      <c r="C34" s="31">
        <v>5069865</v>
      </c>
      <c r="D34" s="31">
        <v>12500</v>
      </c>
      <c r="E34" s="31">
        <v>112644</v>
      </c>
      <c r="F34" s="31">
        <f t="shared" si="0"/>
        <v>5195009</v>
      </c>
      <c r="G34" s="31">
        <v>0</v>
      </c>
      <c r="H34" s="31">
        <v>0</v>
      </c>
      <c r="I34" s="31">
        <v>0</v>
      </c>
      <c r="J34" s="31">
        <v>3150</v>
      </c>
      <c r="K34" s="9">
        <v>27</v>
      </c>
    </row>
    <row r="35" spans="1:11" x14ac:dyDescent="0.3">
      <c r="A35" s="9">
        <v>28</v>
      </c>
      <c r="B35" s="9" t="s">
        <v>135</v>
      </c>
      <c r="C35" s="31">
        <v>129293</v>
      </c>
      <c r="D35" s="31">
        <v>19382</v>
      </c>
      <c r="E35" s="31">
        <v>28158</v>
      </c>
      <c r="F35" s="31">
        <f t="shared" si="0"/>
        <v>176833</v>
      </c>
      <c r="G35" s="31">
        <v>0</v>
      </c>
      <c r="H35" s="31">
        <v>194256</v>
      </c>
      <c r="I35" s="31">
        <v>0</v>
      </c>
      <c r="J35" s="31">
        <v>34286</v>
      </c>
      <c r="K35" s="9">
        <v>28</v>
      </c>
    </row>
    <row r="36" spans="1:11" x14ac:dyDescent="0.3">
      <c r="A36" s="9">
        <v>29</v>
      </c>
      <c r="B36" s="9" t="s">
        <v>77</v>
      </c>
      <c r="C36" s="31">
        <v>453897430</v>
      </c>
      <c r="D36" s="31">
        <v>10494430</v>
      </c>
      <c r="E36" s="31">
        <v>0</v>
      </c>
      <c r="F36" s="31">
        <f t="shared" si="0"/>
        <v>464391860</v>
      </c>
      <c r="G36" s="31">
        <v>80233074</v>
      </c>
      <c r="H36" s="31">
        <v>6906578</v>
      </c>
      <c r="I36" s="31">
        <v>73877857</v>
      </c>
      <c r="J36" s="31">
        <v>114036370</v>
      </c>
      <c r="K36" s="9">
        <v>29</v>
      </c>
    </row>
    <row r="37" spans="1:11" x14ac:dyDescent="0.3">
      <c r="A37" s="9">
        <v>30</v>
      </c>
      <c r="B37" s="9" t="s">
        <v>136</v>
      </c>
      <c r="C37" s="31">
        <v>5796507</v>
      </c>
      <c r="D37" s="31">
        <v>190874</v>
      </c>
      <c r="E37" s="31">
        <v>138761</v>
      </c>
      <c r="F37" s="31">
        <f t="shared" si="0"/>
        <v>6126142</v>
      </c>
      <c r="G37" s="31">
        <v>298570</v>
      </c>
      <c r="H37" s="31">
        <v>64849</v>
      </c>
      <c r="I37" s="31">
        <v>225201</v>
      </c>
      <c r="J37" s="31">
        <v>3501</v>
      </c>
      <c r="K37" s="9">
        <v>30</v>
      </c>
    </row>
    <row r="38" spans="1:11" x14ac:dyDescent="0.3">
      <c r="A38" s="9">
        <v>31</v>
      </c>
      <c r="B38" s="9" t="s">
        <v>137</v>
      </c>
      <c r="C38" s="31">
        <v>436414</v>
      </c>
      <c r="D38" s="31">
        <v>13000</v>
      </c>
      <c r="E38" s="31">
        <v>88388</v>
      </c>
      <c r="F38" s="31">
        <f t="shared" si="0"/>
        <v>537802</v>
      </c>
      <c r="G38" s="31">
        <v>9000</v>
      </c>
      <c r="H38" s="31">
        <v>9281</v>
      </c>
      <c r="I38" s="31">
        <v>0</v>
      </c>
      <c r="J38" s="31">
        <v>0</v>
      </c>
      <c r="K38" s="9">
        <v>31</v>
      </c>
    </row>
    <row r="39" spans="1:11" x14ac:dyDescent="0.3">
      <c r="A39" s="9">
        <v>32</v>
      </c>
      <c r="B39" s="9" t="s">
        <v>138</v>
      </c>
      <c r="C39" s="31">
        <v>694506</v>
      </c>
      <c r="D39" s="31">
        <v>20000</v>
      </c>
      <c r="E39" s="31">
        <v>63415</v>
      </c>
      <c r="F39" s="31">
        <f t="shared" si="0"/>
        <v>777921</v>
      </c>
      <c r="G39" s="31">
        <v>0</v>
      </c>
      <c r="H39" s="31">
        <v>0</v>
      </c>
      <c r="I39" s="31">
        <v>0</v>
      </c>
      <c r="J39" s="31">
        <v>8250</v>
      </c>
      <c r="K39" s="9">
        <v>32</v>
      </c>
    </row>
    <row r="40" spans="1:11" x14ac:dyDescent="0.3">
      <c r="A40" s="9">
        <v>33</v>
      </c>
      <c r="B40" s="9" t="s">
        <v>79</v>
      </c>
      <c r="C40" s="31">
        <v>2017896</v>
      </c>
      <c r="D40" s="31">
        <v>7741</v>
      </c>
      <c r="E40" s="31">
        <v>109929</v>
      </c>
      <c r="F40" s="31">
        <f t="shared" si="0"/>
        <v>2135566</v>
      </c>
      <c r="G40" s="31">
        <v>26177</v>
      </c>
      <c r="H40" s="31">
        <v>0</v>
      </c>
      <c r="I40" s="31">
        <v>0</v>
      </c>
      <c r="J40" s="31">
        <v>17761</v>
      </c>
      <c r="K40" s="9">
        <v>33</v>
      </c>
    </row>
    <row r="41" spans="1:11" x14ac:dyDescent="0.3">
      <c r="A41" s="9">
        <v>34</v>
      </c>
      <c r="B41" s="9" t="s">
        <v>139</v>
      </c>
      <c r="C41" s="31">
        <v>5226837</v>
      </c>
      <c r="D41" s="31">
        <v>7000</v>
      </c>
      <c r="E41" s="31">
        <v>230433</v>
      </c>
      <c r="F41" s="31">
        <f t="shared" si="0"/>
        <v>5464270</v>
      </c>
      <c r="G41" s="31">
        <v>2000000</v>
      </c>
      <c r="H41" s="31">
        <v>0</v>
      </c>
      <c r="I41" s="31">
        <v>0</v>
      </c>
      <c r="J41" s="31">
        <v>66393</v>
      </c>
      <c r="K41" s="9">
        <v>34</v>
      </c>
    </row>
    <row r="42" spans="1:11" x14ac:dyDescent="0.3">
      <c r="A42" s="9">
        <v>35</v>
      </c>
      <c r="B42" s="9" t="s">
        <v>140</v>
      </c>
      <c r="C42" s="31">
        <v>3365600</v>
      </c>
      <c r="D42" s="31">
        <v>13000</v>
      </c>
      <c r="E42" s="31">
        <v>58240</v>
      </c>
      <c r="F42" s="31">
        <f t="shared" si="0"/>
        <v>3436840</v>
      </c>
      <c r="G42" s="31">
        <v>0</v>
      </c>
      <c r="H42" s="31">
        <v>0</v>
      </c>
      <c r="I42" s="31">
        <v>0</v>
      </c>
      <c r="J42" s="31">
        <v>57201</v>
      </c>
      <c r="K42" s="9">
        <v>35</v>
      </c>
    </row>
    <row r="43" spans="1:11" x14ac:dyDescent="0.3">
      <c r="A43" s="9">
        <v>36</v>
      </c>
      <c r="B43" s="9" t="s">
        <v>141</v>
      </c>
      <c r="C43" s="31">
        <v>1949636</v>
      </c>
      <c r="D43" s="31">
        <v>20560</v>
      </c>
      <c r="E43" s="31">
        <v>92285</v>
      </c>
      <c r="F43" s="31">
        <f t="shared" si="0"/>
        <v>2062481</v>
      </c>
      <c r="G43" s="31">
        <v>193094</v>
      </c>
      <c r="H43" s="31">
        <v>0</v>
      </c>
      <c r="I43" s="31">
        <v>0</v>
      </c>
      <c r="J43" s="31">
        <v>80</v>
      </c>
      <c r="K43" s="9">
        <v>36</v>
      </c>
    </row>
    <row r="44" spans="1:11" x14ac:dyDescent="0.3">
      <c r="A44" s="9">
        <v>37</v>
      </c>
      <c r="B44" s="9" t="s">
        <v>142</v>
      </c>
      <c r="C44" s="31">
        <v>1867948</v>
      </c>
      <c r="D44" s="31">
        <v>0</v>
      </c>
      <c r="E44" s="31">
        <v>56108</v>
      </c>
      <c r="F44" s="31">
        <f t="shared" si="0"/>
        <v>1924056</v>
      </c>
      <c r="G44" s="31">
        <v>250000</v>
      </c>
      <c r="H44" s="31">
        <v>0</v>
      </c>
      <c r="I44" s="31">
        <v>0</v>
      </c>
      <c r="J44" s="31">
        <v>251861</v>
      </c>
      <c r="K44" s="9">
        <v>37</v>
      </c>
    </row>
    <row r="45" spans="1:11" x14ac:dyDescent="0.3">
      <c r="A45" s="9">
        <v>38</v>
      </c>
      <c r="B45" s="9" t="s">
        <v>143</v>
      </c>
      <c r="C45" s="31">
        <v>518357</v>
      </c>
      <c r="D45" s="31">
        <v>6509</v>
      </c>
      <c r="E45" s="31">
        <v>106588</v>
      </c>
      <c r="F45" s="31">
        <f t="shared" si="0"/>
        <v>631454</v>
      </c>
      <c r="G45" s="31">
        <v>0</v>
      </c>
      <c r="H45" s="31">
        <v>0</v>
      </c>
      <c r="I45" s="31">
        <v>0</v>
      </c>
      <c r="J45" s="31">
        <v>0</v>
      </c>
      <c r="K45" s="9">
        <v>38</v>
      </c>
    </row>
    <row r="46" spans="1:11" x14ac:dyDescent="0.3">
      <c r="A46" s="9">
        <v>39</v>
      </c>
      <c r="B46" s="9" t="s">
        <v>144</v>
      </c>
      <c r="C46" s="31">
        <v>1459764</v>
      </c>
      <c r="D46" s="31">
        <v>105240</v>
      </c>
      <c r="E46" s="31">
        <v>53468</v>
      </c>
      <c r="F46" s="31">
        <f t="shared" si="0"/>
        <v>1618472</v>
      </c>
      <c r="G46" s="31">
        <v>0</v>
      </c>
      <c r="H46" s="31">
        <v>0</v>
      </c>
      <c r="I46" s="31">
        <v>0</v>
      </c>
      <c r="J46" s="31">
        <v>0</v>
      </c>
      <c r="K46" s="9">
        <v>39</v>
      </c>
    </row>
    <row r="47" spans="1:11" x14ac:dyDescent="0.3">
      <c r="A47" s="9">
        <v>40</v>
      </c>
      <c r="B47" s="9" t="s">
        <v>145</v>
      </c>
      <c r="C47" s="34">
        <v>2138497</v>
      </c>
      <c r="D47" s="34">
        <v>14495</v>
      </c>
      <c r="E47" s="34">
        <v>37855</v>
      </c>
      <c r="F47" s="34">
        <f t="shared" si="0"/>
        <v>2190847</v>
      </c>
      <c r="G47" s="34">
        <v>36348</v>
      </c>
      <c r="H47" s="34">
        <v>135047</v>
      </c>
      <c r="I47" s="34">
        <v>0</v>
      </c>
      <c r="J47" s="34">
        <v>2995</v>
      </c>
      <c r="K47" s="9">
        <v>40</v>
      </c>
    </row>
    <row r="48" spans="1:11" x14ac:dyDescent="0.3">
      <c r="A48" s="9">
        <v>41</v>
      </c>
      <c r="B48" s="9" t="s">
        <v>146</v>
      </c>
      <c r="C48" s="31">
        <v>3895910</v>
      </c>
      <c r="D48" s="31">
        <v>16729</v>
      </c>
      <c r="E48" s="31">
        <v>198231</v>
      </c>
      <c r="F48" s="31">
        <f t="shared" si="0"/>
        <v>4110870</v>
      </c>
      <c r="G48" s="31">
        <v>409457</v>
      </c>
      <c r="H48" s="31">
        <v>22470</v>
      </c>
      <c r="I48" s="31">
        <v>0</v>
      </c>
      <c r="J48" s="31">
        <v>1888510</v>
      </c>
      <c r="K48" s="9">
        <v>41</v>
      </c>
    </row>
    <row r="49" spans="1:11" x14ac:dyDescent="0.3">
      <c r="A49" s="9">
        <v>42</v>
      </c>
      <c r="B49" s="9" t="s">
        <v>147</v>
      </c>
      <c r="C49" s="31">
        <v>4360732</v>
      </c>
      <c r="D49" s="31">
        <v>99910</v>
      </c>
      <c r="E49" s="31">
        <v>82764</v>
      </c>
      <c r="F49" s="31">
        <f t="shared" si="0"/>
        <v>4543406</v>
      </c>
      <c r="G49" s="31">
        <v>5500</v>
      </c>
      <c r="H49" s="31">
        <v>0</v>
      </c>
      <c r="I49" s="31">
        <v>0</v>
      </c>
      <c r="J49" s="31">
        <v>0</v>
      </c>
      <c r="K49" s="9">
        <v>42</v>
      </c>
    </row>
    <row r="50" spans="1:11" x14ac:dyDescent="0.3">
      <c r="A50" s="9">
        <v>43</v>
      </c>
      <c r="B50" s="9" t="s">
        <v>148</v>
      </c>
      <c r="C50" s="31">
        <v>34015435</v>
      </c>
      <c r="D50" s="31">
        <v>0</v>
      </c>
      <c r="E50" s="31">
        <v>352801</v>
      </c>
      <c r="F50" s="31">
        <f t="shared" si="0"/>
        <v>34368236</v>
      </c>
      <c r="G50" s="31">
        <v>0</v>
      </c>
      <c r="H50" s="31">
        <v>97408</v>
      </c>
      <c r="I50" s="31">
        <v>4869431</v>
      </c>
      <c r="J50" s="31">
        <v>0</v>
      </c>
      <c r="K50" s="9">
        <v>43</v>
      </c>
    </row>
    <row r="51" spans="1:11" x14ac:dyDescent="0.3">
      <c r="A51" s="9">
        <v>44</v>
      </c>
      <c r="B51" s="9" t="s">
        <v>149</v>
      </c>
      <c r="C51" s="31">
        <v>4046164</v>
      </c>
      <c r="D51" s="31">
        <v>0</v>
      </c>
      <c r="E51" s="31">
        <v>53420</v>
      </c>
      <c r="F51" s="31">
        <f t="shared" si="0"/>
        <v>4099584</v>
      </c>
      <c r="G51" s="31">
        <v>3455169</v>
      </c>
      <c r="H51" s="31">
        <v>0</v>
      </c>
      <c r="I51" s="31">
        <v>0</v>
      </c>
      <c r="J51" s="31">
        <v>0</v>
      </c>
      <c r="K51" s="9">
        <v>44</v>
      </c>
    </row>
    <row r="52" spans="1:11" x14ac:dyDescent="0.3">
      <c r="A52" s="9">
        <v>45</v>
      </c>
      <c r="B52" s="9" t="s">
        <v>150</v>
      </c>
      <c r="C52" s="31">
        <v>193862</v>
      </c>
      <c r="D52" s="31">
        <v>0</v>
      </c>
      <c r="E52" s="31">
        <v>35912</v>
      </c>
      <c r="F52" s="31">
        <f t="shared" si="0"/>
        <v>229774</v>
      </c>
      <c r="G52" s="31">
        <v>0</v>
      </c>
      <c r="H52" s="31">
        <v>27262</v>
      </c>
      <c r="I52" s="31">
        <v>0</v>
      </c>
      <c r="J52" s="31">
        <v>0</v>
      </c>
      <c r="K52" s="9">
        <v>45</v>
      </c>
    </row>
    <row r="53" spans="1:11" x14ac:dyDescent="0.3">
      <c r="A53" s="9">
        <v>46</v>
      </c>
      <c r="B53" s="9" t="s">
        <v>151</v>
      </c>
      <c r="C53" s="31">
        <v>5042967</v>
      </c>
      <c r="D53" s="31">
        <v>0</v>
      </c>
      <c r="E53" s="31">
        <v>30002</v>
      </c>
      <c r="F53" s="31">
        <f t="shared" si="0"/>
        <v>5072969</v>
      </c>
      <c r="G53" s="31">
        <v>28230</v>
      </c>
      <c r="H53" s="31">
        <v>12044</v>
      </c>
      <c r="I53" s="31">
        <v>0</v>
      </c>
      <c r="J53" s="31">
        <v>0</v>
      </c>
      <c r="K53" s="9">
        <v>46</v>
      </c>
    </row>
    <row r="54" spans="1:11" x14ac:dyDescent="0.3">
      <c r="A54" s="9">
        <v>47</v>
      </c>
      <c r="B54" s="9" t="s">
        <v>152</v>
      </c>
      <c r="C54" s="31">
        <v>7695976</v>
      </c>
      <c r="D54" s="31">
        <v>1908171</v>
      </c>
      <c r="E54" s="31">
        <v>49800</v>
      </c>
      <c r="F54" s="31">
        <f t="shared" si="0"/>
        <v>9653947</v>
      </c>
      <c r="G54" s="31">
        <v>767568</v>
      </c>
      <c r="H54" s="31">
        <v>0</v>
      </c>
      <c r="I54" s="31">
        <v>1052152</v>
      </c>
      <c r="J54" s="31">
        <v>0</v>
      </c>
      <c r="K54" s="9">
        <v>47</v>
      </c>
    </row>
    <row r="55" spans="1:11" x14ac:dyDescent="0.3">
      <c r="A55" s="9">
        <v>48</v>
      </c>
      <c r="B55" s="9" t="s">
        <v>153</v>
      </c>
      <c r="C55" s="31">
        <v>237696</v>
      </c>
      <c r="D55" s="31">
        <v>9674</v>
      </c>
      <c r="E55" s="31">
        <v>16568</v>
      </c>
      <c r="F55" s="31">
        <f t="shared" si="0"/>
        <v>263938</v>
      </c>
      <c r="G55" s="31">
        <v>64972</v>
      </c>
      <c r="H55" s="31">
        <v>0</v>
      </c>
      <c r="I55" s="31">
        <v>0</v>
      </c>
      <c r="J55" s="31">
        <v>0</v>
      </c>
      <c r="K55" s="9">
        <v>48</v>
      </c>
    </row>
    <row r="56" spans="1:11" x14ac:dyDescent="0.3">
      <c r="A56" s="9">
        <v>49</v>
      </c>
      <c r="B56" s="9" t="s">
        <v>154</v>
      </c>
      <c r="C56" s="31">
        <v>1227075</v>
      </c>
      <c r="D56" s="31">
        <v>51653</v>
      </c>
      <c r="E56" s="31">
        <v>113262</v>
      </c>
      <c r="F56" s="31">
        <f t="shared" si="0"/>
        <v>1391990</v>
      </c>
      <c r="G56" s="31">
        <v>96227</v>
      </c>
      <c r="H56" s="31">
        <v>0</v>
      </c>
      <c r="I56" s="31">
        <v>0</v>
      </c>
      <c r="J56" s="31">
        <v>0</v>
      </c>
      <c r="K56" s="9">
        <v>49</v>
      </c>
    </row>
    <row r="57" spans="1:11" x14ac:dyDescent="0.3">
      <c r="A57" s="9">
        <v>50</v>
      </c>
      <c r="B57" s="9" t="s">
        <v>155</v>
      </c>
      <c r="C57" s="34">
        <v>399489</v>
      </c>
      <c r="D57" s="34">
        <v>5000</v>
      </c>
      <c r="E57" s="34">
        <v>37181</v>
      </c>
      <c r="F57" s="34">
        <f t="shared" si="0"/>
        <v>441670</v>
      </c>
      <c r="G57" s="34">
        <v>0</v>
      </c>
      <c r="H57" s="34">
        <v>0</v>
      </c>
      <c r="I57" s="34">
        <v>0</v>
      </c>
      <c r="J57" s="34">
        <v>1061</v>
      </c>
      <c r="K57" s="9">
        <v>50</v>
      </c>
    </row>
    <row r="58" spans="1:11" x14ac:dyDescent="0.3">
      <c r="A58" s="9">
        <v>51</v>
      </c>
      <c r="B58" s="9" t="s">
        <v>156</v>
      </c>
      <c r="C58" s="30">
        <v>398496</v>
      </c>
      <c r="D58" s="30">
        <v>18545</v>
      </c>
      <c r="E58" s="30">
        <v>30029</v>
      </c>
      <c r="F58" s="30">
        <f t="shared" si="0"/>
        <v>447070</v>
      </c>
      <c r="G58" s="30">
        <v>0</v>
      </c>
      <c r="H58" s="30">
        <v>0</v>
      </c>
      <c r="I58" s="30">
        <v>0</v>
      </c>
      <c r="J58" s="30">
        <v>42</v>
      </c>
      <c r="K58" s="9">
        <v>51</v>
      </c>
    </row>
    <row r="59" spans="1:11" x14ac:dyDescent="0.3">
      <c r="A59" s="9">
        <v>52</v>
      </c>
      <c r="B59" s="9" t="s">
        <v>157</v>
      </c>
      <c r="C59" s="31">
        <v>442982</v>
      </c>
      <c r="D59" s="31">
        <v>31000</v>
      </c>
      <c r="E59" s="31">
        <v>39994</v>
      </c>
      <c r="F59" s="31">
        <f t="shared" si="0"/>
        <v>513976</v>
      </c>
      <c r="G59" s="31">
        <v>249000</v>
      </c>
      <c r="H59" s="31">
        <v>0</v>
      </c>
      <c r="I59" s="31">
        <v>0</v>
      </c>
      <c r="J59" s="31">
        <v>11609</v>
      </c>
      <c r="K59" s="9">
        <v>52</v>
      </c>
    </row>
    <row r="60" spans="1:11" x14ac:dyDescent="0.3">
      <c r="A60" s="9">
        <v>53</v>
      </c>
      <c r="B60" s="9" t="s">
        <v>158</v>
      </c>
      <c r="C60" s="31">
        <v>37675895</v>
      </c>
      <c r="D60" s="31">
        <v>307474</v>
      </c>
      <c r="E60" s="31">
        <v>469665</v>
      </c>
      <c r="F60" s="31">
        <f t="shared" si="0"/>
        <v>38453034</v>
      </c>
      <c r="G60" s="31">
        <v>0</v>
      </c>
      <c r="H60" s="31">
        <v>0</v>
      </c>
      <c r="I60" s="31">
        <v>0</v>
      </c>
      <c r="J60" s="31">
        <v>47921</v>
      </c>
      <c r="K60" s="9">
        <v>53</v>
      </c>
    </row>
    <row r="61" spans="1:11" x14ac:dyDescent="0.3">
      <c r="A61" s="9">
        <v>54</v>
      </c>
      <c r="B61" s="9" t="s">
        <v>159</v>
      </c>
      <c r="C61" s="31">
        <v>540309</v>
      </c>
      <c r="D61" s="31">
        <v>53938</v>
      </c>
      <c r="E61" s="31">
        <v>136501</v>
      </c>
      <c r="F61" s="31">
        <f t="shared" si="0"/>
        <v>730748</v>
      </c>
      <c r="G61" s="31">
        <v>0</v>
      </c>
      <c r="H61" s="31">
        <v>0</v>
      </c>
      <c r="I61" s="31">
        <v>0</v>
      </c>
      <c r="J61" s="31">
        <v>35770</v>
      </c>
      <c r="K61" s="9">
        <v>54</v>
      </c>
    </row>
    <row r="62" spans="1:11" x14ac:dyDescent="0.3">
      <c r="A62" s="9">
        <v>55</v>
      </c>
      <c r="B62" s="9" t="s">
        <v>160</v>
      </c>
      <c r="C62" s="31">
        <v>386589</v>
      </c>
      <c r="D62" s="31">
        <v>0</v>
      </c>
      <c r="E62" s="31">
        <v>41512</v>
      </c>
      <c r="F62" s="31">
        <f t="shared" si="0"/>
        <v>428101</v>
      </c>
      <c r="G62" s="31">
        <v>29149</v>
      </c>
      <c r="H62" s="31">
        <v>0</v>
      </c>
      <c r="I62" s="31">
        <v>0</v>
      </c>
      <c r="J62" s="31">
        <v>50349</v>
      </c>
      <c r="K62" s="9">
        <v>55</v>
      </c>
    </row>
    <row r="63" spans="1:11" x14ac:dyDescent="0.3">
      <c r="A63" s="9">
        <v>56</v>
      </c>
      <c r="B63" s="9" t="s">
        <v>161</v>
      </c>
      <c r="C63" s="31">
        <v>503372</v>
      </c>
      <c r="D63" s="31">
        <v>41571</v>
      </c>
      <c r="E63" s="31">
        <v>86510</v>
      </c>
      <c r="F63" s="31">
        <f t="shared" si="0"/>
        <v>631453</v>
      </c>
      <c r="G63" s="31">
        <v>0</v>
      </c>
      <c r="H63" s="31">
        <v>0</v>
      </c>
      <c r="I63" s="31">
        <v>0</v>
      </c>
      <c r="J63" s="31">
        <v>0</v>
      </c>
      <c r="K63" s="9">
        <v>56</v>
      </c>
    </row>
    <row r="64" spans="1:11" x14ac:dyDescent="0.3">
      <c r="A64" s="9">
        <v>57</v>
      </c>
      <c r="B64" s="9" t="s">
        <v>162</v>
      </c>
      <c r="C64" s="31">
        <v>1857106</v>
      </c>
      <c r="D64" s="31">
        <v>12038</v>
      </c>
      <c r="E64" s="31">
        <v>19429</v>
      </c>
      <c r="F64" s="31">
        <f t="shared" si="0"/>
        <v>1888573</v>
      </c>
      <c r="G64" s="31">
        <v>48088</v>
      </c>
      <c r="H64" s="31">
        <v>131427</v>
      </c>
      <c r="I64" s="31">
        <v>0</v>
      </c>
      <c r="J64" s="31">
        <v>0</v>
      </c>
      <c r="K64" s="9">
        <v>57</v>
      </c>
    </row>
    <row r="65" spans="1:11" x14ac:dyDescent="0.3">
      <c r="A65" s="9">
        <v>58</v>
      </c>
      <c r="B65" s="9" t="s">
        <v>163</v>
      </c>
      <c r="C65" s="31">
        <v>22636012</v>
      </c>
      <c r="D65" s="31">
        <v>141637</v>
      </c>
      <c r="E65" s="31">
        <v>80187</v>
      </c>
      <c r="F65" s="31">
        <f t="shared" si="0"/>
        <v>22857836</v>
      </c>
      <c r="G65" s="31">
        <v>31775</v>
      </c>
      <c r="H65" s="31">
        <v>423764</v>
      </c>
      <c r="I65" s="31">
        <v>0</v>
      </c>
      <c r="J65" s="31">
        <v>4260</v>
      </c>
      <c r="K65" s="9">
        <v>58</v>
      </c>
    </row>
    <row r="66" spans="1:11" x14ac:dyDescent="0.3">
      <c r="A66" s="9">
        <v>59</v>
      </c>
      <c r="B66" s="9" t="s">
        <v>164</v>
      </c>
      <c r="C66" s="31">
        <v>287948</v>
      </c>
      <c r="D66" s="31">
        <v>25305</v>
      </c>
      <c r="E66" s="31">
        <v>10830</v>
      </c>
      <c r="F66" s="31">
        <f t="shared" si="0"/>
        <v>324083</v>
      </c>
      <c r="G66" s="31">
        <v>0</v>
      </c>
      <c r="H66" s="31">
        <v>0</v>
      </c>
      <c r="I66" s="31">
        <v>0</v>
      </c>
      <c r="J66" s="31">
        <v>21776</v>
      </c>
      <c r="K66" s="9">
        <v>59</v>
      </c>
    </row>
    <row r="67" spans="1:11" x14ac:dyDescent="0.3">
      <c r="A67" s="9">
        <v>60</v>
      </c>
      <c r="B67" s="9" t="s">
        <v>165</v>
      </c>
      <c r="C67" s="31">
        <v>103736</v>
      </c>
      <c r="D67" s="31">
        <v>0</v>
      </c>
      <c r="E67" s="31">
        <v>83235</v>
      </c>
      <c r="F67" s="31">
        <f t="shared" si="0"/>
        <v>186971</v>
      </c>
      <c r="G67" s="31">
        <v>328709</v>
      </c>
      <c r="H67" s="31">
        <v>0</v>
      </c>
      <c r="I67" s="31">
        <v>352974</v>
      </c>
      <c r="J67" s="31">
        <v>969887</v>
      </c>
      <c r="K67" s="9">
        <v>60</v>
      </c>
    </row>
    <row r="68" spans="1:11" x14ac:dyDescent="0.3">
      <c r="A68" s="9">
        <v>61</v>
      </c>
      <c r="B68" s="9" t="s">
        <v>166</v>
      </c>
      <c r="C68" s="31">
        <v>542723</v>
      </c>
      <c r="D68" s="31">
        <v>33075</v>
      </c>
      <c r="E68" s="31">
        <v>45310</v>
      </c>
      <c r="F68" s="31">
        <f t="shared" si="0"/>
        <v>621108</v>
      </c>
      <c r="G68" s="31">
        <v>6354</v>
      </c>
      <c r="H68" s="31">
        <v>0</v>
      </c>
      <c r="I68" s="31">
        <v>0</v>
      </c>
      <c r="J68" s="31">
        <v>0</v>
      </c>
      <c r="K68" s="9">
        <v>61</v>
      </c>
    </row>
    <row r="69" spans="1:11" x14ac:dyDescent="0.3">
      <c r="A69" s="9">
        <v>62</v>
      </c>
      <c r="B69" s="9" t="s">
        <v>167</v>
      </c>
      <c r="C69" s="31">
        <v>694308</v>
      </c>
      <c r="D69" s="31">
        <v>282809</v>
      </c>
      <c r="E69" s="31">
        <v>29002</v>
      </c>
      <c r="F69" s="31">
        <f t="shared" si="0"/>
        <v>1006119</v>
      </c>
      <c r="G69" s="31">
        <v>0</v>
      </c>
      <c r="H69" s="31">
        <v>0</v>
      </c>
      <c r="I69" s="31">
        <v>0</v>
      </c>
      <c r="J69" s="31">
        <v>0</v>
      </c>
      <c r="K69" s="9">
        <v>62</v>
      </c>
    </row>
    <row r="70" spans="1:11" x14ac:dyDescent="0.3">
      <c r="A70" s="9">
        <v>63</v>
      </c>
      <c r="B70" s="9" t="s">
        <v>168</v>
      </c>
      <c r="C70" s="31">
        <v>887564</v>
      </c>
      <c r="D70" s="31">
        <v>31283</v>
      </c>
      <c r="E70" s="31">
        <v>71157</v>
      </c>
      <c r="F70" s="31">
        <f t="shared" si="0"/>
        <v>990004</v>
      </c>
      <c r="G70" s="31">
        <v>0</v>
      </c>
      <c r="H70" s="31">
        <v>0</v>
      </c>
      <c r="I70" s="31">
        <v>0</v>
      </c>
      <c r="J70" s="31">
        <v>0</v>
      </c>
      <c r="K70" s="9">
        <v>63</v>
      </c>
    </row>
    <row r="71" spans="1:11" x14ac:dyDescent="0.3">
      <c r="A71" s="9">
        <v>64</v>
      </c>
      <c r="B71" s="9" t="s">
        <v>169</v>
      </c>
      <c r="C71" s="31">
        <v>260518</v>
      </c>
      <c r="D71" s="31">
        <v>37213</v>
      </c>
      <c r="E71" s="31">
        <v>39764</v>
      </c>
      <c r="F71" s="31">
        <f t="shared" si="0"/>
        <v>337495</v>
      </c>
      <c r="G71" s="31">
        <v>0</v>
      </c>
      <c r="H71" s="31">
        <v>0</v>
      </c>
      <c r="I71" s="31">
        <v>0</v>
      </c>
      <c r="J71" s="31">
        <v>0</v>
      </c>
      <c r="K71" s="9">
        <v>64</v>
      </c>
    </row>
    <row r="72" spans="1:11" x14ac:dyDescent="0.3">
      <c r="A72" s="9">
        <v>65</v>
      </c>
      <c r="B72" s="9" t="s">
        <v>170</v>
      </c>
      <c r="C72" s="31">
        <v>926993</v>
      </c>
      <c r="D72" s="31">
        <v>13072</v>
      </c>
      <c r="E72" s="31">
        <v>52870</v>
      </c>
      <c r="F72" s="31">
        <f t="shared" ref="F72:F102" si="1">(C72+D72+E72)</f>
        <v>992935</v>
      </c>
      <c r="G72" s="31">
        <v>280000</v>
      </c>
      <c r="H72" s="31">
        <v>0</v>
      </c>
      <c r="I72" s="31">
        <v>0</v>
      </c>
      <c r="J72" s="31">
        <v>212</v>
      </c>
      <c r="K72" s="9">
        <v>65</v>
      </c>
    </row>
    <row r="73" spans="1:11" x14ac:dyDescent="0.3">
      <c r="A73" s="9">
        <v>66</v>
      </c>
      <c r="B73" s="9" t="s">
        <v>171</v>
      </c>
      <c r="C73" s="31">
        <v>1395270</v>
      </c>
      <c r="D73" s="31">
        <v>83492</v>
      </c>
      <c r="E73" s="31">
        <v>164228</v>
      </c>
      <c r="F73" s="31">
        <f t="shared" si="1"/>
        <v>1642990</v>
      </c>
      <c r="G73" s="31">
        <v>0</v>
      </c>
      <c r="H73" s="31">
        <v>0</v>
      </c>
      <c r="I73" s="31">
        <v>0</v>
      </c>
      <c r="J73" s="31">
        <v>11375</v>
      </c>
      <c r="K73" s="9">
        <v>66</v>
      </c>
    </row>
    <row r="74" spans="1:11" x14ac:dyDescent="0.3">
      <c r="A74" s="9">
        <v>67</v>
      </c>
      <c r="B74" s="9" t="s">
        <v>172</v>
      </c>
      <c r="C74" s="31">
        <v>3209692</v>
      </c>
      <c r="D74" s="31">
        <v>88092</v>
      </c>
      <c r="E74" s="31">
        <v>1515</v>
      </c>
      <c r="F74" s="31">
        <f t="shared" si="1"/>
        <v>3299299</v>
      </c>
      <c r="G74" s="31">
        <v>0</v>
      </c>
      <c r="H74" s="31">
        <v>2242671</v>
      </c>
      <c r="I74" s="31">
        <v>0</v>
      </c>
      <c r="J74" s="31">
        <v>0</v>
      </c>
      <c r="K74" s="9">
        <v>67</v>
      </c>
    </row>
    <row r="75" spans="1:11" x14ac:dyDescent="0.3">
      <c r="A75" s="9">
        <v>68</v>
      </c>
      <c r="B75" s="9" t="s">
        <v>173</v>
      </c>
      <c r="C75" s="31">
        <v>917243</v>
      </c>
      <c r="D75" s="31">
        <v>117963</v>
      </c>
      <c r="E75" s="31">
        <v>103937</v>
      </c>
      <c r="F75" s="31">
        <f t="shared" si="1"/>
        <v>1139143</v>
      </c>
      <c r="G75" s="31">
        <v>0</v>
      </c>
      <c r="H75" s="31">
        <v>24517</v>
      </c>
      <c r="I75" s="31">
        <v>0</v>
      </c>
      <c r="J75" s="31">
        <v>0</v>
      </c>
      <c r="K75" s="9">
        <v>68</v>
      </c>
    </row>
    <row r="76" spans="1:11" x14ac:dyDescent="0.3">
      <c r="A76" s="9">
        <v>69</v>
      </c>
      <c r="B76" s="9" t="s">
        <v>174</v>
      </c>
      <c r="C76" s="31">
        <v>3072353</v>
      </c>
      <c r="D76" s="31">
        <v>105238</v>
      </c>
      <c r="E76" s="31">
        <v>144333</v>
      </c>
      <c r="F76" s="31">
        <f t="shared" si="1"/>
        <v>3321924</v>
      </c>
      <c r="G76" s="31">
        <v>802693</v>
      </c>
      <c r="H76" s="31">
        <v>0</v>
      </c>
      <c r="I76" s="31">
        <v>0</v>
      </c>
      <c r="J76" s="31">
        <v>0</v>
      </c>
      <c r="K76" s="9">
        <v>69</v>
      </c>
    </row>
    <row r="77" spans="1:11" x14ac:dyDescent="0.3">
      <c r="A77" s="9">
        <v>70</v>
      </c>
      <c r="B77" s="9" t="s">
        <v>175</v>
      </c>
      <c r="C77" s="31">
        <v>747507</v>
      </c>
      <c r="D77" s="31">
        <v>0</v>
      </c>
      <c r="E77" s="31">
        <v>83831</v>
      </c>
      <c r="F77" s="31">
        <f t="shared" si="1"/>
        <v>831338</v>
      </c>
      <c r="G77" s="31">
        <v>0</v>
      </c>
      <c r="H77" s="31">
        <v>208553</v>
      </c>
      <c r="I77" s="31">
        <v>0</v>
      </c>
      <c r="J77" s="31">
        <v>0</v>
      </c>
      <c r="K77" s="9">
        <v>70</v>
      </c>
    </row>
    <row r="78" spans="1:11" x14ac:dyDescent="0.3">
      <c r="A78" s="9">
        <v>71</v>
      </c>
      <c r="B78" s="9" t="s">
        <v>176</v>
      </c>
      <c r="C78" s="31">
        <v>495668</v>
      </c>
      <c r="D78" s="31">
        <v>17250</v>
      </c>
      <c r="E78" s="31">
        <v>148571</v>
      </c>
      <c r="F78" s="31">
        <f t="shared" si="1"/>
        <v>661489</v>
      </c>
      <c r="G78" s="31">
        <v>0</v>
      </c>
      <c r="H78" s="31">
        <v>0</v>
      </c>
      <c r="I78" s="31">
        <v>0</v>
      </c>
      <c r="J78" s="31">
        <v>15567</v>
      </c>
      <c r="K78" s="9">
        <v>71</v>
      </c>
    </row>
    <row r="79" spans="1:11" x14ac:dyDescent="0.3">
      <c r="A79" s="9">
        <v>72</v>
      </c>
      <c r="B79" s="9" t="s">
        <v>177</v>
      </c>
      <c r="C79" s="31">
        <v>1234608</v>
      </c>
      <c r="D79" s="31">
        <v>86292</v>
      </c>
      <c r="E79" s="31">
        <v>64807</v>
      </c>
      <c r="F79" s="31">
        <f t="shared" si="1"/>
        <v>1385707</v>
      </c>
      <c r="G79" s="31">
        <v>3778</v>
      </c>
      <c r="H79" s="31">
        <v>0</v>
      </c>
      <c r="I79" s="31">
        <v>0</v>
      </c>
      <c r="J79" s="31">
        <v>0</v>
      </c>
      <c r="K79" s="9">
        <v>72</v>
      </c>
    </row>
    <row r="80" spans="1:11" x14ac:dyDescent="0.3">
      <c r="A80" s="9">
        <v>73</v>
      </c>
      <c r="B80" s="9" t="s">
        <v>178</v>
      </c>
      <c r="C80" s="31">
        <v>51778000</v>
      </c>
      <c r="D80" s="31">
        <v>5701000</v>
      </c>
      <c r="E80" s="31">
        <v>708000</v>
      </c>
      <c r="F80" s="31">
        <f t="shared" si="1"/>
        <v>58187000</v>
      </c>
      <c r="G80" s="31">
        <v>350000</v>
      </c>
      <c r="H80" s="31">
        <v>305000</v>
      </c>
      <c r="I80" s="31">
        <v>29231000</v>
      </c>
      <c r="J80" s="31">
        <v>13371000</v>
      </c>
      <c r="K80" s="9">
        <v>73</v>
      </c>
    </row>
    <row r="81" spans="1:11" x14ac:dyDescent="0.3">
      <c r="A81" s="9">
        <v>74</v>
      </c>
      <c r="B81" s="9" t="s">
        <v>179</v>
      </c>
      <c r="C81" s="31">
        <v>2564233</v>
      </c>
      <c r="D81" s="31">
        <v>13000</v>
      </c>
      <c r="E81" s="31">
        <v>100563</v>
      </c>
      <c r="F81" s="31">
        <f t="shared" si="1"/>
        <v>2677796</v>
      </c>
      <c r="G81" s="31">
        <v>800000</v>
      </c>
      <c r="H81" s="31">
        <v>0</v>
      </c>
      <c r="I81" s="31">
        <v>0</v>
      </c>
      <c r="J81" s="31">
        <v>184531</v>
      </c>
      <c r="K81" s="9">
        <v>74</v>
      </c>
    </row>
    <row r="82" spans="1:11" x14ac:dyDescent="0.3">
      <c r="A82" s="9">
        <v>75</v>
      </c>
      <c r="B82" s="9" t="s">
        <v>180</v>
      </c>
      <c r="C82" s="31">
        <v>46599</v>
      </c>
      <c r="D82" s="31">
        <v>20183</v>
      </c>
      <c r="E82" s="31">
        <v>101418</v>
      </c>
      <c r="F82" s="31">
        <f t="shared" si="1"/>
        <v>168200</v>
      </c>
      <c r="G82" s="31">
        <v>0</v>
      </c>
      <c r="H82" s="31">
        <v>0</v>
      </c>
      <c r="I82" s="31">
        <v>0</v>
      </c>
      <c r="J82" s="31">
        <v>0</v>
      </c>
      <c r="K82" s="9">
        <v>75</v>
      </c>
    </row>
    <row r="83" spans="1:11" x14ac:dyDescent="0.3">
      <c r="A83" s="9">
        <v>76</v>
      </c>
      <c r="B83" s="9" t="s">
        <v>98</v>
      </c>
      <c r="C83" s="31">
        <v>2115107</v>
      </c>
      <c r="D83" s="31">
        <v>17525</v>
      </c>
      <c r="E83" s="31">
        <v>45315</v>
      </c>
      <c r="F83" s="31">
        <f t="shared" si="1"/>
        <v>2177947</v>
      </c>
      <c r="G83" s="31">
        <v>0</v>
      </c>
      <c r="H83" s="31">
        <v>1935556</v>
      </c>
      <c r="I83" s="31">
        <v>0</v>
      </c>
      <c r="J83" s="31">
        <v>0</v>
      </c>
      <c r="K83" s="9">
        <v>76</v>
      </c>
    </row>
    <row r="84" spans="1:11" x14ac:dyDescent="0.3">
      <c r="A84" s="9">
        <v>77</v>
      </c>
      <c r="B84" s="9" t="s">
        <v>99</v>
      </c>
      <c r="C84" s="31">
        <v>5406248</v>
      </c>
      <c r="D84" s="31">
        <v>0</v>
      </c>
      <c r="E84" s="31">
        <v>77577</v>
      </c>
      <c r="F84" s="31">
        <f t="shared" si="1"/>
        <v>5483825</v>
      </c>
      <c r="G84" s="31">
        <v>721927</v>
      </c>
      <c r="H84" s="31">
        <v>1831131</v>
      </c>
      <c r="I84" s="31">
        <v>0</v>
      </c>
      <c r="J84" s="31">
        <v>787112</v>
      </c>
      <c r="K84" s="9">
        <v>77</v>
      </c>
    </row>
    <row r="85" spans="1:11" x14ac:dyDescent="0.3">
      <c r="A85" s="9">
        <v>78</v>
      </c>
      <c r="B85" s="9" t="s">
        <v>181</v>
      </c>
      <c r="C85" s="31">
        <v>2778167</v>
      </c>
      <c r="D85" s="31">
        <v>280067</v>
      </c>
      <c r="E85" s="31">
        <v>83903</v>
      </c>
      <c r="F85" s="31">
        <f t="shared" si="1"/>
        <v>3142137</v>
      </c>
      <c r="G85" s="31">
        <v>258945</v>
      </c>
      <c r="H85" s="31">
        <v>40011</v>
      </c>
      <c r="I85" s="31">
        <v>0</v>
      </c>
      <c r="J85" s="31">
        <v>77551</v>
      </c>
      <c r="K85" s="9">
        <v>78</v>
      </c>
    </row>
    <row r="86" spans="1:11" x14ac:dyDescent="0.3">
      <c r="A86" s="9">
        <v>79</v>
      </c>
      <c r="B86" s="9" t="s">
        <v>182</v>
      </c>
      <c r="C86" s="31">
        <v>4646364</v>
      </c>
      <c r="D86" s="31">
        <v>57500</v>
      </c>
      <c r="E86" s="31">
        <v>110213</v>
      </c>
      <c r="F86" s="31">
        <f t="shared" si="1"/>
        <v>4814077</v>
      </c>
      <c r="G86" s="31">
        <v>0</v>
      </c>
      <c r="H86" s="31">
        <v>0</v>
      </c>
      <c r="I86" s="31">
        <v>0</v>
      </c>
      <c r="J86" s="31">
        <v>6143</v>
      </c>
      <c r="K86" s="9">
        <v>79</v>
      </c>
    </row>
    <row r="87" spans="1:11" x14ac:dyDescent="0.3">
      <c r="A87" s="9">
        <v>80</v>
      </c>
      <c r="B87" s="9" t="s">
        <v>183</v>
      </c>
      <c r="C87" s="31">
        <v>2322316</v>
      </c>
      <c r="D87" s="31">
        <v>34236</v>
      </c>
      <c r="E87" s="31">
        <v>61900</v>
      </c>
      <c r="F87" s="31">
        <f t="shared" si="1"/>
        <v>2418452</v>
      </c>
      <c r="G87" s="31">
        <v>0</v>
      </c>
      <c r="H87" s="31">
        <v>0</v>
      </c>
      <c r="I87" s="31">
        <v>0</v>
      </c>
      <c r="J87" s="31">
        <v>0</v>
      </c>
      <c r="K87" s="9">
        <v>80</v>
      </c>
    </row>
    <row r="88" spans="1:11" x14ac:dyDescent="0.3">
      <c r="A88" s="9">
        <v>81</v>
      </c>
      <c r="B88" s="9" t="s">
        <v>184</v>
      </c>
      <c r="C88" s="31">
        <v>744544</v>
      </c>
      <c r="D88" s="31">
        <v>40800</v>
      </c>
      <c r="E88" s="31">
        <v>51772</v>
      </c>
      <c r="F88" s="31">
        <f t="shared" si="1"/>
        <v>837116</v>
      </c>
      <c r="G88" s="31">
        <v>328046</v>
      </c>
      <c r="H88" s="31">
        <v>1128001</v>
      </c>
      <c r="I88" s="31">
        <v>0</v>
      </c>
      <c r="J88" s="31">
        <v>0</v>
      </c>
      <c r="K88" s="9">
        <v>81</v>
      </c>
    </row>
    <row r="89" spans="1:11" x14ac:dyDescent="0.3">
      <c r="A89" s="9">
        <v>82</v>
      </c>
      <c r="B89" s="9" t="s">
        <v>185</v>
      </c>
      <c r="C89" s="31">
        <v>1005174</v>
      </c>
      <c r="D89" s="31">
        <v>16482</v>
      </c>
      <c r="E89" s="31">
        <v>125644</v>
      </c>
      <c r="F89" s="31">
        <f t="shared" si="1"/>
        <v>1147300</v>
      </c>
      <c r="G89" s="31">
        <v>0</v>
      </c>
      <c r="H89" s="31">
        <v>0</v>
      </c>
      <c r="I89" s="31">
        <v>0</v>
      </c>
      <c r="J89" s="31">
        <v>0</v>
      </c>
      <c r="K89" s="9">
        <v>82</v>
      </c>
    </row>
    <row r="90" spans="1:11" x14ac:dyDescent="0.3">
      <c r="A90" s="9">
        <v>83</v>
      </c>
      <c r="B90" s="9" t="s">
        <v>186</v>
      </c>
      <c r="C90" s="31">
        <v>264955</v>
      </c>
      <c r="D90" s="31">
        <v>0</v>
      </c>
      <c r="E90" s="31">
        <v>89092</v>
      </c>
      <c r="F90" s="31">
        <f t="shared" si="1"/>
        <v>354047</v>
      </c>
      <c r="G90" s="31">
        <v>0</v>
      </c>
      <c r="H90" s="31">
        <v>0</v>
      </c>
      <c r="I90" s="31">
        <v>0</v>
      </c>
      <c r="J90" s="31">
        <v>0</v>
      </c>
      <c r="K90" s="9">
        <v>83</v>
      </c>
    </row>
    <row r="91" spans="1:11" x14ac:dyDescent="0.3">
      <c r="A91" s="9">
        <v>84</v>
      </c>
      <c r="B91" s="9" t="s">
        <v>187</v>
      </c>
      <c r="C91" s="31">
        <v>816496</v>
      </c>
      <c r="D91" s="31">
        <v>153673</v>
      </c>
      <c r="E91" s="31">
        <v>27926</v>
      </c>
      <c r="F91" s="31">
        <f t="shared" si="1"/>
        <v>998095</v>
      </c>
      <c r="G91" s="31">
        <v>0</v>
      </c>
      <c r="H91" s="31">
        <v>0</v>
      </c>
      <c r="I91" s="31">
        <v>0</v>
      </c>
      <c r="J91" s="31">
        <v>0</v>
      </c>
      <c r="K91" s="9">
        <v>84</v>
      </c>
    </row>
    <row r="92" spans="1:11" x14ac:dyDescent="0.3">
      <c r="A92" s="9">
        <v>85</v>
      </c>
      <c r="B92" s="9" t="s">
        <v>188</v>
      </c>
      <c r="C92" s="31">
        <v>7881866</v>
      </c>
      <c r="D92" s="31">
        <v>0</v>
      </c>
      <c r="E92" s="31">
        <v>153717</v>
      </c>
      <c r="F92" s="31">
        <f t="shared" si="1"/>
        <v>8035583</v>
      </c>
      <c r="G92" s="31">
        <v>5000</v>
      </c>
      <c r="H92" s="31">
        <v>0</v>
      </c>
      <c r="I92" s="31">
        <v>0</v>
      </c>
      <c r="J92" s="31">
        <v>721327</v>
      </c>
      <c r="K92" s="9">
        <v>85</v>
      </c>
    </row>
    <row r="93" spans="1:11" x14ac:dyDescent="0.3">
      <c r="A93" s="9">
        <v>86</v>
      </c>
      <c r="B93" s="9" t="s">
        <v>189</v>
      </c>
      <c r="C93" s="31">
        <v>4566055</v>
      </c>
      <c r="D93" s="31">
        <v>0</v>
      </c>
      <c r="E93" s="31">
        <v>171492</v>
      </c>
      <c r="F93" s="31">
        <f t="shared" si="1"/>
        <v>4737547</v>
      </c>
      <c r="G93" s="31">
        <v>21914</v>
      </c>
      <c r="H93" s="31">
        <v>0</v>
      </c>
      <c r="I93" s="31">
        <v>0</v>
      </c>
      <c r="J93" s="31">
        <v>1910442</v>
      </c>
      <c r="K93" s="9">
        <v>86</v>
      </c>
    </row>
    <row r="94" spans="1:11" x14ac:dyDescent="0.3">
      <c r="A94" s="9">
        <v>87</v>
      </c>
      <c r="B94" s="9" t="s">
        <v>190</v>
      </c>
      <c r="C94" s="31">
        <v>445004</v>
      </c>
      <c r="D94" s="31">
        <v>11000</v>
      </c>
      <c r="E94" s="31">
        <v>48454</v>
      </c>
      <c r="F94" s="31">
        <f t="shared" si="1"/>
        <v>504458</v>
      </c>
      <c r="G94" s="31">
        <v>9038</v>
      </c>
      <c r="H94" s="31">
        <v>0</v>
      </c>
      <c r="I94" s="31">
        <v>0</v>
      </c>
      <c r="J94" s="31">
        <v>0</v>
      </c>
      <c r="K94" s="9">
        <v>87</v>
      </c>
    </row>
    <row r="95" spans="1:11" x14ac:dyDescent="0.3">
      <c r="A95" s="9">
        <v>88</v>
      </c>
      <c r="B95" s="9" t="s">
        <v>191</v>
      </c>
      <c r="C95" s="31">
        <v>319683</v>
      </c>
      <c r="D95" s="31">
        <v>340334</v>
      </c>
      <c r="E95" s="31">
        <v>34814</v>
      </c>
      <c r="F95" s="31">
        <f t="shared" si="1"/>
        <v>694831</v>
      </c>
      <c r="G95" s="31">
        <v>0</v>
      </c>
      <c r="H95" s="31">
        <v>25770</v>
      </c>
      <c r="I95" s="31">
        <v>0</v>
      </c>
      <c r="J95" s="31">
        <v>10163</v>
      </c>
      <c r="K95" s="9">
        <v>88</v>
      </c>
    </row>
    <row r="96" spans="1:11" x14ac:dyDescent="0.3">
      <c r="A96" s="9">
        <v>89</v>
      </c>
      <c r="B96" s="9" t="s">
        <v>192</v>
      </c>
      <c r="C96" s="31">
        <v>1778698</v>
      </c>
      <c r="D96" s="31">
        <v>0</v>
      </c>
      <c r="E96" s="31">
        <v>107465</v>
      </c>
      <c r="F96" s="31">
        <f t="shared" si="1"/>
        <v>1886163</v>
      </c>
      <c r="G96" s="31">
        <v>301071</v>
      </c>
      <c r="H96" s="31">
        <v>0</v>
      </c>
      <c r="I96" s="31">
        <v>0</v>
      </c>
      <c r="J96" s="31">
        <v>0</v>
      </c>
      <c r="K96" s="9">
        <v>89</v>
      </c>
    </row>
    <row r="97" spans="1:11" x14ac:dyDescent="0.3">
      <c r="A97" s="9">
        <v>90</v>
      </c>
      <c r="B97" s="9" t="s">
        <v>193</v>
      </c>
      <c r="C97" s="34">
        <v>719529</v>
      </c>
      <c r="D97" s="34">
        <v>28475</v>
      </c>
      <c r="E97" s="34">
        <v>112971</v>
      </c>
      <c r="F97" s="31">
        <f t="shared" si="1"/>
        <v>860975</v>
      </c>
      <c r="G97" s="34">
        <v>64745</v>
      </c>
      <c r="H97" s="34">
        <v>0</v>
      </c>
      <c r="I97" s="34">
        <v>0</v>
      </c>
      <c r="J97" s="34">
        <v>22276</v>
      </c>
      <c r="K97" s="9">
        <v>90</v>
      </c>
    </row>
    <row r="98" spans="1:11" x14ac:dyDescent="0.3">
      <c r="A98" s="9">
        <v>91</v>
      </c>
      <c r="B98" s="9" t="s">
        <v>194</v>
      </c>
      <c r="C98" s="31">
        <v>1902320</v>
      </c>
      <c r="D98" s="31">
        <v>16770</v>
      </c>
      <c r="E98" s="31">
        <v>125688</v>
      </c>
      <c r="F98" s="31">
        <f t="shared" si="1"/>
        <v>2044778</v>
      </c>
      <c r="G98" s="31">
        <v>65384</v>
      </c>
      <c r="H98" s="31">
        <v>22680</v>
      </c>
      <c r="I98" s="31">
        <v>0</v>
      </c>
      <c r="J98" s="31">
        <v>0</v>
      </c>
      <c r="K98" s="9">
        <v>91</v>
      </c>
    </row>
    <row r="99" spans="1:11" x14ac:dyDescent="0.3">
      <c r="A99" s="9">
        <v>92</v>
      </c>
      <c r="B99" s="9" t="s">
        <v>195</v>
      </c>
      <c r="C99" s="31">
        <v>647587</v>
      </c>
      <c r="D99" s="31">
        <v>20126</v>
      </c>
      <c r="E99" s="31">
        <v>41892</v>
      </c>
      <c r="F99" s="31">
        <f t="shared" si="1"/>
        <v>709605</v>
      </c>
      <c r="G99" s="31">
        <v>0</v>
      </c>
      <c r="H99" s="31">
        <v>1560</v>
      </c>
      <c r="I99" s="31">
        <v>0</v>
      </c>
      <c r="J99" s="31">
        <v>7159</v>
      </c>
      <c r="K99" s="9">
        <v>92</v>
      </c>
    </row>
    <row r="100" spans="1:11" x14ac:dyDescent="0.3">
      <c r="A100" s="9">
        <v>93</v>
      </c>
      <c r="B100" s="9" t="s">
        <v>196</v>
      </c>
      <c r="C100" s="31">
        <v>1678914</v>
      </c>
      <c r="D100" s="31">
        <v>0</v>
      </c>
      <c r="E100" s="31">
        <v>115495</v>
      </c>
      <c r="F100" s="31">
        <f t="shared" si="1"/>
        <v>1794409</v>
      </c>
      <c r="G100" s="31">
        <v>0</v>
      </c>
      <c r="H100" s="31">
        <v>0</v>
      </c>
      <c r="I100" s="31">
        <v>740142</v>
      </c>
      <c r="J100" s="31">
        <v>0</v>
      </c>
      <c r="K100" s="9">
        <v>93</v>
      </c>
    </row>
    <row r="101" spans="1:11" x14ac:dyDescent="0.3">
      <c r="A101" s="9">
        <v>94</v>
      </c>
      <c r="B101" s="9" t="s">
        <v>197</v>
      </c>
      <c r="C101" s="31">
        <v>595925</v>
      </c>
      <c r="D101" s="31">
        <v>6000</v>
      </c>
      <c r="E101" s="31">
        <v>57616</v>
      </c>
      <c r="F101" s="31">
        <f t="shared" si="1"/>
        <v>659541</v>
      </c>
      <c r="G101" s="31">
        <v>553797</v>
      </c>
      <c r="H101" s="31">
        <v>0</v>
      </c>
      <c r="I101" s="31">
        <v>0</v>
      </c>
      <c r="J101" s="31">
        <v>4974</v>
      </c>
      <c r="K101" s="9">
        <v>94</v>
      </c>
    </row>
    <row r="102" spans="1:11" x14ac:dyDescent="0.3">
      <c r="A102" s="101">
        <v>95</v>
      </c>
      <c r="B102" s="9" t="s">
        <v>198</v>
      </c>
      <c r="C102" s="32">
        <v>7023949</v>
      </c>
      <c r="D102" s="32">
        <v>1959739</v>
      </c>
      <c r="E102" s="32">
        <v>40691</v>
      </c>
      <c r="F102" s="32">
        <f t="shared" si="1"/>
        <v>9024379</v>
      </c>
      <c r="G102" s="32">
        <v>649</v>
      </c>
      <c r="H102" s="32">
        <v>11469</v>
      </c>
      <c r="I102" s="32">
        <v>0</v>
      </c>
      <c r="J102" s="32">
        <v>444701</v>
      </c>
      <c r="K102" s="101">
        <v>95</v>
      </c>
    </row>
    <row r="103" spans="1:11" x14ac:dyDescent="0.3">
      <c r="A103" s="101">
        <f>A102</f>
        <v>95</v>
      </c>
      <c r="B103" s="39" t="s">
        <v>107</v>
      </c>
      <c r="C103" s="33">
        <f t="shared" ref="C103:J103" si="2">SUM(C8:C102)</f>
        <v>852296881</v>
      </c>
      <c r="D103" s="33">
        <f t="shared" si="2"/>
        <v>24905828</v>
      </c>
      <c r="E103" s="33">
        <f t="shared" si="2"/>
        <v>8781017</v>
      </c>
      <c r="F103" s="33">
        <f t="shared" si="2"/>
        <v>885983726</v>
      </c>
      <c r="G103" s="33">
        <f t="shared" si="2"/>
        <v>95106566</v>
      </c>
      <c r="H103" s="33">
        <f t="shared" si="2"/>
        <v>17436018</v>
      </c>
      <c r="I103" s="33">
        <f t="shared" si="2"/>
        <v>115351010</v>
      </c>
      <c r="J103" s="33">
        <f t="shared" si="2"/>
        <v>167493025</v>
      </c>
      <c r="K103" s="101">
        <f>K102</f>
        <v>95</v>
      </c>
    </row>
  </sheetData>
  <printOptions gridLines="1"/>
  <pageMargins left="0.75" right="0.75" top="0.25" bottom="0.25" header="0.3" footer="0.3"/>
  <pageSetup paperSize="5"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7CA8F-FE7F-4CA6-BEBA-7933782D7C57}">
  <sheetPr>
    <pageSetUpPr fitToPage="1"/>
  </sheetPr>
  <dimension ref="A1:K49"/>
  <sheetViews>
    <sheetView zoomScaleNormal="100" workbookViewId="0"/>
  </sheetViews>
  <sheetFormatPr defaultColWidth="7.21875" defaultRowHeight="13.8" x14ac:dyDescent="0.3"/>
  <cols>
    <col min="1" max="1" width="3.77734375" style="9" bestFit="1" customWidth="1"/>
    <col min="2" max="2" width="11.77734375" style="9" bestFit="1" customWidth="1"/>
    <col min="3" max="3" width="14.77734375" style="9" customWidth="1"/>
    <col min="4" max="4" width="12.77734375" style="9" customWidth="1"/>
    <col min="5" max="5" width="14.5546875" style="9" customWidth="1"/>
    <col min="6" max="6" width="12" style="9" bestFit="1" customWidth="1"/>
    <col min="7" max="7" width="16.33203125" style="9" customWidth="1"/>
    <col min="8" max="8" width="11" style="9" bestFit="1" customWidth="1"/>
    <col min="9" max="9" width="9.5546875" style="9" bestFit="1" customWidth="1"/>
    <col min="10" max="10" width="10.21875" style="9" bestFit="1" customWidth="1"/>
    <col min="11" max="11" width="3.5546875" style="9" bestFit="1" customWidth="1"/>
    <col min="12" max="256" width="7.21875" style="9"/>
    <col min="257" max="257" width="3.6640625" style="9" bestFit="1" customWidth="1"/>
    <col min="258" max="258" width="11.77734375" style="9" bestFit="1" customWidth="1"/>
    <col min="259" max="259" width="14.77734375" style="9" customWidth="1"/>
    <col min="260" max="260" width="12.77734375" style="9" customWidth="1"/>
    <col min="261" max="261" width="14.5546875" style="9" customWidth="1"/>
    <col min="262" max="262" width="11" style="9" bestFit="1" customWidth="1"/>
    <col min="263" max="263" width="16.33203125" style="9" customWidth="1"/>
    <col min="264" max="264" width="10" style="9" bestFit="1" customWidth="1"/>
    <col min="265" max="265" width="8.6640625" style="9" bestFit="1" customWidth="1"/>
    <col min="266" max="266" width="10.109375" style="9" bestFit="1" customWidth="1"/>
    <col min="267" max="267" width="3.21875" style="9" bestFit="1" customWidth="1"/>
    <col min="268" max="512" width="7.21875" style="9"/>
    <col min="513" max="513" width="3.6640625" style="9" bestFit="1" customWidth="1"/>
    <col min="514" max="514" width="11.77734375" style="9" bestFit="1" customWidth="1"/>
    <col min="515" max="515" width="14.77734375" style="9" customWidth="1"/>
    <col min="516" max="516" width="12.77734375" style="9" customWidth="1"/>
    <col min="517" max="517" width="14.5546875" style="9" customWidth="1"/>
    <col min="518" max="518" width="11" style="9" bestFit="1" customWidth="1"/>
    <col min="519" max="519" width="16.33203125" style="9" customWidth="1"/>
    <col min="520" max="520" width="10" style="9" bestFit="1" customWidth="1"/>
    <col min="521" max="521" width="8.6640625" style="9" bestFit="1" customWidth="1"/>
    <col min="522" max="522" width="10.109375" style="9" bestFit="1" customWidth="1"/>
    <col min="523" max="523" width="3.21875" style="9" bestFit="1" customWidth="1"/>
    <col min="524" max="768" width="7.21875" style="9"/>
    <col min="769" max="769" width="3.6640625" style="9" bestFit="1" customWidth="1"/>
    <col min="770" max="770" width="11.77734375" style="9" bestFit="1" customWidth="1"/>
    <col min="771" max="771" width="14.77734375" style="9" customWidth="1"/>
    <col min="772" max="772" width="12.77734375" style="9" customWidth="1"/>
    <col min="773" max="773" width="14.5546875" style="9" customWidth="1"/>
    <col min="774" max="774" width="11" style="9" bestFit="1" customWidth="1"/>
    <col min="775" max="775" width="16.33203125" style="9" customWidth="1"/>
    <col min="776" max="776" width="10" style="9" bestFit="1" customWidth="1"/>
    <col min="777" max="777" width="8.6640625" style="9" bestFit="1" customWidth="1"/>
    <col min="778" max="778" width="10.109375" style="9" bestFit="1" customWidth="1"/>
    <col min="779" max="779" width="3.21875" style="9" bestFit="1" customWidth="1"/>
    <col min="780" max="1024" width="7.21875" style="9"/>
    <col min="1025" max="1025" width="3.6640625" style="9" bestFit="1" customWidth="1"/>
    <col min="1026" max="1026" width="11.77734375" style="9" bestFit="1" customWidth="1"/>
    <col min="1027" max="1027" width="14.77734375" style="9" customWidth="1"/>
    <col min="1028" max="1028" width="12.77734375" style="9" customWidth="1"/>
    <col min="1029" max="1029" width="14.5546875" style="9" customWidth="1"/>
    <col min="1030" max="1030" width="11" style="9" bestFit="1" customWidth="1"/>
    <col min="1031" max="1031" width="16.33203125" style="9" customWidth="1"/>
    <col min="1032" max="1032" width="10" style="9" bestFit="1" customWidth="1"/>
    <col min="1033" max="1033" width="8.6640625" style="9" bestFit="1" customWidth="1"/>
    <col min="1034" max="1034" width="10.109375" style="9" bestFit="1" customWidth="1"/>
    <col min="1035" max="1035" width="3.21875" style="9" bestFit="1" customWidth="1"/>
    <col min="1036" max="1280" width="7.21875" style="9"/>
    <col min="1281" max="1281" width="3.6640625" style="9" bestFit="1" customWidth="1"/>
    <col min="1282" max="1282" width="11.77734375" style="9" bestFit="1" customWidth="1"/>
    <col min="1283" max="1283" width="14.77734375" style="9" customWidth="1"/>
    <col min="1284" max="1284" width="12.77734375" style="9" customWidth="1"/>
    <col min="1285" max="1285" width="14.5546875" style="9" customWidth="1"/>
    <col min="1286" max="1286" width="11" style="9" bestFit="1" customWidth="1"/>
    <col min="1287" max="1287" width="16.33203125" style="9" customWidth="1"/>
    <col min="1288" max="1288" width="10" style="9" bestFit="1" customWidth="1"/>
    <col min="1289" max="1289" width="8.6640625" style="9" bestFit="1" customWidth="1"/>
    <col min="1290" max="1290" width="10.109375" style="9" bestFit="1" customWidth="1"/>
    <col min="1291" max="1291" width="3.21875" style="9" bestFit="1" customWidth="1"/>
    <col min="1292" max="1536" width="7.21875" style="9"/>
    <col min="1537" max="1537" width="3.6640625" style="9" bestFit="1" customWidth="1"/>
    <col min="1538" max="1538" width="11.77734375" style="9" bestFit="1" customWidth="1"/>
    <col min="1539" max="1539" width="14.77734375" style="9" customWidth="1"/>
    <col min="1540" max="1540" width="12.77734375" style="9" customWidth="1"/>
    <col min="1541" max="1541" width="14.5546875" style="9" customWidth="1"/>
    <col min="1542" max="1542" width="11" style="9" bestFit="1" customWidth="1"/>
    <col min="1543" max="1543" width="16.33203125" style="9" customWidth="1"/>
    <col min="1544" max="1544" width="10" style="9" bestFit="1" customWidth="1"/>
    <col min="1545" max="1545" width="8.6640625" style="9" bestFit="1" customWidth="1"/>
    <col min="1546" max="1546" width="10.109375" style="9" bestFit="1" customWidth="1"/>
    <col min="1547" max="1547" width="3.21875" style="9" bestFit="1" customWidth="1"/>
    <col min="1548" max="1792" width="7.21875" style="9"/>
    <col min="1793" max="1793" width="3.6640625" style="9" bestFit="1" customWidth="1"/>
    <col min="1794" max="1794" width="11.77734375" style="9" bestFit="1" customWidth="1"/>
    <col min="1795" max="1795" width="14.77734375" style="9" customWidth="1"/>
    <col min="1796" max="1796" width="12.77734375" style="9" customWidth="1"/>
    <col min="1797" max="1797" width="14.5546875" style="9" customWidth="1"/>
    <col min="1798" max="1798" width="11" style="9" bestFit="1" customWidth="1"/>
    <col min="1799" max="1799" width="16.33203125" style="9" customWidth="1"/>
    <col min="1800" max="1800" width="10" style="9" bestFit="1" customWidth="1"/>
    <col min="1801" max="1801" width="8.6640625" style="9" bestFit="1" customWidth="1"/>
    <col min="1802" max="1802" width="10.109375" style="9" bestFit="1" customWidth="1"/>
    <col min="1803" max="1803" width="3.21875" style="9" bestFit="1" customWidth="1"/>
    <col min="1804" max="2048" width="7.21875" style="9"/>
    <col min="2049" max="2049" width="3.6640625" style="9" bestFit="1" customWidth="1"/>
    <col min="2050" max="2050" width="11.77734375" style="9" bestFit="1" customWidth="1"/>
    <col min="2051" max="2051" width="14.77734375" style="9" customWidth="1"/>
    <col min="2052" max="2052" width="12.77734375" style="9" customWidth="1"/>
    <col min="2053" max="2053" width="14.5546875" style="9" customWidth="1"/>
    <col min="2054" max="2054" width="11" style="9" bestFit="1" customWidth="1"/>
    <col min="2055" max="2055" width="16.33203125" style="9" customWidth="1"/>
    <col min="2056" max="2056" width="10" style="9" bestFit="1" customWidth="1"/>
    <col min="2057" max="2057" width="8.6640625" style="9" bestFit="1" customWidth="1"/>
    <col min="2058" max="2058" width="10.109375" style="9" bestFit="1" customWidth="1"/>
    <col min="2059" max="2059" width="3.21875" style="9" bestFit="1" customWidth="1"/>
    <col min="2060" max="2304" width="7.21875" style="9"/>
    <col min="2305" max="2305" width="3.6640625" style="9" bestFit="1" customWidth="1"/>
    <col min="2306" max="2306" width="11.77734375" style="9" bestFit="1" customWidth="1"/>
    <col min="2307" max="2307" width="14.77734375" style="9" customWidth="1"/>
    <col min="2308" max="2308" width="12.77734375" style="9" customWidth="1"/>
    <col min="2309" max="2309" width="14.5546875" style="9" customWidth="1"/>
    <col min="2310" max="2310" width="11" style="9" bestFit="1" customWidth="1"/>
    <col min="2311" max="2311" width="16.33203125" style="9" customWidth="1"/>
    <col min="2312" max="2312" width="10" style="9" bestFit="1" customWidth="1"/>
    <col min="2313" max="2313" width="8.6640625" style="9" bestFit="1" customWidth="1"/>
    <col min="2314" max="2314" width="10.109375" style="9" bestFit="1" customWidth="1"/>
    <col min="2315" max="2315" width="3.21875" style="9" bestFit="1" customWidth="1"/>
    <col min="2316" max="2560" width="7.21875" style="9"/>
    <col min="2561" max="2561" width="3.6640625" style="9" bestFit="1" customWidth="1"/>
    <col min="2562" max="2562" width="11.77734375" style="9" bestFit="1" customWidth="1"/>
    <col min="2563" max="2563" width="14.77734375" style="9" customWidth="1"/>
    <col min="2564" max="2564" width="12.77734375" style="9" customWidth="1"/>
    <col min="2565" max="2565" width="14.5546875" style="9" customWidth="1"/>
    <col min="2566" max="2566" width="11" style="9" bestFit="1" customWidth="1"/>
    <col min="2567" max="2567" width="16.33203125" style="9" customWidth="1"/>
    <col min="2568" max="2568" width="10" style="9" bestFit="1" customWidth="1"/>
    <col min="2569" max="2569" width="8.6640625" style="9" bestFit="1" customWidth="1"/>
    <col min="2570" max="2570" width="10.109375" style="9" bestFit="1" customWidth="1"/>
    <col min="2571" max="2571" width="3.21875" style="9" bestFit="1" customWidth="1"/>
    <col min="2572" max="2816" width="7.21875" style="9"/>
    <col min="2817" max="2817" width="3.6640625" style="9" bestFit="1" customWidth="1"/>
    <col min="2818" max="2818" width="11.77734375" style="9" bestFit="1" customWidth="1"/>
    <col min="2819" max="2819" width="14.77734375" style="9" customWidth="1"/>
    <col min="2820" max="2820" width="12.77734375" style="9" customWidth="1"/>
    <col min="2821" max="2821" width="14.5546875" style="9" customWidth="1"/>
    <col min="2822" max="2822" width="11" style="9" bestFit="1" customWidth="1"/>
    <col min="2823" max="2823" width="16.33203125" style="9" customWidth="1"/>
    <col min="2824" max="2824" width="10" style="9" bestFit="1" customWidth="1"/>
    <col min="2825" max="2825" width="8.6640625" style="9" bestFit="1" customWidth="1"/>
    <col min="2826" max="2826" width="10.109375" style="9" bestFit="1" customWidth="1"/>
    <col min="2827" max="2827" width="3.21875" style="9" bestFit="1" customWidth="1"/>
    <col min="2828" max="3072" width="7.21875" style="9"/>
    <col min="3073" max="3073" width="3.6640625" style="9" bestFit="1" customWidth="1"/>
    <col min="3074" max="3074" width="11.77734375" style="9" bestFit="1" customWidth="1"/>
    <col min="3075" max="3075" width="14.77734375" style="9" customWidth="1"/>
    <col min="3076" max="3076" width="12.77734375" style="9" customWidth="1"/>
    <col min="3077" max="3077" width="14.5546875" style="9" customWidth="1"/>
    <col min="3078" max="3078" width="11" style="9" bestFit="1" customWidth="1"/>
    <col min="3079" max="3079" width="16.33203125" style="9" customWidth="1"/>
    <col min="3080" max="3080" width="10" style="9" bestFit="1" customWidth="1"/>
    <col min="3081" max="3081" width="8.6640625" style="9" bestFit="1" customWidth="1"/>
    <col min="3082" max="3082" width="10.109375" style="9" bestFit="1" customWidth="1"/>
    <col min="3083" max="3083" width="3.21875" style="9" bestFit="1" customWidth="1"/>
    <col min="3084" max="3328" width="7.21875" style="9"/>
    <col min="3329" max="3329" width="3.6640625" style="9" bestFit="1" customWidth="1"/>
    <col min="3330" max="3330" width="11.77734375" style="9" bestFit="1" customWidth="1"/>
    <col min="3331" max="3331" width="14.77734375" style="9" customWidth="1"/>
    <col min="3332" max="3332" width="12.77734375" style="9" customWidth="1"/>
    <col min="3333" max="3333" width="14.5546875" style="9" customWidth="1"/>
    <col min="3334" max="3334" width="11" style="9" bestFit="1" customWidth="1"/>
    <col min="3335" max="3335" width="16.33203125" style="9" customWidth="1"/>
    <col min="3336" max="3336" width="10" style="9" bestFit="1" customWidth="1"/>
    <col min="3337" max="3337" width="8.6640625" style="9" bestFit="1" customWidth="1"/>
    <col min="3338" max="3338" width="10.109375" style="9" bestFit="1" customWidth="1"/>
    <col min="3339" max="3339" width="3.21875" style="9" bestFit="1" customWidth="1"/>
    <col min="3340" max="3584" width="7.21875" style="9"/>
    <col min="3585" max="3585" width="3.6640625" style="9" bestFit="1" customWidth="1"/>
    <col min="3586" max="3586" width="11.77734375" style="9" bestFit="1" customWidth="1"/>
    <col min="3587" max="3587" width="14.77734375" style="9" customWidth="1"/>
    <col min="3588" max="3588" width="12.77734375" style="9" customWidth="1"/>
    <col min="3589" max="3589" width="14.5546875" style="9" customWidth="1"/>
    <col min="3590" max="3590" width="11" style="9" bestFit="1" customWidth="1"/>
    <col min="3591" max="3591" width="16.33203125" style="9" customWidth="1"/>
    <col min="3592" max="3592" width="10" style="9" bestFit="1" customWidth="1"/>
    <col min="3593" max="3593" width="8.6640625" style="9" bestFit="1" customWidth="1"/>
    <col min="3594" max="3594" width="10.109375" style="9" bestFit="1" customWidth="1"/>
    <col min="3595" max="3595" width="3.21875" style="9" bestFit="1" customWidth="1"/>
    <col min="3596" max="3840" width="7.21875" style="9"/>
    <col min="3841" max="3841" width="3.6640625" style="9" bestFit="1" customWidth="1"/>
    <col min="3842" max="3842" width="11.77734375" style="9" bestFit="1" customWidth="1"/>
    <col min="3843" max="3843" width="14.77734375" style="9" customWidth="1"/>
    <col min="3844" max="3844" width="12.77734375" style="9" customWidth="1"/>
    <col min="3845" max="3845" width="14.5546875" style="9" customWidth="1"/>
    <col min="3846" max="3846" width="11" style="9" bestFit="1" customWidth="1"/>
    <col min="3847" max="3847" width="16.33203125" style="9" customWidth="1"/>
    <col min="3848" max="3848" width="10" style="9" bestFit="1" customWidth="1"/>
    <col min="3849" max="3849" width="8.6640625" style="9" bestFit="1" customWidth="1"/>
    <col min="3850" max="3850" width="10.109375" style="9" bestFit="1" customWidth="1"/>
    <col min="3851" max="3851" width="3.21875" style="9" bestFit="1" customWidth="1"/>
    <col min="3852" max="4096" width="7.21875" style="9"/>
    <col min="4097" max="4097" width="3.6640625" style="9" bestFit="1" customWidth="1"/>
    <col min="4098" max="4098" width="11.77734375" style="9" bestFit="1" customWidth="1"/>
    <col min="4099" max="4099" width="14.77734375" style="9" customWidth="1"/>
    <col min="4100" max="4100" width="12.77734375" style="9" customWidth="1"/>
    <col min="4101" max="4101" width="14.5546875" style="9" customWidth="1"/>
    <col min="4102" max="4102" width="11" style="9" bestFit="1" customWidth="1"/>
    <col min="4103" max="4103" width="16.33203125" style="9" customWidth="1"/>
    <col min="4104" max="4104" width="10" style="9" bestFit="1" customWidth="1"/>
    <col min="4105" max="4105" width="8.6640625" style="9" bestFit="1" customWidth="1"/>
    <col min="4106" max="4106" width="10.109375" style="9" bestFit="1" customWidth="1"/>
    <col min="4107" max="4107" width="3.21875" style="9" bestFit="1" customWidth="1"/>
    <col min="4108" max="4352" width="7.21875" style="9"/>
    <col min="4353" max="4353" width="3.6640625" style="9" bestFit="1" customWidth="1"/>
    <col min="4354" max="4354" width="11.77734375" style="9" bestFit="1" customWidth="1"/>
    <col min="4355" max="4355" width="14.77734375" style="9" customWidth="1"/>
    <col min="4356" max="4356" width="12.77734375" style="9" customWidth="1"/>
    <col min="4357" max="4357" width="14.5546875" style="9" customWidth="1"/>
    <col min="4358" max="4358" width="11" style="9" bestFit="1" customWidth="1"/>
    <col min="4359" max="4359" width="16.33203125" style="9" customWidth="1"/>
    <col min="4360" max="4360" width="10" style="9" bestFit="1" customWidth="1"/>
    <col min="4361" max="4361" width="8.6640625" style="9" bestFit="1" customWidth="1"/>
    <col min="4362" max="4362" width="10.109375" style="9" bestFit="1" customWidth="1"/>
    <col min="4363" max="4363" width="3.21875" style="9" bestFit="1" customWidth="1"/>
    <col min="4364" max="4608" width="7.21875" style="9"/>
    <col min="4609" max="4609" width="3.6640625" style="9" bestFit="1" customWidth="1"/>
    <col min="4610" max="4610" width="11.77734375" style="9" bestFit="1" customWidth="1"/>
    <col min="4611" max="4611" width="14.77734375" style="9" customWidth="1"/>
    <col min="4612" max="4612" width="12.77734375" style="9" customWidth="1"/>
    <col min="4613" max="4613" width="14.5546875" style="9" customWidth="1"/>
    <col min="4614" max="4614" width="11" style="9" bestFit="1" customWidth="1"/>
    <col min="4615" max="4615" width="16.33203125" style="9" customWidth="1"/>
    <col min="4616" max="4616" width="10" style="9" bestFit="1" customWidth="1"/>
    <col min="4617" max="4617" width="8.6640625" style="9" bestFit="1" customWidth="1"/>
    <col min="4618" max="4618" width="10.109375" style="9" bestFit="1" customWidth="1"/>
    <col min="4619" max="4619" width="3.21875" style="9" bestFit="1" customWidth="1"/>
    <col min="4620" max="4864" width="7.21875" style="9"/>
    <col min="4865" max="4865" width="3.6640625" style="9" bestFit="1" customWidth="1"/>
    <col min="4866" max="4866" width="11.77734375" style="9" bestFit="1" customWidth="1"/>
    <col min="4867" max="4867" width="14.77734375" style="9" customWidth="1"/>
    <col min="4868" max="4868" width="12.77734375" style="9" customWidth="1"/>
    <col min="4869" max="4869" width="14.5546875" style="9" customWidth="1"/>
    <col min="4870" max="4870" width="11" style="9" bestFit="1" customWidth="1"/>
    <col min="4871" max="4871" width="16.33203125" style="9" customWidth="1"/>
    <col min="4872" max="4872" width="10" style="9" bestFit="1" customWidth="1"/>
    <col min="4873" max="4873" width="8.6640625" style="9" bestFit="1" customWidth="1"/>
    <col min="4874" max="4874" width="10.109375" style="9" bestFit="1" customWidth="1"/>
    <col min="4875" max="4875" width="3.21875" style="9" bestFit="1" customWidth="1"/>
    <col min="4876" max="5120" width="7.21875" style="9"/>
    <col min="5121" max="5121" width="3.6640625" style="9" bestFit="1" customWidth="1"/>
    <col min="5122" max="5122" width="11.77734375" style="9" bestFit="1" customWidth="1"/>
    <col min="5123" max="5123" width="14.77734375" style="9" customWidth="1"/>
    <col min="5124" max="5124" width="12.77734375" style="9" customWidth="1"/>
    <col min="5125" max="5125" width="14.5546875" style="9" customWidth="1"/>
    <col min="5126" max="5126" width="11" style="9" bestFit="1" customWidth="1"/>
    <col min="5127" max="5127" width="16.33203125" style="9" customWidth="1"/>
    <col min="5128" max="5128" width="10" style="9" bestFit="1" customWidth="1"/>
    <col min="5129" max="5129" width="8.6640625" style="9" bestFit="1" customWidth="1"/>
    <col min="5130" max="5130" width="10.109375" style="9" bestFit="1" customWidth="1"/>
    <col min="5131" max="5131" width="3.21875" style="9" bestFit="1" customWidth="1"/>
    <col min="5132" max="5376" width="7.21875" style="9"/>
    <col min="5377" max="5377" width="3.6640625" style="9" bestFit="1" customWidth="1"/>
    <col min="5378" max="5378" width="11.77734375" style="9" bestFit="1" customWidth="1"/>
    <col min="5379" max="5379" width="14.77734375" style="9" customWidth="1"/>
    <col min="5380" max="5380" width="12.77734375" style="9" customWidth="1"/>
    <col min="5381" max="5381" width="14.5546875" style="9" customWidth="1"/>
    <col min="5382" max="5382" width="11" style="9" bestFit="1" customWidth="1"/>
    <col min="5383" max="5383" width="16.33203125" style="9" customWidth="1"/>
    <col min="5384" max="5384" width="10" style="9" bestFit="1" customWidth="1"/>
    <col min="5385" max="5385" width="8.6640625" style="9" bestFit="1" customWidth="1"/>
    <col min="5386" max="5386" width="10.109375" style="9" bestFit="1" customWidth="1"/>
    <col min="5387" max="5387" width="3.21875" style="9" bestFit="1" customWidth="1"/>
    <col min="5388" max="5632" width="7.21875" style="9"/>
    <col min="5633" max="5633" width="3.6640625" style="9" bestFit="1" customWidth="1"/>
    <col min="5634" max="5634" width="11.77734375" style="9" bestFit="1" customWidth="1"/>
    <col min="5635" max="5635" width="14.77734375" style="9" customWidth="1"/>
    <col min="5636" max="5636" width="12.77734375" style="9" customWidth="1"/>
    <col min="5637" max="5637" width="14.5546875" style="9" customWidth="1"/>
    <col min="5638" max="5638" width="11" style="9" bestFit="1" customWidth="1"/>
    <col min="5639" max="5639" width="16.33203125" style="9" customWidth="1"/>
    <col min="5640" max="5640" width="10" style="9" bestFit="1" customWidth="1"/>
    <col min="5641" max="5641" width="8.6640625" style="9" bestFit="1" customWidth="1"/>
    <col min="5642" max="5642" width="10.109375" style="9" bestFit="1" customWidth="1"/>
    <col min="5643" max="5643" width="3.21875" style="9" bestFit="1" customWidth="1"/>
    <col min="5644" max="5888" width="7.21875" style="9"/>
    <col min="5889" max="5889" width="3.6640625" style="9" bestFit="1" customWidth="1"/>
    <col min="5890" max="5890" width="11.77734375" style="9" bestFit="1" customWidth="1"/>
    <col min="5891" max="5891" width="14.77734375" style="9" customWidth="1"/>
    <col min="5892" max="5892" width="12.77734375" style="9" customWidth="1"/>
    <col min="5893" max="5893" width="14.5546875" style="9" customWidth="1"/>
    <col min="5894" max="5894" width="11" style="9" bestFit="1" customWidth="1"/>
    <col min="5895" max="5895" width="16.33203125" style="9" customWidth="1"/>
    <col min="5896" max="5896" width="10" style="9" bestFit="1" customWidth="1"/>
    <col min="5897" max="5897" width="8.6640625" style="9" bestFit="1" customWidth="1"/>
    <col min="5898" max="5898" width="10.109375" style="9" bestFit="1" customWidth="1"/>
    <col min="5899" max="5899" width="3.21875" style="9" bestFit="1" customWidth="1"/>
    <col min="5900" max="6144" width="7.21875" style="9"/>
    <col min="6145" max="6145" width="3.6640625" style="9" bestFit="1" customWidth="1"/>
    <col min="6146" max="6146" width="11.77734375" style="9" bestFit="1" customWidth="1"/>
    <col min="6147" max="6147" width="14.77734375" style="9" customWidth="1"/>
    <col min="6148" max="6148" width="12.77734375" style="9" customWidth="1"/>
    <col min="6149" max="6149" width="14.5546875" style="9" customWidth="1"/>
    <col min="6150" max="6150" width="11" style="9" bestFit="1" customWidth="1"/>
    <col min="6151" max="6151" width="16.33203125" style="9" customWidth="1"/>
    <col min="6152" max="6152" width="10" style="9" bestFit="1" customWidth="1"/>
    <col min="6153" max="6153" width="8.6640625" style="9" bestFit="1" customWidth="1"/>
    <col min="6154" max="6154" width="10.109375" style="9" bestFit="1" customWidth="1"/>
    <col min="6155" max="6155" width="3.21875" style="9" bestFit="1" customWidth="1"/>
    <col min="6156" max="6400" width="7.21875" style="9"/>
    <col min="6401" max="6401" width="3.6640625" style="9" bestFit="1" customWidth="1"/>
    <col min="6402" max="6402" width="11.77734375" style="9" bestFit="1" customWidth="1"/>
    <col min="6403" max="6403" width="14.77734375" style="9" customWidth="1"/>
    <col min="6404" max="6404" width="12.77734375" style="9" customWidth="1"/>
    <col min="6405" max="6405" width="14.5546875" style="9" customWidth="1"/>
    <col min="6406" max="6406" width="11" style="9" bestFit="1" customWidth="1"/>
    <col min="6407" max="6407" width="16.33203125" style="9" customWidth="1"/>
    <col min="6408" max="6408" width="10" style="9" bestFit="1" customWidth="1"/>
    <col min="6409" max="6409" width="8.6640625" style="9" bestFit="1" customWidth="1"/>
    <col min="6410" max="6410" width="10.109375" style="9" bestFit="1" customWidth="1"/>
    <col min="6411" max="6411" width="3.21875" style="9" bestFit="1" customWidth="1"/>
    <col min="6412" max="6656" width="7.21875" style="9"/>
    <col min="6657" max="6657" width="3.6640625" style="9" bestFit="1" customWidth="1"/>
    <col min="6658" max="6658" width="11.77734375" style="9" bestFit="1" customWidth="1"/>
    <col min="6659" max="6659" width="14.77734375" style="9" customWidth="1"/>
    <col min="6660" max="6660" width="12.77734375" style="9" customWidth="1"/>
    <col min="6661" max="6661" width="14.5546875" style="9" customWidth="1"/>
    <col min="6662" max="6662" width="11" style="9" bestFit="1" customWidth="1"/>
    <col min="6663" max="6663" width="16.33203125" style="9" customWidth="1"/>
    <col min="6664" max="6664" width="10" style="9" bestFit="1" customWidth="1"/>
    <col min="6665" max="6665" width="8.6640625" style="9" bestFit="1" customWidth="1"/>
    <col min="6666" max="6666" width="10.109375" style="9" bestFit="1" customWidth="1"/>
    <col min="6667" max="6667" width="3.21875" style="9" bestFit="1" customWidth="1"/>
    <col min="6668" max="6912" width="7.21875" style="9"/>
    <col min="6913" max="6913" width="3.6640625" style="9" bestFit="1" customWidth="1"/>
    <col min="6914" max="6914" width="11.77734375" style="9" bestFit="1" customWidth="1"/>
    <col min="6915" max="6915" width="14.77734375" style="9" customWidth="1"/>
    <col min="6916" max="6916" width="12.77734375" style="9" customWidth="1"/>
    <col min="6917" max="6917" width="14.5546875" style="9" customWidth="1"/>
    <col min="6918" max="6918" width="11" style="9" bestFit="1" customWidth="1"/>
    <col min="6919" max="6919" width="16.33203125" style="9" customWidth="1"/>
    <col min="6920" max="6920" width="10" style="9" bestFit="1" customWidth="1"/>
    <col min="6921" max="6921" width="8.6640625" style="9" bestFit="1" customWidth="1"/>
    <col min="6922" max="6922" width="10.109375" style="9" bestFit="1" customWidth="1"/>
    <col min="6923" max="6923" width="3.21875" style="9" bestFit="1" customWidth="1"/>
    <col min="6924" max="7168" width="7.21875" style="9"/>
    <col min="7169" max="7169" width="3.6640625" style="9" bestFit="1" customWidth="1"/>
    <col min="7170" max="7170" width="11.77734375" style="9" bestFit="1" customWidth="1"/>
    <col min="7171" max="7171" width="14.77734375" style="9" customWidth="1"/>
    <col min="7172" max="7172" width="12.77734375" style="9" customWidth="1"/>
    <col min="7173" max="7173" width="14.5546875" style="9" customWidth="1"/>
    <col min="7174" max="7174" width="11" style="9" bestFit="1" customWidth="1"/>
    <col min="7175" max="7175" width="16.33203125" style="9" customWidth="1"/>
    <col min="7176" max="7176" width="10" style="9" bestFit="1" customWidth="1"/>
    <col min="7177" max="7177" width="8.6640625" style="9" bestFit="1" customWidth="1"/>
    <col min="7178" max="7178" width="10.109375" style="9" bestFit="1" customWidth="1"/>
    <col min="7179" max="7179" width="3.21875" style="9" bestFit="1" customWidth="1"/>
    <col min="7180" max="7424" width="7.21875" style="9"/>
    <col min="7425" max="7425" width="3.6640625" style="9" bestFit="1" customWidth="1"/>
    <col min="7426" max="7426" width="11.77734375" style="9" bestFit="1" customWidth="1"/>
    <col min="7427" max="7427" width="14.77734375" style="9" customWidth="1"/>
    <col min="7428" max="7428" width="12.77734375" style="9" customWidth="1"/>
    <col min="7429" max="7429" width="14.5546875" style="9" customWidth="1"/>
    <col min="7430" max="7430" width="11" style="9" bestFit="1" customWidth="1"/>
    <col min="7431" max="7431" width="16.33203125" style="9" customWidth="1"/>
    <col min="7432" max="7432" width="10" style="9" bestFit="1" customWidth="1"/>
    <col min="7433" max="7433" width="8.6640625" style="9" bestFit="1" customWidth="1"/>
    <col min="7434" max="7434" width="10.109375" style="9" bestFit="1" customWidth="1"/>
    <col min="7435" max="7435" width="3.21875" style="9" bestFit="1" customWidth="1"/>
    <col min="7436" max="7680" width="7.21875" style="9"/>
    <col min="7681" max="7681" width="3.6640625" style="9" bestFit="1" customWidth="1"/>
    <col min="7682" max="7682" width="11.77734375" style="9" bestFit="1" customWidth="1"/>
    <col min="7683" max="7683" width="14.77734375" style="9" customWidth="1"/>
    <col min="7684" max="7684" width="12.77734375" style="9" customWidth="1"/>
    <col min="7685" max="7685" width="14.5546875" style="9" customWidth="1"/>
    <col min="7686" max="7686" width="11" style="9" bestFit="1" customWidth="1"/>
    <col min="7687" max="7687" width="16.33203125" style="9" customWidth="1"/>
    <col min="7688" max="7688" width="10" style="9" bestFit="1" customWidth="1"/>
    <col min="7689" max="7689" width="8.6640625" style="9" bestFit="1" customWidth="1"/>
    <col min="7690" max="7690" width="10.109375" style="9" bestFit="1" customWidth="1"/>
    <col min="7691" max="7691" width="3.21875" style="9" bestFit="1" customWidth="1"/>
    <col min="7692" max="7936" width="7.21875" style="9"/>
    <col min="7937" max="7937" width="3.6640625" style="9" bestFit="1" customWidth="1"/>
    <col min="7938" max="7938" width="11.77734375" style="9" bestFit="1" customWidth="1"/>
    <col min="7939" max="7939" width="14.77734375" style="9" customWidth="1"/>
    <col min="7940" max="7940" width="12.77734375" style="9" customWidth="1"/>
    <col min="7941" max="7941" width="14.5546875" style="9" customWidth="1"/>
    <col min="7942" max="7942" width="11" style="9" bestFit="1" customWidth="1"/>
    <col min="7943" max="7943" width="16.33203125" style="9" customWidth="1"/>
    <col min="7944" max="7944" width="10" style="9" bestFit="1" customWidth="1"/>
    <col min="7945" max="7945" width="8.6640625" style="9" bestFit="1" customWidth="1"/>
    <col min="7946" max="7946" width="10.109375" style="9" bestFit="1" customWidth="1"/>
    <col min="7947" max="7947" width="3.21875" style="9" bestFit="1" customWidth="1"/>
    <col min="7948" max="8192" width="7.21875" style="9"/>
    <col min="8193" max="8193" width="3.6640625" style="9" bestFit="1" customWidth="1"/>
    <col min="8194" max="8194" width="11.77734375" style="9" bestFit="1" customWidth="1"/>
    <col min="8195" max="8195" width="14.77734375" style="9" customWidth="1"/>
    <col min="8196" max="8196" width="12.77734375" style="9" customWidth="1"/>
    <col min="8197" max="8197" width="14.5546875" style="9" customWidth="1"/>
    <col min="8198" max="8198" width="11" style="9" bestFit="1" customWidth="1"/>
    <col min="8199" max="8199" width="16.33203125" style="9" customWidth="1"/>
    <col min="8200" max="8200" width="10" style="9" bestFit="1" customWidth="1"/>
    <col min="8201" max="8201" width="8.6640625" style="9" bestFit="1" customWidth="1"/>
    <col min="8202" max="8202" width="10.109375" style="9" bestFit="1" customWidth="1"/>
    <col min="8203" max="8203" width="3.21875" style="9" bestFit="1" customWidth="1"/>
    <col min="8204" max="8448" width="7.21875" style="9"/>
    <col min="8449" max="8449" width="3.6640625" style="9" bestFit="1" customWidth="1"/>
    <col min="8450" max="8450" width="11.77734375" style="9" bestFit="1" customWidth="1"/>
    <col min="8451" max="8451" width="14.77734375" style="9" customWidth="1"/>
    <col min="8452" max="8452" width="12.77734375" style="9" customWidth="1"/>
    <col min="8453" max="8453" width="14.5546875" style="9" customWidth="1"/>
    <col min="8454" max="8454" width="11" style="9" bestFit="1" customWidth="1"/>
    <col min="8455" max="8455" width="16.33203125" style="9" customWidth="1"/>
    <col min="8456" max="8456" width="10" style="9" bestFit="1" customWidth="1"/>
    <col min="8457" max="8457" width="8.6640625" style="9" bestFit="1" customWidth="1"/>
    <col min="8458" max="8458" width="10.109375" style="9" bestFit="1" customWidth="1"/>
    <col min="8459" max="8459" width="3.21875" style="9" bestFit="1" customWidth="1"/>
    <col min="8460" max="8704" width="7.21875" style="9"/>
    <col min="8705" max="8705" width="3.6640625" style="9" bestFit="1" customWidth="1"/>
    <col min="8706" max="8706" width="11.77734375" style="9" bestFit="1" customWidth="1"/>
    <col min="8707" max="8707" width="14.77734375" style="9" customWidth="1"/>
    <col min="8708" max="8708" width="12.77734375" style="9" customWidth="1"/>
    <col min="8709" max="8709" width="14.5546875" style="9" customWidth="1"/>
    <col min="8710" max="8710" width="11" style="9" bestFit="1" customWidth="1"/>
    <col min="8711" max="8711" width="16.33203125" style="9" customWidth="1"/>
    <col min="8712" max="8712" width="10" style="9" bestFit="1" customWidth="1"/>
    <col min="8713" max="8713" width="8.6640625" style="9" bestFit="1" customWidth="1"/>
    <col min="8714" max="8714" width="10.109375" style="9" bestFit="1" customWidth="1"/>
    <col min="8715" max="8715" width="3.21875" style="9" bestFit="1" customWidth="1"/>
    <col min="8716" max="8960" width="7.21875" style="9"/>
    <col min="8961" max="8961" width="3.6640625" style="9" bestFit="1" customWidth="1"/>
    <col min="8962" max="8962" width="11.77734375" style="9" bestFit="1" customWidth="1"/>
    <col min="8963" max="8963" width="14.77734375" style="9" customWidth="1"/>
    <col min="8964" max="8964" width="12.77734375" style="9" customWidth="1"/>
    <col min="8965" max="8965" width="14.5546875" style="9" customWidth="1"/>
    <col min="8966" max="8966" width="11" style="9" bestFit="1" customWidth="1"/>
    <col min="8967" max="8967" width="16.33203125" style="9" customWidth="1"/>
    <col min="8968" max="8968" width="10" style="9" bestFit="1" customWidth="1"/>
    <col min="8969" max="8969" width="8.6640625" style="9" bestFit="1" customWidth="1"/>
    <col min="8970" max="8970" width="10.109375" style="9" bestFit="1" customWidth="1"/>
    <col min="8971" max="8971" width="3.21875" style="9" bestFit="1" customWidth="1"/>
    <col min="8972" max="9216" width="7.21875" style="9"/>
    <col min="9217" max="9217" width="3.6640625" style="9" bestFit="1" customWidth="1"/>
    <col min="9218" max="9218" width="11.77734375" style="9" bestFit="1" customWidth="1"/>
    <col min="9219" max="9219" width="14.77734375" style="9" customWidth="1"/>
    <col min="9220" max="9220" width="12.77734375" style="9" customWidth="1"/>
    <col min="9221" max="9221" width="14.5546875" style="9" customWidth="1"/>
    <col min="9222" max="9222" width="11" style="9" bestFit="1" customWidth="1"/>
    <col min="9223" max="9223" width="16.33203125" style="9" customWidth="1"/>
    <col min="9224" max="9224" width="10" style="9" bestFit="1" customWidth="1"/>
    <col min="9225" max="9225" width="8.6640625" style="9" bestFit="1" customWidth="1"/>
    <col min="9226" max="9226" width="10.109375" style="9" bestFit="1" customWidth="1"/>
    <col min="9227" max="9227" width="3.21875" style="9" bestFit="1" customWidth="1"/>
    <col min="9228" max="9472" width="7.21875" style="9"/>
    <col min="9473" max="9473" width="3.6640625" style="9" bestFit="1" customWidth="1"/>
    <col min="9474" max="9474" width="11.77734375" style="9" bestFit="1" customWidth="1"/>
    <col min="9475" max="9475" width="14.77734375" style="9" customWidth="1"/>
    <col min="9476" max="9476" width="12.77734375" style="9" customWidth="1"/>
    <col min="9477" max="9477" width="14.5546875" style="9" customWidth="1"/>
    <col min="9478" max="9478" width="11" style="9" bestFit="1" customWidth="1"/>
    <col min="9479" max="9479" width="16.33203125" style="9" customWidth="1"/>
    <col min="9480" max="9480" width="10" style="9" bestFit="1" customWidth="1"/>
    <col min="9481" max="9481" width="8.6640625" style="9" bestFit="1" customWidth="1"/>
    <col min="9482" max="9482" width="10.109375" style="9" bestFit="1" customWidth="1"/>
    <col min="9483" max="9483" width="3.21875" style="9" bestFit="1" customWidth="1"/>
    <col min="9484" max="9728" width="7.21875" style="9"/>
    <col min="9729" max="9729" width="3.6640625" style="9" bestFit="1" customWidth="1"/>
    <col min="9730" max="9730" width="11.77734375" style="9" bestFit="1" customWidth="1"/>
    <col min="9731" max="9731" width="14.77734375" style="9" customWidth="1"/>
    <col min="9732" max="9732" width="12.77734375" style="9" customWidth="1"/>
    <col min="9733" max="9733" width="14.5546875" style="9" customWidth="1"/>
    <col min="9734" max="9734" width="11" style="9" bestFit="1" customWidth="1"/>
    <col min="9735" max="9735" width="16.33203125" style="9" customWidth="1"/>
    <col min="9736" max="9736" width="10" style="9" bestFit="1" customWidth="1"/>
    <col min="9737" max="9737" width="8.6640625" style="9" bestFit="1" customWidth="1"/>
    <col min="9738" max="9738" width="10.109375" style="9" bestFit="1" customWidth="1"/>
    <col min="9739" max="9739" width="3.21875" style="9" bestFit="1" customWidth="1"/>
    <col min="9740" max="9984" width="7.21875" style="9"/>
    <col min="9985" max="9985" width="3.6640625" style="9" bestFit="1" customWidth="1"/>
    <col min="9986" max="9986" width="11.77734375" style="9" bestFit="1" customWidth="1"/>
    <col min="9987" max="9987" width="14.77734375" style="9" customWidth="1"/>
    <col min="9988" max="9988" width="12.77734375" style="9" customWidth="1"/>
    <col min="9989" max="9989" width="14.5546875" style="9" customWidth="1"/>
    <col min="9990" max="9990" width="11" style="9" bestFit="1" customWidth="1"/>
    <col min="9991" max="9991" width="16.33203125" style="9" customWidth="1"/>
    <col min="9992" max="9992" width="10" style="9" bestFit="1" customWidth="1"/>
    <col min="9993" max="9993" width="8.6640625" style="9" bestFit="1" customWidth="1"/>
    <col min="9994" max="9994" width="10.109375" style="9" bestFit="1" customWidth="1"/>
    <col min="9995" max="9995" width="3.21875" style="9" bestFit="1" customWidth="1"/>
    <col min="9996" max="10240" width="7.21875" style="9"/>
    <col min="10241" max="10241" width="3.6640625" style="9" bestFit="1" customWidth="1"/>
    <col min="10242" max="10242" width="11.77734375" style="9" bestFit="1" customWidth="1"/>
    <col min="10243" max="10243" width="14.77734375" style="9" customWidth="1"/>
    <col min="10244" max="10244" width="12.77734375" style="9" customWidth="1"/>
    <col min="10245" max="10245" width="14.5546875" style="9" customWidth="1"/>
    <col min="10246" max="10246" width="11" style="9" bestFit="1" customWidth="1"/>
    <col min="10247" max="10247" width="16.33203125" style="9" customWidth="1"/>
    <col min="10248" max="10248" width="10" style="9" bestFit="1" customWidth="1"/>
    <col min="10249" max="10249" width="8.6640625" style="9" bestFit="1" customWidth="1"/>
    <col min="10250" max="10250" width="10.109375" style="9" bestFit="1" customWidth="1"/>
    <col min="10251" max="10251" width="3.21875" style="9" bestFit="1" customWidth="1"/>
    <col min="10252" max="10496" width="7.21875" style="9"/>
    <col min="10497" max="10497" width="3.6640625" style="9" bestFit="1" customWidth="1"/>
    <col min="10498" max="10498" width="11.77734375" style="9" bestFit="1" customWidth="1"/>
    <col min="10499" max="10499" width="14.77734375" style="9" customWidth="1"/>
    <col min="10500" max="10500" width="12.77734375" style="9" customWidth="1"/>
    <col min="10501" max="10501" width="14.5546875" style="9" customWidth="1"/>
    <col min="10502" max="10502" width="11" style="9" bestFit="1" customWidth="1"/>
    <col min="10503" max="10503" width="16.33203125" style="9" customWidth="1"/>
    <col min="10504" max="10504" width="10" style="9" bestFit="1" customWidth="1"/>
    <col min="10505" max="10505" width="8.6640625" style="9" bestFit="1" customWidth="1"/>
    <col min="10506" max="10506" width="10.109375" style="9" bestFit="1" customWidth="1"/>
    <col min="10507" max="10507" width="3.21875" style="9" bestFit="1" customWidth="1"/>
    <col min="10508" max="10752" width="7.21875" style="9"/>
    <col min="10753" max="10753" width="3.6640625" style="9" bestFit="1" customWidth="1"/>
    <col min="10754" max="10754" width="11.77734375" style="9" bestFit="1" customWidth="1"/>
    <col min="10755" max="10755" width="14.77734375" style="9" customWidth="1"/>
    <col min="10756" max="10756" width="12.77734375" style="9" customWidth="1"/>
    <col min="10757" max="10757" width="14.5546875" style="9" customWidth="1"/>
    <col min="10758" max="10758" width="11" style="9" bestFit="1" customWidth="1"/>
    <col min="10759" max="10759" width="16.33203125" style="9" customWidth="1"/>
    <col min="10760" max="10760" width="10" style="9" bestFit="1" customWidth="1"/>
    <col min="10761" max="10761" width="8.6640625" style="9" bestFit="1" customWidth="1"/>
    <col min="10762" max="10762" width="10.109375" style="9" bestFit="1" customWidth="1"/>
    <col min="10763" max="10763" width="3.21875" style="9" bestFit="1" customWidth="1"/>
    <col min="10764" max="11008" width="7.21875" style="9"/>
    <col min="11009" max="11009" width="3.6640625" style="9" bestFit="1" customWidth="1"/>
    <col min="11010" max="11010" width="11.77734375" style="9" bestFit="1" customWidth="1"/>
    <col min="11011" max="11011" width="14.77734375" style="9" customWidth="1"/>
    <col min="11012" max="11012" width="12.77734375" style="9" customWidth="1"/>
    <col min="11013" max="11013" width="14.5546875" style="9" customWidth="1"/>
    <col min="11014" max="11014" width="11" style="9" bestFit="1" customWidth="1"/>
    <col min="11015" max="11015" width="16.33203125" style="9" customWidth="1"/>
    <col min="11016" max="11016" width="10" style="9" bestFit="1" customWidth="1"/>
    <col min="11017" max="11017" width="8.6640625" style="9" bestFit="1" customWidth="1"/>
    <col min="11018" max="11018" width="10.109375" style="9" bestFit="1" customWidth="1"/>
    <col min="11019" max="11019" width="3.21875" style="9" bestFit="1" customWidth="1"/>
    <col min="11020" max="11264" width="7.21875" style="9"/>
    <col min="11265" max="11265" width="3.6640625" style="9" bestFit="1" customWidth="1"/>
    <col min="11266" max="11266" width="11.77734375" style="9" bestFit="1" customWidth="1"/>
    <col min="11267" max="11267" width="14.77734375" style="9" customWidth="1"/>
    <col min="11268" max="11268" width="12.77734375" style="9" customWidth="1"/>
    <col min="11269" max="11269" width="14.5546875" style="9" customWidth="1"/>
    <col min="11270" max="11270" width="11" style="9" bestFit="1" customWidth="1"/>
    <col min="11271" max="11271" width="16.33203125" style="9" customWidth="1"/>
    <col min="11272" max="11272" width="10" style="9" bestFit="1" customWidth="1"/>
    <col min="11273" max="11273" width="8.6640625" style="9" bestFit="1" customWidth="1"/>
    <col min="11274" max="11274" width="10.109375" style="9" bestFit="1" customWidth="1"/>
    <col min="11275" max="11275" width="3.21875" style="9" bestFit="1" customWidth="1"/>
    <col min="11276" max="11520" width="7.21875" style="9"/>
    <col min="11521" max="11521" width="3.6640625" style="9" bestFit="1" customWidth="1"/>
    <col min="11522" max="11522" width="11.77734375" style="9" bestFit="1" customWidth="1"/>
    <col min="11523" max="11523" width="14.77734375" style="9" customWidth="1"/>
    <col min="11524" max="11524" width="12.77734375" style="9" customWidth="1"/>
    <col min="11525" max="11525" width="14.5546875" style="9" customWidth="1"/>
    <col min="11526" max="11526" width="11" style="9" bestFit="1" customWidth="1"/>
    <col min="11527" max="11527" width="16.33203125" style="9" customWidth="1"/>
    <col min="11528" max="11528" width="10" style="9" bestFit="1" customWidth="1"/>
    <col min="11529" max="11529" width="8.6640625" style="9" bestFit="1" customWidth="1"/>
    <col min="11530" max="11530" width="10.109375" style="9" bestFit="1" customWidth="1"/>
    <col min="11531" max="11531" width="3.21875" style="9" bestFit="1" customWidth="1"/>
    <col min="11532" max="11776" width="7.21875" style="9"/>
    <col min="11777" max="11777" width="3.6640625" style="9" bestFit="1" customWidth="1"/>
    <col min="11778" max="11778" width="11.77734375" style="9" bestFit="1" customWidth="1"/>
    <col min="11779" max="11779" width="14.77734375" style="9" customWidth="1"/>
    <col min="11780" max="11780" width="12.77734375" style="9" customWidth="1"/>
    <col min="11781" max="11781" width="14.5546875" style="9" customWidth="1"/>
    <col min="11782" max="11782" width="11" style="9" bestFit="1" customWidth="1"/>
    <col min="11783" max="11783" width="16.33203125" style="9" customWidth="1"/>
    <col min="11784" max="11784" width="10" style="9" bestFit="1" customWidth="1"/>
    <col min="11785" max="11785" width="8.6640625" style="9" bestFit="1" customWidth="1"/>
    <col min="11786" max="11786" width="10.109375" style="9" bestFit="1" customWidth="1"/>
    <col min="11787" max="11787" width="3.21875" style="9" bestFit="1" customWidth="1"/>
    <col min="11788" max="12032" width="7.21875" style="9"/>
    <col min="12033" max="12033" width="3.6640625" style="9" bestFit="1" customWidth="1"/>
    <col min="12034" max="12034" width="11.77734375" style="9" bestFit="1" customWidth="1"/>
    <col min="12035" max="12035" width="14.77734375" style="9" customWidth="1"/>
    <col min="12036" max="12036" width="12.77734375" style="9" customWidth="1"/>
    <col min="12037" max="12037" width="14.5546875" style="9" customWidth="1"/>
    <col min="12038" max="12038" width="11" style="9" bestFit="1" customWidth="1"/>
    <col min="12039" max="12039" width="16.33203125" style="9" customWidth="1"/>
    <col min="12040" max="12040" width="10" style="9" bestFit="1" customWidth="1"/>
    <col min="12041" max="12041" width="8.6640625" style="9" bestFit="1" customWidth="1"/>
    <col min="12042" max="12042" width="10.109375" style="9" bestFit="1" customWidth="1"/>
    <col min="12043" max="12043" width="3.21875" style="9" bestFit="1" customWidth="1"/>
    <col min="12044" max="12288" width="7.21875" style="9"/>
    <col min="12289" max="12289" width="3.6640625" style="9" bestFit="1" customWidth="1"/>
    <col min="12290" max="12290" width="11.77734375" style="9" bestFit="1" customWidth="1"/>
    <col min="12291" max="12291" width="14.77734375" style="9" customWidth="1"/>
    <col min="12292" max="12292" width="12.77734375" style="9" customWidth="1"/>
    <col min="12293" max="12293" width="14.5546875" style="9" customWidth="1"/>
    <col min="12294" max="12294" width="11" style="9" bestFit="1" customWidth="1"/>
    <col min="12295" max="12295" width="16.33203125" style="9" customWidth="1"/>
    <col min="12296" max="12296" width="10" style="9" bestFit="1" customWidth="1"/>
    <col min="12297" max="12297" width="8.6640625" style="9" bestFit="1" customWidth="1"/>
    <col min="12298" max="12298" width="10.109375" style="9" bestFit="1" customWidth="1"/>
    <col min="12299" max="12299" width="3.21875" style="9" bestFit="1" customWidth="1"/>
    <col min="12300" max="12544" width="7.21875" style="9"/>
    <col min="12545" max="12545" width="3.6640625" style="9" bestFit="1" customWidth="1"/>
    <col min="12546" max="12546" width="11.77734375" style="9" bestFit="1" customWidth="1"/>
    <col min="12547" max="12547" width="14.77734375" style="9" customWidth="1"/>
    <col min="12548" max="12548" width="12.77734375" style="9" customWidth="1"/>
    <col min="12549" max="12549" width="14.5546875" style="9" customWidth="1"/>
    <col min="12550" max="12550" width="11" style="9" bestFit="1" customWidth="1"/>
    <col min="12551" max="12551" width="16.33203125" style="9" customWidth="1"/>
    <col min="12552" max="12552" width="10" style="9" bestFit="1" customWidth="1"/>
    <col min="12553" max="12553" width="8.6640625" style="9" bestFit="1" customWidth="1"/>
    <col min="12554" max="12554" width="10.109375" style="9" bestFit="1" customWidth="1"/>
    <col min="12555" max="12555" width="3.21875" style="9" bestFit="1" customWidth="1"/>
    <col min="12556" max="12800" width="7.21875" style="9"/>
    <col min="12801" max="12801" width="3.6640625" style="9" bestFit="1" customWidth="1"/>
    <col min="12802" max="12802" width="11.77734375" style="9" bestFit="1" customWidth="1"/>
    <col min="12803" max="12803" width="14.77734375" style="9" customWidth="1"/>
    <col min="12804" max="12804" width="12.77734375" style="9" customWidth="1"/>
    <col min="12805" max="12805" width="14.5546875" style="9" customWidth="1"/>
    <col min="12806" max="12806" width="11" style="9" bestFit="1" customWidth="1"/>
    <col min="12807" max="12807" width="16.33203125" style="9" customWidth="1"/>
    <col min="12808" max="12808" width="10" style="9" bestFit="1" customWidth="1"/>
    <col min="12809" max="12809" width="8.6640625" style="9" bestFit="1" customWidth="1"/>
    <col min="12810" max="12810" width="10.109375" style="9" bestFit="1" customWidth="1"/>
    <col min="12811" max="12811" width="3.21875" style="9" bestFit="1" customWidth="1"/>
    <col min="12812" max="13056" width="7.21875" style="9"/>
    <col min="13057" max="13057" width="3.6640625" style="9" bestFit="1" customWidth="1"/>
    <col min="13058" max="13058" width="11.77734375" style="9" bestFit="1" customWidth="1"/>
    <col min="13059" max="13059" width="14.77734375" style="9" customWidth="1"/>
    <col min="13060" max="13060" width="12.77734375" style="9" customWidth="1"/>
    <col min="13061" max="13061" width="14.5546875" style="9" customWidth="1"/>
    <col min="13062" max="13062" width="11" style="9" bestFit="1" customWidth="1"/>
    <col min="13063" max="13063" width="16.33203125" style="9" customWidth="1"/>
    <col min="13064" max="13064" width="10" style="9" bestFit="1" customWidth="1"/>
    <col min="13065" max="13065" width="8.6640625" style="9" bestFit="1" customWidth="1"/>
    <col min="13066" max="13066" width="10.109375" style="9" bestFit="1" customWidth="1"/>
    <col min="13067" max="13067" width="3.21875" style="9" bestFit="1" customWidth="1"/>
    <col min="13068" max="13312" width="7.21875" style="9"/>
    <col min="13313" max="13313" width="3.6640625" style="9" bestFit="1" customWidth="1"/>
    <col min="13314" max="13314" width="11.77734375" style="9" bestFit="1" customWidth="1"/>
    <col min="13315" max="13315" width="14.77734375" style="9" customWidth="1"/>
    <col min="13316" max="13316" width="12.77734375" style="9" customWidth="1"/>
    <col min="13317" max="13317" width="14.5546875" style="9" customWidth="1"/>
    <col min="13318" max="13318" width="11" style="9" bestFit="1" customWidth="1"/>
    <col min="13319" max="13319" width="16.33203125" style="9" customWidth="1"/>
    <col min="13320" max="13320" width="10" style="9" bestFit="1" customWidth="1"/>
    <col min="13321" max="13321" width="8.6640625" style="9" bestFit="1" customWidth="1"/>
    <col min="13322" max="13322" width="10.109375" style="9" bestFit="1" customWidth="1"/>
    <col min="13323" max="13323" width="3.21875" style="9" bestFit="1" customWidth="1"/>
    <col min="13324" max="13568" width="7.21875" style="9"/>
    <col min="13569" max="13569" width="3.6640625" style="9" bestFit="1" customWidth="1"/>
    <col min="13570" max="13570" width="11.77734375" style="9" bestFit="1" customWidth="1"/>
    <col min="13571" max="13571" width="14.77734375" style="9" customWidth="1"/>
    <col min="13572" max="13572" width="12.77734375" style="9" customWidth="1"/>
    <col min="13573" max="13573" width="14.5546875" style="9" customWidth="1"/>
    <col min="13574" max="13574" width="11" style="9" bestFit="1" customWidth="1"/>
    <col min="13575" max="13575" width="16.33203125" style="9" customWidth="1"/>
    <col min="13576" max="13576" width="10" style="9" bestFit="1" customWidth="1"/>
    <col min="13577" max="13577" width="8.6640625" style="9" bestFit="1" customWidth="1"/>
    <col min="13578" max="13578" width="10.109375" style="9" bestFit="1" customWidth="1"/>
    <col min="13579" max="13579" width="3.21875" style="9" bestFit="1" customWidth="1"/>
    <col min="13580" max="13824" width="7.21875" style="9"/>
    <col min="13825" max="13825" width="3.6640625" style="9" bestFit="1" customWidth="1"/>
    <col min="13826" max="13826" width="11.77734375" style="9" bestFit="1" customWidth="1"/>
    <col min="13827" max="13827" width="14.77734375" style="9" customWidth="1"/>
    <col min="13828" max="13828" width="12.77734375" style="9" customWidth="1"/>
    <col min="13829" max="13829" width="14.5546875" style="9" customWidth="1"/>
    <col min="13830" max="13830" width="11" style="9" bestFit="1" customWidth="1"/>
    <col min="13831" max="13831" width="16.33203125" style="9" customWidth="1"/>
    <col min="13832" max="13832" width="10" style="9" bestFit="1" customWidth="1"/>
    <col min="13833" max="13833" width="8.6640625" style="9" bestFit="1" customWidth="1"/>
    <col min="13834" max="13834" width="10.109375" style="9" bestFit="1" customWidth="1"/>
    <col min="13835" max="13835" width="3.21875" style="9" bestFit="1" customWidth="1"/>
    <col min="13836" max="14080" width="7.21875" style="9"/>
    <col min="14081" max="14081" width="3.6640625" style="9" bestFit="1" customWidth="1"/>
    <col min="14082" max="14082" width="11.77734375" style="9" bestFit="1" customWidth="1"/>
    <col min="14083" max="14083" width="14.77734375" style="9" customWidth="1"/>
    <col min="14084" max="14084" width="12.77734375" style="9" customWidth="1"/>
    <col min="14085" max="14085" width="14.5546875" style="9" customWidth="1"/>
    <col min="14086" max="14086" width="11" style="9" bestFit="1" customWidth="1"/>
    <col min="14087" max="14087" width="16.33203125" style="9" customWidth="1"/>
    <col min="14088" max="14088" width="10" style="9" bestFit="1" customWidth="1"/>
    <col min="14089" max="14089" width="8.6640625" style="9" bestFit="1" customWidth="1"/>
    <col min="14090" max="14090" width="10.109375" style="9" bestFit="1" customWidth="1"/>
    <col min="14091" max="14091" width="3.21875" style="9" bestFit="1" customWidth="1"/>
    <col min="14092" max="14336" width="7.21875" style="9"/>
    <col min="14337" max="14337" width="3.6640625" style="9" bestFit="1" customWidth="1"/>
    <col min="14338" max="14338" width="11.77734375" style="9" bestFit="1" customWidth="1"/>
    <col min="14339" max="14339" width="14.77734375" style="9" customWidth="1"/>
    <col min="14340" max="14340" width="12.77734375" style="9" customWidth="1"/>
    <col min="14341" max="14341" width="14.5546875" style="9" customWidth="1"/>
    <col min="14342" max="14342" width="11" style="9" bestFit="1" customWidth="1"/>
    <col min="14343" max="14343" width="16.33203125" style="9" customWidth="1"/>
    <col min="14344" max="14344" width="10" style="9" bestFit="1" customWidth="1"/>
    <col min="14345" max="14345" width="8.6640625" style="9" bestFit="1" customWidth="1"/>
    <col min="14346" max="14346" width="10.109375" style="9" bestFit="1" customWidth="1"/>
    <col min="14347" max="14347" width="3.21875" style="9" bestFit="1" customWidth="1"/>
    <col min="14348" max="14592" width="7.21875" style="9"/>
    <col min="14593" max="14593" width="3.6640625" style="9" bestFit="1" customWidth="1"/>
    <col min="14594" max="14594" width="11.77734375" style="9" bestFit="1" customWidth="1"/>
    <col min="14595" max="14595" width="14.77734375" style="9" customWidth="1"/>
    <col min="14596" max="14596" width="12.77734375" style="9" customWidth="1"/>
    <col min="14597" max="14597" width="14.5546875" style="9" customWidth="1"/>
    <col min="14598" max="14598" width="11" style="9" bestFit="1" customWidth="1"/>
    <col min="14599" max="14599" width="16.33203125" style="9" customWidth="1"/>
    <col min="14600" max="14600" width="10" style="9" bestFit="1" customWidth="1"/>
    <col min="14601" max="14601" width="8.6640625" style="9" bestFit="1" customWidth="1"/>
    <col min="14602" max="14602" width="10.109375" style="9" bestFit="1" customWidth="1"/>
    <col min="14603" max="14603" width="3.21875" style="9" bestFit="1" customWidth="1"/>
    <col min="14604" max="14848" width="7.21875" style="9"/>
    <col min="14849" max="14849" width="3.6640625" style="9" bestFit="1" customWidth="1"/>
    <col min="14850" max="14850" width="11.77734375" style="9" bestFit="1" customWidth="1"/>
    <col min="14851" max="14851" width="14.77734375" style="9" customWidth="1"/>
    <col min="14852" max="14852" width="12.77734375" style="9" customWidth="1"/>
    <col min="14853" max="14853" width="14.5546875" style="9" customWidth="1"/>
    <col min="14854" max="14854" width="11" style="9" bestFit="1" customWidth="1"/>
    <col min="14855" max="14855" width="16.33203125" style="9" customWidth="1"/>
    <col min="14856" max="14856" width="10" style="9" bestFit="1" customWidth="1"/>
    <col min="14857" max="14857" width="8.6640625" style="9" bestFit="1" customWidth="1"/>
    <col min="14858" max="14858" width="10.109375" style="9" bestFit="1" customWidth="1"/>
    <col min="14859" max="14859" width="3.21875" style="9" bestFit="1" customWidth="1"/>
    <col min="14860" max="15104" width="7.21875" style="9"/>
    <col min="15105" max="15105" width="3.6640625" style="9" bestFit="1" customWidth="1"/>
    <col min="15106" max="15106" width="11.77734375" style="9" bestFit="1" customWidth="1"/>
    <col min="15107" max="15107" width="14.77734375" style="9" customWidth="1"/>
    <col min="15108" max="15108" width="12.77734375" style="9" customWidth="1"/>
    <col min="15109" max="15109" width="14.5546875" style="9" customWidth="1"/>
    <col min="15110" max="15110" width="11" style="9" bestFit="1" customWidth="1"/>
    <col min="15111" max="15111" width="16.33203125" style="9" customWidth="1"/>
    <col min="15112" max="15112" width="10" style="9" bestFit="1" customWidth="1"/>
    <col min="15113" max="15113" width="8.6640625" style="9" bestFit="1" customWidth="1"/>
    <col min="15114" max="15114" width="10.109375" style="9" bestFit="1" customWidth="1"/>
    <col min="15115" max="15115" width="3.21875" style="9" bestFit="1" customWidth="1"/>
    <col min="15116" max="15360" width="7.21875" style="9"/>
    <col min="15361" max="15361" width="3.6640625" style="9" bestFit="1" customWidth="1"/>
    <col min="15362" max="15362" width="11.77734375" style="9" bestFit="1" customWidth="1"/>
    <col min="15363" max="15363" width="14.77734375" style="9" customWidth="1"/>
    <col min="15364" max="15364" width="12.77734375" style="9" customWidth="1"/>
    <col min="15365" max="15365" width="14.5546875" style="9" customWidth="1"/>
    <col min="15366" max="15366" width="11" style="9" bestFit="1" customWidth="1"/>
    <col min="15367" max="15367" width="16.33203125" style="9" customWidth="1"/>
    <col min="15368" max="15368" width="10" style="9" bestFit="1" customWidth="1"/>
    <col min="15369" max="15369" width="8.6640625" style="9" bestFit="1" customWidth="1"/>
    <col min="15370" max="15370" width="10.109375" style="9" bestFit="1" customWidth="1"/>
    <col min="15371" max="15371" width="3.21875" style="9" bestFit="1" customWidth="1"/>
    <col min="15372" max="15616" width="7.21875" style="9"/>
    <col min="15617" max="15617" width="3.6640625" style="9" bestFit="1" customWidth="1"/>
    <col min="15618" max="15618" width="11.77734375" style="9" bestFit="1" customWidth="1"/>
    <col min="15619" max="15619" width="14.77734375" style="9" customWidth="1"/>
    <col min="15620" max="15620" width="12.77734375" style="9" customWidth="1"/>
    <col min="15621" max="15621" width="14.5546875" style="9" customWidth="1"/>
    <col min="15622" max="15622" width="11" style="9" bestFit="1" customWidth="1"/>
    <col min="15623" max="15623" width="16.33203125" style="9" customWidth="1"/>
    <col min="15624" max="15624" width="10" style="9" bestFit="1" customWidth="1"/>
    <col min="15625" max="15625" width="8.6640625" style="9" bestFit="1" customWidth="1"/>
    <col min="15626" max="15626" width="10.109375" style="9" bestFit="1" customWidth="1"/>
    <col min="15627" max="15627" width="3.21875" style="9" bestFit="1" customWidth="1"/>
    <col min="15628" max="15872" width="7.21875" style="9"/>
    <col min="15873" max="15873" width="3.6640625" style="9" bestFit="1" customWidth="1"/>
    <col min="15874" max="15874" width="11.77734375" style="9" bestFit="1" customWidth="1"/>
    <col min="15875" max="15875" width="14.77734375" style="9" customWidth="1"/>
    <col min="15876" max="15876" width="12.77734375" style="9" customWidth="1"/>
    <col min="15877" max="15877" width="14.5546875" style="9" customWidth="1"/>
    <col min="15878" max="15878" width="11" style="9" bestFit="1" customWidth="1"/>
    <col min="15879" max="15879" width="16.33203125" style="9" customWidth="1"/>
    <col min="15880" max="15880" width="10" style="9" bestFit="1" customWidth="1"/>
    <col min="15881" max="15881" width="8.6640625" style="9" bestFit="1" customWidth="1"/>
    <col min="15882" max="15882" width="10.109375" style="9" bestFit="1" customWidth="1"/>
    <col min="15883" max="15883" width="3.21875" style="9" bestFit="1" customWidth="1"/>
    <col min="15884" max="16128" width="7.21875" style="9"/>
    <col min="16129" max="16129" width="3.6640625" style="9" bestFit="1" customWidth="1"/>
    <col min="16130" max="16130" width="11.77734375" style="9" bestFit="1" customWidth="1"/>
    <col min="16131" max="16131" width="14.77734375" style="9" customWidth="1"/>
    <col min="16132" max="16132" width="12.77734375" style="9" customWidth="1"/>
    <col min="16133" max="16133" width="14.5546875" style="9" customWidth="1"/>
    <col min="16134" max="16134" width="11" style="9" bestFit="1" customWidth="1"/>
    <col min="16135" max="16135" width="16.33203125" style="9" customWidth="1"/>
    <col min="16136" max="16136" width="10" style="9" bestFit="1" customWidth="1"/>
    <col min="16137" max="16137" width="8.6640625" style="9" bestFit="1" customWidth="1"/>
    <col min="16138" max="16138" width="10.109375" style="9" bestFit="1" customWidth="1"/>
    <col min="16139" max="16139" width="3.21875" style="9" bestFit="1" customWidth="1"/>
    <col min="16140" max="16384" width="7.21875" style="9"/>
  </cols>
  <sheetData>
    <row r="1" spans="1:11" x14ac:dyDescent="0.3">
      <c r="A1" s="9" t="s">
        <v>45</v>
      </c>
    </row>
    <row r="2" spans="1:11" x14ac:dyDescent="0.3">
      <c r="A2" s="95" t="s">
        <v>342</v>
      </c>
      <c r="F2" s="104"/>
      <c r="G2" s="105"/>
      <c r="K2" s="104"/>
    </row>
    <row r="3" spans="1:11" x14ac:dyDescent="0.3">
      <c r="A3" s="96" t="s">
        <v>47</v>
      </c>
      <c r="F3" s="104"/>
      <c r="G3" s="105"/>
      <c r="K3" s="104"/>
    </row>
    <row r="4" spans="1:11" x14ac:dyDescent="0.3">
      <c r="A4" s="96"/>
      <c r="F4" s="104"/>
      <c r="G4" s="105"/>
      <c r="K4" s="104"/>
    </row>
    <row r="6" spans="1:11" x14ac:dyDescent="0.3">
      <c r="G6" s="98" t="s">
        <v>292</v>
      </c>
      <c r="H6" s="98"/>
      <c r="I6" s="98"/>
      <c r="J6" s="98"/>
    </row>
    <row r="7" spans="1:11" s="27" customFormat="1" ht="41.4" x14ac:dyDescent="0.3">
      <c r="A7" s="108" t="s">
        <v>54</v>
      </c>
      <c r="B7" s="108" t="s">
        <v>56</v>
      </c>
      <c r="C7" s="107" t="s">
        <v>343</v>
      </c>
      <c r="D7" s="107" t="s">
        <v>344</v>
      </c>
      <c r="E7" s="107" t="s">
        <v>345</v>
      </c>
      <c r="F7" s="108" t="s">
        <v>107</v>
      </c>
      <c r="G7" s="107" t="s">
        <v>303</v>
      </c>
      <c r="H7" s="107" t="s">
        <v>58</v>
      </c>
      <c r="I7" s="107" t="s">
        <v>59</v>
      </c>
      <c r="J7" s="107" t="s">
        <v>304</v>
      </c>
      <c r="K7" s="108" t="s">
        <v>54</v>
      </c>
    </row>
    <row r="8" spans="1:11" x14ac:dyDescent="0.3">
      <c r="A8" s="9">
        <v>1</v>
      </c>
      <c r="B8" s="9" t="s">
        <v>199</v>
      </c>
      <c r="C8" s="30">
        <v>1082168</v>
      </c>
      <c r="D8" s="30">
        <v>0</v>
      </c>
      <c r="E8" s="30">
        <v>0</v>
      </c>
      <c r="F8" s="30">
        <f t="shared" ref="F8:F45" si="0">(C8+D8+E8)</f>
        <v>1082168</v>
      </c>
      <c r="G8" s="30">
        <v>34507</v>
      </c>
      <c r="H8" s="30">
        <v>0</v>
      </c>
      <c r="I8" s="30">
        <v>0</v>
      </c>
      <c r="J8" s="30">
        <v>0</v>
      </c>
      <c r="K8" s="9">
        <v>1</v>
      </c>
    </row>
    <row r="9" spans="1:11" x14ac:dyDescent="0.3">
      <c r="A9" s="9">
        <v>2</v>
      </c>
      <c r="B9" s="9" t="s">
        <v>200</v>
      </c>
      <c r="C9" s="31">
        <v>700537</v>
      </c>
      <c r="D9" s="31">
        <v>0</v>
      </c>
      <c r="E9" s="31">
        <v>0</v>
      </c>
      <c r="F9" s="31">
        <f t="shared" si="0"/>
        <v>700537</v>
      </c>
      <c r="G9" s="31">
        <v>32658</v>
      </c>
      <c r="H9" s="31">
        <v>0</v>
      </c>
      <c r="I9" s="31">
        <v>0</v>
      </c>
      <c r="J9" s="31">
        <v>0</v>
      </c>
      <c r="K9" s="9">
        <v>2</v>
      </c>
    </row>
    <row r="10" spans="1:11" x14ac:dyDescent="0.3">
      <c r="A10" s="9">
        <v>3</v>
      </c>
      <c r="B10" s="9" t="s">
        <v>117</v>
      </c>
      <c r="C10" s="31">
        <v>148256</v>
      </c>
      <c r="D10" s="31">
        <v>0</v>
      </c>
      <c r="E10" s="31">
        <v>0</v>
      </c>
      <c r="F10" s="31">
        <f t="shared" si="0"/>
        <v>148256</v>
      </c>
      <c r="G10" s="31">
        <v>0</v>
      </c>
      <c r="H10" s="31">
        <v>0</v>
      </c>
      <c r="I10" s="31">
        <v>0</v>
      </c>
      <c r="J10" s="31">
        <v>0</v>
      </c>
      <c r="K10" s="9">
        <v>3</v>
      </c>
    </row>
    <row r="11" spans="1:11" x14ac:dyDescent="0.3">
      <c r="A11" s="9">
        <v>4</v>
      </c>
      <c r="B11" s="9" t="s">
        <v>201</v>
      </c>
      <c r="C11" s="31">
        <v>149830</v>
      </c>
      <c r="D11" s="31">
        <v>0</v>
      </c>
      <c r="E11" s="31">
        <v>0</v>
      </c>
      <c r="F11" s="31">
        <f t="shared" si="0"/>
        <v>149830</v>
      </c>
      <c r="G11" s="31">
        <v>0</v>
      </c>
      <c r="H11" s="31">
        <v>0</v>
      </c>
      <c r="I11" s="31">
        <v>0</v>
      </c>
      <c r="J11" s="31">
        <v>14375</v>
      </c>
      <c r="K11" s="9">
        <v>4</v>
      </c>
    </row>
    <row r="12" spans="1:11" x14ac:dyDescent="0.3">
      <c r="A12" s="9">
        <v>5</v>
      </c>
      <c r="B12" s="9" t="s">
        <v>202</v>
      </c>
      <c r="C12" s="31">
        <v>143938</v>
      </c>
      <c r="D12" s="31">
        <v>0</v>
      </c>
      <c r="E12" s="31">
        <v>0</v>
      </c>
      <c r="F12" s="31">
        <f t="shared" si="0"/>
        <v>143938</v>
      </c>
      <c r="G12" s="31">
        <v>0</v>
      </c>
      <c r="H12" s="31">
        <v>0</v>
      </c>
      <c r="I12" s="31">
        <v>104000</v>
      </c>
      <c r="J12" s="31">
        <v>0</v>
      </c>
      <c r="K12" s="9">
        <v>5</v>
      </c>
    </row>
    <row r="13" spans="1:11" x14ac:dyDescent="0.3">
      <c r="A13" s="9">
        <v>6</v>
      </c>
      <c r="B13" s="9" t="s">
        <v>203</v>
      </c>
      <c r="C13" s="31">
        <v>3541753</v>
      </c>
      <c r="D13" s="31">
        <v>0</v>
      </c>
      <c r="E13" s="31">
        <v>0</v>
      </c>
      <c r="F13" s="31">
        <f t="shared" si="0"/>
        <v>3541753</v>
      </c>
      <c r="G13" s="31">
        <v>0</v>
      </c>
      <c r="H13" s="31">
        <v>0</v>
      </c>
      <c r="I13" s="31">
        <v>731800</v>
      </c>
      <c r="J13" s="31">
        <v>101483</v>
      </c>
      <c r="K13" s="9">
        <v>6</v>
      </c>
    </row>
    <row r="14" spans="1:11" x14ac:dyDescent="0.3">
      <c r="A14" s="9">
        <v>7</v>
      </c>
      <c r="B14" s="9" t="s">
        <v>204</v>
      </c>
      <c r="C14" s="31">
        <v>437403</v>
      </c>
      <c r="D14" s="31">
        <v>0</v>
      </c>
      <c r="E14" s="31">
        <v>0</v>
      </c>
      <c r="F14" s="31">
        <f t="shared" si="0"/>
        <v>437403</v>
      </c>
      <c r="G14" s="31">
        <v>88268</v>
      </c>
      <c r="H14" s="31">
        <v>338353</v>
      </c>
      <c r="I14" s="31">
        <v>0</v>
      </c>
      <c r="J14" s="31">
        <v>28121</v>
      </c>
      <c r="K14" s="9">
        <v>7</v>
      </c>
    </row>
    <row r="15" spans="1:11" x14ac:dyDescent="0.3">
      <c r="A15" s="9">
        <v>8</v>
      </c>
      <c r="B15" s="9" t="s">
        <v>205</v>
      </c>
      <c r="C15" s="31">
        <v>253020</v>
      </c>
      <c r="D15" s="31">
        <v>0</v>
      </c>
      <c r="E15" s="31">
        <v>0</v>
      </c>
      <c r="F15" s="31">
        <f t="shared" si="0"/>
        <v>253020</v>
      </c>
      <c r="G15" s="31">
        <v>0</v>
      </c>
      <c r="H15" s="31">
        <v>0</v>
      </c>
      <c r="I15" s="31">
        <v>0</v>
      </c>
      <c r="J15" s="31">
        <v>0</v>
      </c>
      <c r="K15" s="9">
        <v>8</v>
      </c>
    </row>
    <row r="16" spans="1:11" x14ac:dyDescent="0.3">
      <c r="A16" s="9">
        <v>9</v>
      </c>
      <c r="B16" s="9" t="s">
        <v>206</v>
      </c>
      <c r="C16" s="31">
        <v>265926</v>
      </c>
      <c r="D16" s="31">
        <v>0</v>
      </c>
      <c r="E16" s="31">
        <v>0</v>
      </c>
      <c r="F16" s="31">
        <f t="shared" si="0"/>
        <v>265926</v>
      </c>
      <c r="G16" s="31">
        <v>0</v>
      </c>
      <c r="H16" s="31">
        <v>0</v>
      </c>
      <c r="I16" s="31">
        <v>0</v>
      </c>
      <c r="J16" s="31">
        <v>11375</v>
      </c>
      <c r="K16" s="9">
        <v>9</v>
      </c>
    </row>
    <row r="17" spans="1:11" x14ac:dyDescent="0.3">
      <c r="A17" s="9">
        <v>10</v>
      </c>
      <c r="B17" s="9" t="s">
        <v>207</v>
      </c>
      <c r="C17" s="31">
        <v>33533</v>
      </c>
      <c r="D17" s="31">
        <v>0</v>
      </c>
      <c r="E17" s="31">
        <v>0</v>
      </c>
      <c r="F17" s="31">
        <f t="shared" si="0"/>
        <v>33533</v>
      </c>
      <c r="G17" s="31">
        <v>0</v>
      </c>
      <c r="H17" s="31">
        <v>0</v>
      </c>
      <c r="I17" s="31">
        <v>0</v>
      </c>
      <c r="J17" s="31">
        <v>0</v>
      </c>
      <c r="K17" s="9">
        <v>10</v>
      </c>
    </row>
    <row r="18" spans="1:11" x14ac:dyDescent="0.3">
      <c r="A18" s="9">
        <v>11</v>
      </c>
      <c r="B18" s="9" t="s">
        <v>208</v>
      </c>
      <c r="C18" s="31">
        <v>1318076</v>
      </c>
      <c r="D18" s="31">
        <v>0</v>
      </c>
      <c r="E18" s="31">
        <v>0</v>
      </c>
      <c r="F18" s="31">
        <f t="shared" si="0"/>
        <v>1318076</v>
      </c>
      <c r="G18" s="31">
        <v>0</v>
      </c>
      <c r="H18" s="31">
        <v>111683</v>
      </c>
      <c r="I18" s="31">
        <v>0</v>
      </c>
      <c r="J18" s="31">
        <v>0</v>
      </c>
      <c r="K18" s="9">
        <v>11</v>
      </c>
    </row>
    <row r="19" spans="1:11" x14ac:dyDescent="0.3">
      <c r="A19" s="9">
        <v>12</v>
      </c>
      <c r="B19" s="9" t="s">
        <v>209</v>
      </c>
      <c r="C19" s="31">
        <v>243239</v>
      </c>
      <c r="D19" s="31">
        <v>0</v>
      </c>
      <c r="E19" s="31">
        <v>0</v>
      </c>
      <c r="F19" s="31">
        <f t="shared" si="0"/>
        <v>243239</v>
      </c>
      <c r="G19" s="31">
        <v>50000</v>
      </c>
      <c r="H19" s="31">
        <v>132287</v>
      </c>
      <c r="I19" s="31">
        <v>0</v>
      </c>
      <c r="J19" s="31">
        <v>0</v>
      </c>
      <c r="K19" s="9">
        <v>12</v>
      </c>
    </row>
    <row r="20" spans="1:11" x14ac:dyDescent="0.3">
      <c r="A20" s="9">
        <v>13</v>
      </c>
      <c r="B20" s="9" t="s">
        <v>210</v>
      </c>
      <c r="C20" s="31">
        <v>272270</v>
      </c>
      <c r="D20" s="31">
        <v>20</v>
      </c>
      <c r="E20" s="31">
        <v>0</v>
      </c>
      <c r="F20" s="31">
        <f t="shared" si="0"/>
        <v>272290</v>
      </c>
      <c r="G20" s="31">
        <v>2141</v>
      </c>
      <c r="H20" s="31">
        <v>44950</v>
      </c>
      <c r="I20" s="31">
        <v>0</v>
      </c>
      <c r="J20" s="31">
        <v>0</v>
      </c>
      <c r="K20" s="9">
        <v>13</v>
      </c>
    </row>
    <row r="21" spans="1:11" x14ac:dyDescent="0.3">
      <c r="A21" s="9">
        <v>14</v>
      </c>
      <c r="B21" s="9" t="s">
        <v>131</v>
      </c>
      <c r="C21" s="31">
        <v>1477831</v>
      </c>
      <c r="D21" s="31">
        <v>0</v>
      </c>
      <c r="E21" s="31">
        <v>0</v>
      </c>
      <c r="F21" s="31">
        <f t="shared" si="0"/>
        <v>1477831</v>
      </c>
      <c r="G21" s="31">
        <v>54718</v>
      </c>
      <c r="H21" s="31">
        <v>0</v>
      </c>
      <c r="I21" s="31">
        <v>0</v>
      </c>
      <c r="J21" s="31">
        <v>0</v>
      </c>
      <c r="K21" s="9">
        <v>14</v>
      </c>
    </row>
    <row r="22" spans="1:11" x14ac:dyDescent="0.3">
      <c r="A22" s="9">
        <v>15</v>
      </c>
      <c r="B22" s="9" t="s">
        <v>211</v>
      </c>
      <c r="C22" s="31">
        <v>218306</v>
      </c>
      <c r="D22" s="31">
        <v>0</v>
      </c>
      <c r="E22" s="31">
        <v>0</v>
      </c>
      <c r="F22" s="31">
        <f t="shared" si="0"/>
        <v>218306</v>
      </c>
      <c r="G22" s="31">
        <v>0</v>
      </c>
      <c r="H22" s="31">
        <v>0</v>
      </c>
      <c r="I22" s="31">
        <v>0</v>
      </c>
      <c r="J22" s="31">
        <v>0</v>
      </c>
      <c r="K22" s="9">
        <v>15</v>
      </c>
    </row>
    <row r="23" spans="1:11" x14ac:dyDescent="0.3">
      <c r="A23" s="9">
        <v>16</v>
      </c>
      <c r="B23" s="9" t="s">
        <v>212</v>
      </c>
      <c r="C23" s="31">
        <v>140886</v>
      </c>
      <c r="D23" s="31">
        <v>0</v>
      </c>
      <c r="E23" s="31">
        <v>0</v>
      </c>
      <c r="F23" s="31">
        <f t="shared" si="0"/>
        <v>140886</v>
      </c>
      <c r="G23" s="31">
        <v>0</v>
      </c>
      <c r="H23" s="31">
        <v>0</v>
      </c>
      <c r="I23" s="31">
        <v>0</v>
      </c>
      <c r="J23" s="31">
        <v>0</v>
      </c>
      <c r="K23" s="9">
        <v>16</v>
      </c>
    </row>
    <row r="24" spans="1:11" x14ac:dyDescent="0.3">
      <c r="A24" s="9">
        <v>17</v>
      </c>
      <c r="B24" s="9" t="s">
        <v>213</v>
      </c>
      <c r="C24" s="31">
        <v>1026284</v>
      </c>
      <c r="D24" s="31">
        <v>0</v>
      </c>
      <c r="E24" s="31">
        <v>0</v>
      </c>
      <c r="F24" s="31">
        <f t="shared" si="0"/>
        <v>1026284</v>
      </c>
      <c r="G24" s="31">
        <v>0</v>
      </c>
      <c r="H24" s="31">
        <v>0</v>
      </c>
      <c r="I24" s="31">
        <v>0</v>
      </c>
      <c r="J24" s="31">
        <v>55599</v>
      </c>
      <c r="K24" s="9">
        <v>17</v>
      </c>
    </row>
    <row r="25" spans="1:11" x14ac:dyDescent="0.3">
      <c r="A25" s="9">
        <v>18</v>
      </c>
      <c r="B25" s="9" t="s">
        <v>214</v>
      </c>
      <c r="C25" s="31">
        <v>1825721</v>
      </c>
      <c r="D25" s="31">
        <v>0</v>
      </c>
      <c r="E25" s="31">
        <v>0</v>
      </c>
      <c r="F25" s="31">
        <f t="shared" si="0"/>
        <v>1825721</v>
      </c>
      <c r="G25" s="31">
        <v>0</v>
      </c>
      <c r="H25" s="31">
        <v>0</v>
      </c>
      <c r="I25" s="31">
        <v>0</v>
      </c>
      <c r="J25" s="31">
        <v>0</v>
      </c>
      <c r="K25" s="9">
        <v>18</v>
      </c>
    </row>
    <row r="26" spans="1:11" x14ac:dyDescent="0.3">
      <c r="A26" s="9">
        <v>19</v>
      </c>
      <c r="B26" s="9" t="s">
        <v>215</v>
      </c>
      <c r="C26" s="31">
        <v>4231834</v>
      </c>
      <c r="D26" s="31">
        <v>0</v>
      </c>
      <c r="E26" s="31">
        <v>0</v>
      </c>
      <c r="F26" s="31">
        <f t="shared" si="0"/>
        <v>4231834</v>
      </c>
      <c r="G26" s="31">
        <v>72404</v>
      </c>
      <c r="H26" s="31">
        <v>0</v>
      </c>
      <c r="I26" s="31">
        <v>0</v>
      </c>
      <c r="J26" s="31">
        <v>307</v>
      </c>
      <c r="K26" s="9">
        <v>19</v>
      </c>
    </row>
    <row r="27" spans="1:11" x14ac:dyDescent="0.3">
      <c r="A27" s="9">
        <v>20</v>
      </c>
      <c r="B27" s="9" t="s">
        <v>216</v>
      </c>
      <c r="C27" s="31">
        <v>40466</v>
      </c>
      <c r="D27" s="31">
        <v>0</v>
      </c>
      <c r="E27" s="31">
        <v>0</v>
      </c>
      <c r="F27" s="31">
        <f t="shared" si="0"/>
        <v>40466</v>
      </c>
      <c r="G27" s="31">
        <v>0</v>
      </c>
      <c r="H27" s="31">
        <v>0</v>
      </c>
      <c r="I27" s="31">
        <v>0</v>
      </c>
      <c r="J27" s="31">
        <v>0</v>
      </c>
      <c r="K27" s="9">
        <v>20</v>
      </c>
    </row>
    <row r="28" spans="1:11" x14ac:dyDescent="0.3">
      <c r="A28" s="9">
        <v>21</v>
      </c>
      <c r="B28" s="9" t="s">
        <v>217</v>
      </c>
      <c r="C28" s="31">
        <v>824054</v>
      </c>
      <c r="D28" s="31">
        <v>0</v>
      </c>
      <c r="E28" s="31">
        <v>0</v>
      </c>
      <c r="F28" s="31">
        <f t="shared" si="0"/>
        <v>824054</v>
      </c>
      <c r="G28" s="31">
        <v>73764</v>
      </c>
      <c r="H28" s="31">
        <v>0</v>
      </c>
      <c r="I28" s="31">
        <v>0</v>
      </c>
      <c r="J28" s="31">
        <v>0</v>
      </c>
      <c r="K28" s="9">
        <v>21</v>
      </c>
    </row>
    <row r="29" spans="1:11" x14ac:dyDescent="0.3">
      <c r="A29" s="9">
        <v>22</v>
      </c>
      <c r="B29" s="9" t="s">
        <v>171</v>
      </c>
      <c r="C29" s="31">
        <v>121418</v>
      </c>
      <c r="D29" s="31">
        <v>0</v>
      </c>
      <c r="E29" s="31">
        <v>0</v>
      </c>
      <c r="F29" s="31">
        <f t="shared" si="0"/>
        <v>121418</v>
      </c>
      <c r="G29" s="31">
        <v>0</v>
      </c>
      <c r="H29" s="31">
        <v>0</v>
      </c>
      <c r="I29" s="31">
        <v>0</v>
      </c>
      <c r="J29" s="31">
        <v>0</v>
      </c>
      <c r="K29" s="9">
        <v>22</v>
      </c>
    </row>
    <row r="30" spans="1:11" x14ac:dyDescent="0.3">
      <c r="A30" s="9">
        <v>23</v>
      </c>
      <c r="B30" s="9" t="s">
        <v>179</v>
      </c>
      <c r="C30" s="31">
        <v>915756</v>
      </c>
      <c r="D30" s="31">
        <v>0</v>
      </c>
      <c r="E30" s="31">
        <v>0</v>
      </c>
      <c r="F30" s="31">
        <f t="shared" si="0"/>
        <v>915756</v>
      </c>
      <c r="G30" s="31">
        <v>35770</v>
      </c>
      <c r="H30" s="31">
        <v>665661</v>
      </c>
      <c r="I30" s="31">
        <v>0</v>
      </c>
      <c r="J30" s="31">
        <v>20489</v>
      </c>
      <c r="K30" s="9">
        <v>23</v>
      </c>
    </row>
    <row r="31" spans="1:11" x14ac:dyDescent="0.3">
      <c r="A31" s="9">
        <v>24</v>
      </c>
      <c r="B31" s="10" t="s">
        <v>218</v>
      </c>
      <c r="C31" s="31">
        <v>458001</v>
      </c>
      <c r="D31" s="31">
        <v>6557</v>
      </c>
      <c r="E31" s="31">
        <v>0</v>
      </c>
      <c r="F31" s="31">
        <f t="shared" si="0"/>
        <v>464558</v>
      </c>
      <c r="G31" s="31">
        <v>0</v>
      </c>
      <c r="H31" s="31">
        <v>0</v>
      </c>
      <c r="I31" s="31">
        <v>0</v>
      </c>
      <c r="J31" s="31">
        <v>0</v>
      </c>
      <c r="K31" s="9">
        <v>24</v>
      </c>
    </row>
    <row r="32" spans="1:11" x14ac:dyDescent="0.3">
      <c r="A32" s="9">
        <v>25</v>
      </c>
      <c r="B32" s="9" t="s">
        <v>219</v>
      </c>
      <c r="C32" s="31">
        <v>30235</v>
      </c>
      <c r="D32" s="31">
        <v>0</v>
      </c>
      <c r="E32" s="31">
        <v>0</v>
      </c>
      <c r="F32" s="31">
        <f t="shared" si="0"/>
        <v>30235</v>
      </c>
      <c r="G32" s="31">
        <v>0</v>
      </c>
      <c r="H32" s="31">
        <v>0</v>
      </c>
      <c r="I32" s="31">
        <v>0</v>
      </c>
      <c r="J32" s="31">
        <v>0</v>
      </c>
      <c r="K32" s="9">
        <v>25</v>
      </c>
    </row>
    <row r="33" spans="1:11" x14ac:dyDescent="0.3">
      <c r="A33" s="9">
        <v>26</v>
      </c>
      <c r="B33" s="9" t="s">
        <v>220</v>
      </c>
      <c r="C33" s="31">
        <v>441676</v>
      </c>
      <c r="D33" s="31">
        <v>0</v>
      </c>
      <c r="E33" s="31">
        <v>0</v>
      </c>
      <c r="F33" s="31">
        <f t="shared" si="0"/>
        <v>441676</v>
      </c>
      <c r="G33" s="31">
        <v>0</v>
      </c>
      <c r="H33" s="31">
        <v>0</v>
      </c>
      <c r="I33" s="31">
        <v>0</v>
      </c>
      <c r="J33" s="31">
        <v>0</v>
      </c>
      <c r="K33" s="9">
        <v>26</v>
      </c>
    </row>
    <row r="34" spans="1:11" x14ac:dyDescent="0.3">
      <c r="A34" s="9">
        <v>27</v>
      </c>
      <c r="B34" s="9" t="s">
        <v>221</v>
      </c>
      <c r="C34" s="31">
        <v>710810</v>
      </c>
      <c r="D34" s="31">
        <v>0</v>
      </c>
      <c r="E34" s="31">
        <v>0</v>
      </c>
      <c r="F34" s="31">
        <f t="shared" si="0"/>
        <v>710810</v>
      </c>
      <c r="G34" s="31">
        <v>0</v>
      </c>
      <c r="H34" s="31">
        <v>173075</v>
      </c>
      <c r="I34" s="31">
        <v>0</v>
      </c>
      <c r="J34" s="31">
        <v>0</v>
      </c>
      <c r="K34" s="9">
        <v>27</v>
      </c>
    </row>
    <row r="35" spans="1:11" x14ac:dyDescent="0.3">
      <c r="A35" s="9">
        <v>28</v>
      </c>
      <c r="B35" s="9" t="s">
        <v>222</v>
      </c>
      <c r="C35" s="31">
        <v>439442</v>
      </c>
      <c r="D35" s="31">
        <v>0</v>
      </c>
      <c r="E35" s="31">
        <v>0</v>
      </c>
      <c r="F35" s="31">
        <f t="shared" si="0"/>
        <v>439442</v>
      </c>
      <c r="G35" s="31">
        <v>0</v>
      </c>
      <c r="H35" s="31">
        <v>2019</v>
      </c>
      <c r="I35" s="31">
        <v>0</v>
      </c>
      <c r="J35" s="31">
        <v>0</v>
      </c>
      <c r="K35" s="9">
        <v>28</v>
      </c>
    </row>
    <row r="36" spans="1:11" x14ac:dyDescent="0.3">
      <c r="A36" s="9">
        <v>29</v>
      </c>
      <c r="B36" s="9" t="s">
        <v>223</v>
      </c>
      <c r="C36" s="31">
        <v>598600</v>
      </c>
      <c r="D36" s="31">
        <v>0</v>
      </c>
      <c r="E36" s="31">
        <v>0</v>
      </c>
      <c r="F36" s="31">
        <f t="shared" si="0"/>
        <v>598600</v>
      </c>
      <c r="G36" s="31">
        <v>77700</v>
      </c>
      <c r="H36" s="31">
        <v>0</v>
      </c>
      <c r="I36" s="31">
        <v>0</v>
      </c>
      <c r="J36" s="31">
        <v>0</v>
      </c>
      <c r="K36" s="9">
        <v>29</v>
      </c>
    </row>
    <row r="37" spans="1:11" x14ac:dyDescent="0.3">
      <c r="A37" s="9">
        <v>30</v>
      </c>
      <c r="B37" s="9" t="s">
        <v>224</v>
      </c>
      <c r="C37" s="31">
        <v>136152</v>
      </c>
      <c r="D37" s="31">
        <v>0</v>
      </c>
      <c r="E37" s="31">
        <v>0</v>
      </c>
      <c r="F37" s="31">
        <f t="shared" si="0"/>
        <v>136152</v>
      </c>
      <c r="G37" s="31">
        <v>957</v>
      </c>
      <c r="H37" s="31">
        <v>0</v>
      </c>
      <c r="I37" s="31">
        <v>0</v>
      </c>
      <c r="J37" s="31">
        <v>0</v>
      </c>
      <c r="K37" s="9">
        <v>30</v>
      </c>
    </row>
    <row r="38" spans="1:11" x14ac:dyDescent="0.3">
      <c r="A38" s="9">
        <v>31</v>
      </c>
      <c r="B38" s="9" t="s">
        <v>192</v>
      </c>
      <c r="C38" s="31">
        <v>728597</v>
      </c>
      <c r="D38" s="31">
        <v>0</v>
      </c>
      <c r="E38" s="31">
        <v>0</v>
      </c>
      <c r="F38" s="31">
        <f t="shared" si="0"/>
        <v>728597</v>
      </c>
      <c r="G38" s="31">
        <v>680000</v>
      </c>
      <c r="H38" s="31">
        <v>0</v>
      </c>
      <c r="I38" s="31">
        <v>0</v>
      </c>
      <c r="J38" s="31">
        <v>0</v>
      </c>
      <c r="K38" s="9">
        <v>31</v>
      </c>
    </row>
    <row r="39" spans="1:11" x14ac:dyDescent="0.3">
      <c r="A39" s="9">
        <v>32</v>
      </c>
      <c r="B39" s="9" t="s">
        <v>225</v>
      </c>
      <c r="C39" s="31">
        <v>955082</v>
      </c>
      <c r="D39" s="31">
        <v>0</v>
      </c>
      <c r="E39" s="31">
        <v>0</v>
      </c>
      <c r="F39" s="31">
        <f t="shared" si="0"/>
        <v>955082</v>
      </c>
      <c r="G39" s="31">
        <v>0</v>
      </c>
      <c r="H39" s="31">
        <v>0</v>
      </c>
      <c r="I39" s="31">
        <v>0</v>
      </c>
      <c r="J39" s="31">
        <v>0</v>
      </c>
      <c r="K39" s="9">
        <v>32</v>
      </c>
    </row>
    <row r="40" spans="1:11" x14ac:dyDescent="0.3">
      <c r="A40" s="9">
        <v>33</v>
      </c>
      <c r="B40" s="9" t="s">
        <v>226</v>
      </c>
      <c r="C40" s="31">
        <v>503890</v>
      </c>
      <c r="D40" s="31">
        <v>0</v>
      </c>
      <c r="E40" s="31">
        <v>0</v>
      </c>
      <c r="F40" s="31">
        <f t="shared" si="0"/>
        <v>503890</v>
      </c>
      <c r="G40" s="31">
        <v>0</v>
      </c>
      <c r="H40" s="31">
        <v>50000</v>
      </c>
      <c r="I40" s="31">
        <v>0</v>
      </c>
      <c r="J40" s="31">
        <v>0</v>
      </c>
      <c r="K40" s="9">
        <v>33</v>
      </c>
    </row>
    <row r="41" spans="1:11" x14ac:dyDescent="0.3">
      <c r="A41" s="9">
        <v>34</v>
      </c>
      <c r="B41" s="9" t="s">
        <v>227</v>
      </c>
      <c r="C41" s="31">
        <v>941537</v>
      </c>
      <c r="D41" s="31">
        <v>0</v>
      </c>
      <c r="E41" s="31">
        <v>0</v>
      </c>
      <c r="F41" s="31">
        <f t="shared" si="0"/>
        <v>941537</v>
      </c>
      <c r="G41" s="31">
        <v>0</v>
      </c>
      <c r="H41" s="31">
        <v>0</v>
      </c>
      <c r="I41" s="31">
        <v>0</v>
      </c>
      <c r="J41" s="31">
        <v>0</v>
      </c>
      <c r="K41" s="9">
        <v>34</v>
      </c>
    </row>
    <row r="42" spans="1:11" x14ac:dyDescent="0.3">
      <c r="A42" s="9">
        <v>35</v>
      </c>
      <c r="B42" s="9" t="s">
        <v>228</v>
      </c>
      <c r="C42" s="31">
        <v>346098</v>
      </c>
      <c r="D42" s="31">
        <v>0</v>
      </c>
      <c r="E42" s="31">
        <v>0</v>
      </c>
      <c r="F42" s="31">
        <f t="shared" si="0"/>
        <v>346098</v>
      </c>
      <c r="G42" s="31">
        <v>0</v>
      </c>
      <c r="H42" s="31">
        <v>0</v>
      </c>
      <c r="I42" s="31">
        <v>0</v>
      </c>
      <c r="J42" s="31">
        <v>0</v>
      </c>
      <c r="K42" s="9">
        <v>35</v>
      </c>
    </row>
    <row r="43" spans="1:11" x14ac:dyDescent="0.3">
      <c r="A43" s="9">
        <v>36</v>
      </c>
      <c r="B43" s="9" t="s">
        <v>196</v>
      </c>
      <c r="C43" s="31">
        <v>141315</v>
      </c>
      <c r="D43" s="31">
        <v>0</v>
      </c>
      <c r="E43" s="31">
        <v>0</v>
      </c>
      <c r="F43" s="31">
        <f>(C43+D43+E43)</f>
        <v>141315</v>
      </c>
      <c r="G43" s="31">
        <v>0</v>
      </c>
      <c r="H43" s="31">
        <v>0</v>
      </c>
      <c r="I43" s="31">
        <v>0</v>
      </c>
      <c r="J43" s="31">
        <v>0</v>
      </c>
      <c r="K43" s="9">
        <v>36</v>
      </c>
    </row>
    <row r="44" spans="1:11" x14ac:dyDescent="0.3">
      <c r="A44" s="9">
        <v>37</v>
      </c>
      <c r="B44" s="9" t="s">
        <v>229</v>
      </c>
      <c r="C44" s="31">
        <v>358027</v>
      </c>
      <c r="D44" s="31">
        <v>4965</v>
      </c>
      <c r="E44" s="31">
        <v>0</v>
      </c>
      <c r="F44" s="31">
        <f>(C44+D44+E44)</f>
        <v>362992</v>
      </c>
      <c r="G44" s="31">
        <v>7000</v>
      </c>
      <c r="H44" s="31">
        <v>0</v>
      </c>
      <c r="I44" s="31">
        <v>0</v>
      </c>
      <c r="J44" s="31">
        <v>0</v>
      </c>
      <c r="K44" s="9">
        <v>37</v>
      </c>
    </row>
    <row r="45" spans="1:11" x14ac:dyDescent="0.3">
      <c r="A45" s="101">
        <v>38</v>
      </c>
      <c r="B45" s="9" t="s">
        <v>230</v>
      </c>
      <c r="C45" s="32">
        <v>1976483</v>
      </c>
      <c r="D45" s="32">
        <v>0</v>
      </c>
      <c r="E45" s="32">
        <v>0</v>
      </c>
      <c r="F45" s="32">
        <f t="shared" si="0"/>
        <v>1976483</v>
      </c>
      <c r="G45" s="32">
        <v>85685</v>
      </c>
      <c r="H45" s="32">
        <v>0</v>
      </c>
      <c r="I45" s="32">
        <v>0</v>
      </c>
      <c r="J45" s="32">
        <v>1983</v>
      </c>
      <c r="K45" s="101">
        <v>38</v>
      </c>
    </row>
    <row r="46" spans="1:11" x14ac:dyDescent="0.3">
      <c r="A46" s="101">
        <f>A45</f>
        <v>38</v>
      </c>
      <c r="B46" s="39" t="s">
        <v>107</v>
      </c>
      <c r="C46" s="33">
        <f t="shared" ref="C46:J46" si="1">SUM(C8:C45)</f>
        <v>28178450</v>
      </c>
      <c r="D46" s="33">
        <f t="shared" si="1"/>
        <v>11542</v>
      </c>
      <c r="E46" s="33">
        <f t="shared" si="1"/>
        <v>0</v>
      </c>
      <c r="F46" s="33">
        <f t="shared" si="1"/>
        <v>28189992</v>
      </c>
      <c r="G46" s="33">
        <f t="shared" si="1"/>
        <v>1295572</v>
      </c>
      <c r="H46" s="33">
        <f t="shared" si="1"/>
        <v>1518028</v>
      </c>
      <c r="I46" s="33">
        <f t="shared" si="1"/>
        <v>835800</v>
      </c>
      <c r="J46" s="33">
        <f t="shared" si="1"/>
        <v>233732</v>
      </c>
      <c r="K46" s="101">
        <f>K45</f>
        <v>38</v>
      </c>
    </row>
    <row r="47" spans="1:11" x14ac:dyDescent="0.3">
      <c r="B47" s="39"/>
      <c r="C47" s="95"/>
      <c r="D47" s="95"/>
      <c r="E47" s="95"/>
      <c r="F47" s="95"/>
      <c r="G47" s="95"/>
      <c r="H47" s="95"/>
      <c r="I47" s="95"/>
      <c r="J47" s="95"/>
    </row>
    <row r="48" spans="1:11" x14ac:dyDescent="0.3">
      <c r="B48" s="39"/>
      <c r="C48" s="95"/>
      <c r="D48" s="95"/>
      <c r="E48" s="95"/>
      <c r="F48" s="95"/>
      <c r="G48" s="95"/>
      <c r="H48" s="95"/>
      <c r="I48" s="95"/>
      <c r="J48" s="95"/>
    </row>
    <row r="49" spans="2:10" x14ac:dyDescent="0.3">
      <c r="B49" s="39"/>
      <c r="C49" s="95"/>
      <c r="D49" s="95"/>
      <c r="E49" s="95"/>
      <c r="F49" s="95"/>
      <c r="G49" s="95"/>
      <c r="H49" s="95"/>
      <c r="I49" s="95"/>
      <c r="J49" s="95"/>
    </row>
  </sheetData>
  <printOptions gridLines="1"/>
  <pageMargins left="0.75" right="0.75" top="0.25" bottom="0.25" header="0.3" footer="0.3"/>
  <pageSetup paperSize="5" scale="96" fitToWidth="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C9517-3FCF-40FC-9837-9282AC279C30}">
  <sheetPr transitionEvaluation="1">
    <pageSetUpPr fitToPage="1"/>
  </sheetPr>
  <dimension ref="A1:S48"/>
  <sheetViews>
    <sheetView zoomScaleNormal="100" workbookViewId="0"/>
  </sheetViews>
  <sheetFormatPr defaultColWidth="11.5546875" defaultRowHeight="9.75" customHeight="1" x14ac:dyDescent="0.3"/>
  <cols>
    <col min="1" max="1" width="4.5546875" style="9" customWidth="1"/>
    <col min="2" max="2" width="12.77734375" style="9" bestFit="1" customWidth="1"/>
    <col min="3" max="3" width="12" style="9" bestFit="1" customWidth="1"/>
    <col min="4" max="5" width="13.109375" style="9" bestFit="1" customWidth="1"/>
    <col min="6" max="6" width="12" style="9" bestFit="1" customWidth="1"/>
    <col min="7" max="7" width="11" style="9" bestFit="1" customWidth="1"/>
    <col min="8" max="8" width="13" style="9" customWidth="1"/>
    <col min="9" max="9" width="11" style="9" bestFit="1" customWidth="1"/>
    <col min="10" max="10" width="13.109375" style="9" bestFit="1" customWidth="1"/>
    <col min="11" max="11" width="14.5546875" style="9" bestFit="1" customWidth="1"/>
    <col min="12" max="14" width="13.109375" style="9" bestFit="1" customWidth="1"/>
    <col min="15" max="15" width="12" style="9" bestFit="1" customWidth="1"/>
    <col min="16" max="16" width="11" style="9" bestFit="1" customWidth="1"/>
    <col min="17" max="17" width="14" style="9" customWidth="1"/>
    <col min="18" max="18" width="13.33203125" style="9" bestFit="1" customWidth="1"/>
    <col min="19" max="19" width="3.5546875" style="9" bestFit="1" customWidth="1"/>
    <col min="20" max="20" width="7.6640625" style="9" customWidth="1"/>
    <col min="21" max="21" width="1.44140625" style="9" customWidth="1"/>
    <col min="22" max="22" width="11.5546875" style="9" customWidth="1"/>
    <col min="23" max="256" width="11.5546875" style="9"/>
    <col min="257" max="257" width="4.5546875" style="9" customWidth="1"/>
    <col min="258" max="258" width="12.77734375" style="9" bestFit="1" customWidth="1"/>
    <col min="259" max="259" width="11" style="9" bestFit="1" customWidth="1"/>
    <col min="260" max="261" width="11.88671875" style="9" bestFit="1" customWidth="1"/>
    <col min="262" max="263" width="10" style="9" bestFit="1" customWidth="1"/>
    <col min="264" max="264" width="12.33203125" style="9" customWidth="1"/>
    <col min="265" max="265" width="10.88671875" style="9" bestFit="1" customWidth="1"/>
    <col min="266" max="266" width="11.88671875" style="9" bestFit="1" customWidth="1"/>
    <col min="267" max="267" width="13.21875" style="9" bestFit="1" customWidth="1"/>
    <col min="268" max="270" width="11.88671875" style="9" bestFit="1" customWidth="1"/>
    <col min="271" max="271" width="11" style="9" bestFit="1" customWidth="1"/>
    <col min="272" max="272" width="10" style="9" bestFit="1" customWidth="1"/>
    <col min="273" max="273" width="11.88671875" style="9" customWidth="1"/>
    <col min="274" max="274" width="13.21875" style="9" bestFit="1" customWidth="1"/>
    <col min="275" max="275" width="3.21875" style="9" bestFit="1" customWidth="1"/>
    <col min="276" max="276" width="7.6640625" style="9" customWidth="1"/>
    <col min="277" max="277" width="1.44140625" style="9" customWidth="1"/>
    <col min="278" max="512" width="11.5546875" style="9"/>
    <col min="513" max="513" width="4.5546875" style="9" customWidth="1"/>
    <col min="514" max="514" width="12.77734375" style="9" bestFit="1" customWidth="1"/>
    <col min="515" max="515" width="11" style="9" bestFit="1" customWidth="1"/>
    <col min="516" max="517" width="11.88671875" style="9" bestFit="1" customWidth="1"/>
    <col min="518" max="519" width="10" style="9" bestFit="1" customWidth="1"/>
    <col min="520" max="520" width="12.33203125" style="9" customWidth="1"/>
    <col min="521" max="521" width="10.88671875" style="9" bestFit="1" customWidth="1"/>
    <col min="522" max="522" width="11.88671875" style="9" bestFit="1" customWidth="1"/>
    <col min="523" max="523" width="13.21875" style="9" bestFit="1" customWidth="1"/>
    <col min="524" max="526" width="11.88671875" style="9" bestFit="1" customWidth="1"/>
    <col min="527" max="527" width="11" style="9" bestFit="1" customWidth="1"/>
    <col min="528" max="528" width="10" style="9" bestFit="1" customWidth="1"/>
    <col min="529" max="529" width="11.88671875" style="9" customWidth="1"/>
    <col min="530" max="530" width="13.21875" style="9" bestFit="1" customWidth="1"/>
    <col min="531" max="531" width="3.21875" style="9" bestFit="1" customWidth="1"/>
    <col min="532" max="532" width="7.6640625" style="9" customWidth="1"/>
    <col min="533" max="533" width="1.44140625" style="9" customWidth="1"/>
    <col min="534" max="768" width="11.5546875" style="9"/>
    <col min="769" max="769" width="4.5546875" style="9" customWidth="1"/>
    <col min="770" max="770" width="12.77734375" style="9" bestFit="1" customWidth="1"/>
    <col min="771" max="771" width="11" style="9" bestFit="1" customWidth="1"/>
    <col min="772" max="773" width="11.88671875" style="9" bestFit="1" customWidth="1"/>
    <col min="774" max="775" width="10" style="9" bestFit="1" customWidth="1"/>
    <col min="776" max="776" width="12.33203125" style="9" customWidth="1"/>
    <col min="777" max="777" width="10.88671875" style="9" bestFit="1" customWidth="1"/>
    <col min="778" max="778" width="11.88671875" style="9" bestFit="1" customWidth="1"/>
    <col min="779" max="779" width="13.21875" style="9" bestFit="1" customWidth="1"/>
    <col min="780" max="782" width="11.88671875" style="9" bestFit="1" customWidth="1"/>
    <col min="783" max="783" width="11" style="9" bestFit="1" customWidth="1"/>
    <col min="784" max="784" width="10" style="9" bestFit="1" customWidth="1"/>
    <col min="785" max="785" width="11.88671875" style="9" customWidth="1"/>
    <col min="786" max="786" width="13.21875" style="9" bestFit="1" customWidth="1"/>
    <col min="787" max="787" width="3.21875" style="9" bestFit="1" customWidth="1"/>
    <col min="788" max="788" width="7.6640625" style="9" customWidth="1"/>
    <col min="789" max="789" width="1.44140625" style="9" customWidth="1"/>
    <col min="790" max="1024" width="11.5546875" style="9"/>
    <col min="1025" max="1025" width="4.5546875" style="9" customWidth="1"/>
    <col min="1026" max="1026" width="12.77734375" style="9" bestFit="1" customWidth="1"/>
    <col min="1027" max="1027" width="11" style="9" bestFit="1" customWidth="1"/>
    <col min="1028" max="1029" width="11.88671875" style="9" bestFit="1" customWidth="1"/>
    <col min="1030" max="1031" width="10" style="9" bestFit="1" customWidth="1"/>
    <col min="1032" max="1032" width="12.33203125" style="9" customWidth="1"/>
    <col min="1033" max="1033" width="10.88671875" style="9" bestFit="1" customWidth="1"/>
    <col min="1034" max="1034" width="11.88671875" style="9" bestFit="1" customWidth="1"/>
    <col min="1035" max="1035" width="13.21875" style="9" bestFit="1" customWidth="1"/>
    <col min="1036" max="1038" width="11.88671875" style="9" bestFit="1" customWidth="1"/>
    <col min="1039" max="1039" width="11" style="9" bestFit="1" customWidth="1"/>
    <col min="1040" max="1040" width="10" style="9" bestFit="1" customWidth="1"/>
    <col min="1041" max="1041" width="11.88671875" style="9" customWidth="1"/>
    <col min="1042" max="1042" width="13.21875" style="9" bestFit="1" customWidth="1"/>
    <col min="1043" max="1043" width="3.21875" style="9" bestFit="1" customWidth="1"/>
    <col min="1044" max="1044" width="7.6640625" style="9" customWidth="1"/>
    <col min="1045" max="1045" width="1.44140625" style="9" customWidth="1"/>
    <col min="1046" max="1280" width="11.5546875" style="9"/>
    <col min="1281" max="1281" width="4.5546875" style="9" customWidth="1"/>
    <col min="1282" max="1282" width="12.77734375" style="9" bestFit="1" customWidth="1"/>
    <col min="1283" max="1283" width="11" style="9" bestFit="1" customWidth="1"/>
    <col min="1284" max="1285" width="11.88671875" style="9" bestFit="1" customWidth="1"/>
    <col min="1286" max="1287" width="10" style="9" bestFit="1" customWidth="1"/>
    <col min="1288" max="1288" width="12.33203125" style="9" customWidth="1"/>
    <col min="1289" max="1289" width="10.88671875" style="9" bestFit="1" customWidth="1"/>
    <col min="1290" max="1290" width="11.88671875" style="9" bestFit="1" customWidth="1"/>
    <col min="1291" max="1291" width="13.21875" style="9" bestFit="1" customWidth="1"/>
    <col min="1292" max="1294" width="11.88671875" style="9" bestFit="1" customWidth="1"/>
    <col min="1295" max="1295" width="11" style="9" bestFit="1" customWidth="1"/>
    <col min="1296" max="1296" width="10" style="9" bestFit="1" customWidth="1"/>
    <col min="1297" max="1297" width="11.88671875" style="9" customWidth="1"/>
    <col min="1298" max="1298" width="13.21875" style="9" bestFit="1" customWidth="1"/>
    <col min="1299" max="1299" width="3.21875" style="9" bestFit="1" customWidth="1"/>
    <col min="1300" max="1300" width="7.6640625" style="9" customWidth="1"/>
    <col min="1301" max="1301" width="1.44140625" style="9" customWidth="1"/>
    <col min="1302" max="1536" width="11.5546875" style="9"/>
    <col min="1537" max="1537" width="4.5546875" style="9" customWidth="1"/>
    <col min="1538" max="1538" width="12.77734375" style="9" bestFit="1" customWidth="1"/>
    <col min="1539" max="1539" width="11" style="9" bestFit="1" customWidth="1"/>
    <col min="1540" max="1541" width="11.88671875" style="9" bestFit="1" customWidth="1"/>
    <col min="1542" max="1543" width="10" style="9" bestFit="1" customWidth="1"/>
    <col min="1544" max="1544" width="12.33203125" style="9" customWidth="1"/>
    <col min="1545" max="1545" width="10.88671875" style="9" bestFit="1" customWidth="1"/>
    <col min="1546" max="1546" width="11.88671875" style="9" bestFit="1" customWidth="1"/>
    <col min="1547" max="1547" width="13.21875" style="9" bestFit="1" customWidth="1"/>
    <col min="1548" max="1550" width="11.88671875" style="9" bestFit="1" customWidth="1"/>
    <col min="1551" max="1551" width="11" style="9" bestFit="1" customWidth="1"/>
    <col min="1552" max="1552" width="10" style="9" bestFit="1" customWidth="1"/>
    <col min="1553" max="1553" width="11.88671875" style="9" customWidth="1"/>
    <col min="1554" max="1554" width="13.21875" style="9" bestFit="1" customWidth="1"/>
    <col min="1555" max="1555" width="3.21875" style="9" bestFit="1" customWidth="1"/>
    <col min="1556" max="1556" width="7.6640625" style="9" customWidth="1"/>
    <col min="1557" max="1557" width="1.44140625" style="9" customWidth="1"/>
    <col min="1558" max="1792" width="11.5546875" style="9"/>
    <col min="1793" max="1793" width="4.5546875" style="9" customWidth="1"/>
    <col min="1794" max="1794" width="12.77734375" style="9" bestFit="1" customWidth="1"/>
    <col min="1795" max="1795" width="11" style="9" bestFit="1" customWidth="1"/>
    <col min="1796" max="1797" width="11.88671875" style="9" bestFit="1" customWidth="1"/>
    <col min="1798" max="1799" width="10" style="9" bestFit="1" customWidth="1"/>
    <col min="1800" max="1800" width="12.33203125" style="9" customWidth="1"/>
    <col min="1801" max="1801" width="10.88671875" style="9" bestFit="1" customWidth="1"/>
    <col min="1802" max="1802" width="11.88671875" style="9" bestFit="1" customWidth="1"/>
    <col min="1803" max="1803" width="13.21875" style="9" bestFit="1" customWidth="1"/>
    <col min="1804" max="1806" width="11.88671875" style="9" bestFit="1" customWidth="1"/>
    <col min="1807" max="1807" width="11" style="9" bestFit="1" customWidth="1"/>
    <col min="1808" max="1808" width="10" style="9" bestFit="1" customWidth="1"/>
    <col min="1809" max="1809" width="11.88671875" style="9" customWidth="1"/>
    <col min="1810" max="1810" width="13.21875" style="9" bestFit="1" customWidth="1"/>
    <col min="1811" max="1811" width="3.21875" style="9" bestFit="1" customWidth="1"/>
    <col min="1812" max="1812" width="7.6640625" style="9" customWidth="1"/>
    <col min="1813" max="1813" width="1.44140625" style="9" customWidth="1"/>
    <col min="1814" max="2048" width="11.5546875" style="9"/>
    <col min="2049" max="2049" width="4.5546875" style="9" customWidth="1"/>
    <col min="2050" max="2050" width="12.77734375" style="9" bestFit="1" customWidth="1"/>
    <col min="2051" max="2051" width="11" style="9" bestFit="1" customWidth="1"/>
    <col min="2052" max="2053" width="11.88671875" style="9" bestFit="1" customWidth="1"/>
    <col min="2054" max="2055" width="10" style="9" bestFit="1" customWidth="1"/>
    <col min="2056" max="2056" width="12.33203125" style="9" customWidth="1"/>
    <col min="2057" max="2057" width="10.88671875" style="9" bestFit="1" customWidth="1"/>
    <col min="2058" max="2058" width="11.88671875" style="9" bestFit="1" customWidth="1"/>
    <col min="2059" max="2059" width="13.21875" style="9" bestFit="1" customWidth="1"/>
    <col min="2060" max="2062" width="11.88671875" style="9" bestFit="1" customWidth="1"/>
    <col min="2063" max="2063" width="11" style="9" bestFit="1" customWidth="1"/>
    <col min="2064" max="2064" width="10" style="9" bestFit="1" customWidth="1"/>
    <col min="2065" max="2065" width="11.88671875" style="9" customWidth="1"/>
    <col min="2066" max="2066" width="13.21875" style="9" bestFit="1" customWidth="1"/>
    <col min="2067" max="2067" width="3.21875" style="9" bestFit="1" customWidth="1"/>
    <col min="2068" max="2068" width="7.6640625" style="9" customWidth="1"/>
    <col min="2069" max="2069" width="1.44140625" style="9" customWidth="1"/>
    <col min="2070" max="2304" width="11.5546875" style="9"/>
    <col min="2305" max="2305" width="4.5546875" style="9" customWidth="1"/>
    <col min="2306" max="2306" width="12.77734375" style="9" bestFit="1" customWidth="1"/>
    <col min="2307" max="2307" width="11" style="9" bestFit="1" customWidth="1"/>
    <col min="2308" max="2309" width="11.88671875" style="9" bestFit="1" customWidth="1"/>
    <col min="2310" max="2311" width="10" style="9" bestFit="1" customWidth="1"/>
    <col min="2312" max="2312" width="12.33203125" style="9" customWidth="1"/>
    <col min="2313" max="2313" width="10.88671875" style="9" bestFit="1" customWidth="1"/>
    <col min="2314" max="2314" width="11.88671875" style="9" bestFit="1" customWidth="1"/>
    <col min="2315" max="2315" width="13.21875" style="9" bestFit="1" customWidth="1"/>
    <col min="2316" max="2318" width="11.88671875" style="9" bestFit="1" customWidth="1"/>
    <col min="2319" max="2319" width="11" style="9" bestFit="1" customWidth="1"/>
    <col min="2320" max="2320" width="10" style="9" bestFit="1" customWidth="1"/>
    <col min="2321" max="2321" width="11.88671875" style="9" customWidth="1"/>
    <col min="2322" max="2322" width="13.21875" style="9" bestFit="1" customWidth="1"/>
    <col min="2323" max="2323" width="3.21875" style="9" bestFit="1" customWidth="1"/>
    <col min="2324" max="2324" width="7.6640625" style="9" customWidth="1"/>
    <col min="2325" max="2325" width="1.44140625" style="9" customWidth="1"/>
    <col min="2326" max="2560" width="11.5546875" style="9"/>
    <col min="2561" max="2561" width="4.5546875" style="9" customWidth="1"/>
    <col min="2562" max="2562" width="12.77734375" style="9" bestFit="1" customWidth="1"/>
    <col min="2563" max="2563" width="11" style="9" bestFit="1" customWidth="1"/>
    <col min="2564" max="2565" width="11.88671875" style="9" bestFit="1" customWidth="1"/>
    <col min="2566" max="2567" width="10" style="9" bestFit="1" customWidth="1"/>
    <col min="2568" max="2568" width="12.33203125" style="9" customWidth="1"/>
    <col min="2569" max="2569" width="10.88671875" style="9" bestFit="1" customWidth="1"/>
    <col min="2570" max="2570" width="11.88671875" style="9" bestFit="1" customWidth="1"/>
    <col min="2571" max="2571" width="13.21875" style="9" bestFit="1" customWidth="1"/>
    <col min="2572" max="2574" width="11.88671875" style="9" bestFit="1" customWidth="1"/>
    <col min="2575" max="2575" width="11" style="9" bestFit="1" customWidth="1"/>
    <col min="2576" max="2576" width="10" style="9" bestFit="1" customWidth="1"/>
    <col min="2577" max="2577" width="11.88671875" style="9" customWidth="1"/>
    <col min="2578" max="2578" width="13.21875" style="9" bestFit="1" customWidth="1"/>
    <col min="2579" max="2579" width="3.21875" style="9" bestFit="1" customWidth="1"/>
    <col min="2580" max="2580" width="7.6640625" style="9" customWidth="1"/>
    <col min="2581" max="2581" width="1.44140625" style="9" customWidth="1"/>
    <col min="2582" max="2816" width="11.5546875" style="9"/>
    <col min="2817" max="2817" width="4.5546875" style="9" customWidth="1"/>
    <col min="2818" max="2818" width="12.77734375" style="9" bestFit="1" customWidth="1"/>
    <col min="2819" max="2819" width="11" style="9" bestFit="1" customWidth="1"/>
    <col min="2820" max="2821" width="11.88671875" style="9" bestFit="1" customWidth="1"/>
    <col min="2822" max="2823" width="10" style="9" bestFit="1" customWidth="1"/>
    <col min="2824" max="2824" width="12.33203125" style="9" customWidth="1"/>
    <col min="2825" max="2825" width="10.88671875" style="9" bestFit="1" customWidth="1"/>
    <col min="2826" max="2826" width="11.88671875" style="9" bestFit="1" customWidth="1"/>
    <col min="2827" max="2827" width="13.21875" style="9" bestFit="1" customWidth="1"/>
    <col min="2828" max="2830" width="11.88671875" style="9" bestFit="1" customWidth="1"/>
    <col min="2831" max="2831" width="11" style="9" bestFit="1" customWidth="1"/>
    <col min="2832" max="2832" width="10" style="9" bestFit="1" customWidth="1"/>
    <col min="2833" max="2833" width="11.88671875" style="9" customWidth="1"/>
    <col min="2834" max="2834" width="13.21875" style="9" bestFit="1" customWidth="1"/>
    <col min="2835" max="2835" width="3.21875" style="9" bestFit="1" customWidth="1"/>
    <col min="2836" max="2836" width="7.6640625" style="9" customWidth="1"/>
    <col min="2837" max="2837" width="1.44140625" style="9" customWidth="1"/>
    <col min="2838" max="3072" width="11.5546875" style="9"/>
    <col min="3073" max="3073" width="4.5546875" style="9" customWidth="1"/>
    <col min="3074" max="3074" width="12.77734375" style="9" bestFit="1" customWidth="1"/>
    <col min="3075" max="3075" width="11" style="9" bestFit="1" customWidth="1"/>
    <col min="3076" max="3077" width="11.88671875" style="9" bestFit="1" customWidth="1"/>
    <col min="3078" max="3079" width="10" style="9" bestFit="1" customWidth="1"/>
    <col min="3080" max="3080" width="12.33203125" style="9" customWidth="1"/>
    <col min="3081" max="3081" width="10.88671875" style="9" bestFit="1" customWidth="1"/>
    <col min="3082" max="3082" width="11.88671875" style="9" bestFit="1" customWidth="1"/>
    <col min="3083" max="3083" width="13.21875" style="9" bestFit="1" customWidth="1"/>
    <col min="3084" max="3086" width="11.88671875" style="9" bestFit="1" customWidth="1"/>
    <col min="3087" max="3087" width="11" style="9" bestFit="1" customWidth="1"/>
    <col min="3088" max="3088" width="10" style="9" bestFit="1" customWidth="1"/>
    <col min="3089" max="3089" width="11.88671875" style="9" customWidth="1"/>
    <col min="3090" max="3090" width="13.21875" style="9" bestFit="1" customWidth="1"/>
    <col min="3091" max="3091" width="3.21875" style="9" bestFit="1" customWidth="1"/>
    <col min="3092" max="3092" width="7.6640625" style="9" customWidth="1"/>
    <col min="3093" max="3093" width="1.44140625" style="9" customWidth="1"/>
    <col min="3094" max="3328" width="11.5546875" style="9"/>
    <col min="3329" max="3329" width="4.5546875" style="9" customWidth="1"/>
    <col min="3330" max="3330" width="12.77734375" style="9" bestFit="1" customWidth="1"/>
    <col min="3331" max="3331" width="11" style="9" bestFit="1" customWidth="1"/>
    <col min="3332" max="3333" width="11.88671875" style="9" bestFit="1" customWidth="1"/>
    <col min="3334" max="3335" width="10" style="9" bestFit="1" customWidth="1"/>
    <col min="3336" max="3336" width="12.33203125" style="9" customWidth="1"/>
    <col min="3337" max="3337" width="10.88671875" style="9" bestFit="1" customWidth="1"/>
    <col min="3338" max="3338" width="11.88671875" style="9" bestFit="1" customWidth="1"/>
    <col min="3339" max="3339" width="13.21875" style="9" bestFit="1" customWidth="1"/>
    <col min="3340" max="3342" width="11.88671875" style="9" bestFit="1" customWidth="1"/>
    <col min="3343" max="3343" width="11" style="9" bestFit="1" customWidth="1"/>
    <col min="3344" max="3344" width="10" style="9" bestFit="1" customWidth="1"/>
    <col min="3345" max="3345" width="11.88671875" style="9" customWidth="1"/>
    <col min="3346" max="3346" width="13.21875" style="9" bestFit="1" customWidth="1"/>
    <col min="3347" max="3347" width="3.21875" style="9" bestFit="1" customWidth="1"/>
    <col min="3348" max="3348" width="7.6640625" style="9" customWidth="1"/>
    <col min="3349" max="3349" width="1.44140625" style="9" customWidth="1"/>
    <col min="3350" max="3584" width="11.5546875" style="9"/>
    <col min="3585" max="3585" width="4.5546875" style="9" customWidth="1"/>
    <col min="3586" max="3586" width="12.77734375" style="9" bestFit="1" customWidth="1"/>
    <col min="3587" max="3587" width="11" style="9" bestFit="1" customWidth="1"/>
    <col min="3588" max="3589" width="11.88671875" style="9" bestFit="1" customWidth="1"/>
    <col min="3590" max="3591" width="10" style="9" bestFit="1" customWidth="1"/>
    <col min="3592" max="3592" width="12.33203125" style="9" customWidth="1"/>
    <col min="3593" max="3593" width="10.88671875" style="9" bestFit="1" customWidth="1"/>
    <col min="3594" max="3594" width="11.88671875" style="9" bestFit="1" customWidth="1"/>
    <col min="3595" max="3595" width="13.21875" style="9" bestFit="1" customWidth="1"/>
    <col min="3596" max="3598" width="11.88671875" style="9" bestFit="1" customWidth="1"/>
    <col min="3599" max="3599" width="11" style="9" bestFit="1" customWidth="1"/>
    <col min="3600" max="3600" width="10" style="9" bestFit="1" customWidth="1"/>
    <col min="3601" max="3601" width="11.88671875" style="9" customWidth="1"/>
    <col min="3602" max="3602" width="13.21875" style="9" bestFit="1" customWidth="1"/>
    <col min="3603" max="3603" width="3.21875" style="9" bestFit="1" customWidth="1"/>
    <col min="3604" max="3604" width="7.6640625" style="9" customWidth="1"/>
    <col min="3605" max="3605" width="1.44140625" style="9" customWidth="1"/>
    <col min="3606" max="3840" width="11.5546875" style="9"/>
    <col min="3841" max="3841" width="4.5546875" style="9" customWidth="1"/>
    <col min="3842" max="3842" width="12.77734375" style="9" bestFit="1" customWidth="1"/>
    <col min="3843" max="3843" width="11" style="9" bestFit="1" customWidth="1"/>
    <col min="3844" max="3845" width="11.88671875" style="9" bestFit="1" customWidth="1"/>
    <col min="3846" max="3847" width="10" style="9" bestFit="1" customWidth="1"/>
    <col min="3848" max="3848" width="12.33203125" style="9" customWidth="1"/>
    <col min="3849" max="3849" width="10.88671875" style="9" bestFit="1" customWidth="1"/>
    <col min="3850" max="3850" width="11.88671875" style="9" bestFit="1" customWidth="1"/>
    <col min="3851" max="3851" width="13.21875" style="9" bestFit="1" customWidth="1"/>
    <col min="3852" max="3854" width="11.88671875" style="9" bestFit="1" customWidth="1"/>
    <col min="3855" max="3855" width="11" style="9" bestFit="1" customWidth="1"/>
    <col min="3856" max="3856" width="10" style="9" bestFit="1" customWidth="1"/>
    <col min="3857" max="3857" width="11.88671875" style="9" customWidth="1"/>
    <col min="3858" max="3858" width="13.21875" style="9" bestFit="1" customWidth="1"/>
    <col min="3859" max="3859" width="3.21875" style="9" bestFit="1" customWidth="1"/>
    <col min="3860" max="3860" width="7.6640625" style="9" customWidth="1"/>
    <col min="3861" max="3861" width="1.44140625" style="9" customWidth="1"/>
    <col min="3862" max="4096" width="11.5546875" style="9"/>
    <col min="4097" max="4097" width="4.5546875" style="9" customWidth="1"/>
    <col min="4098" max="4098" width="12.77734375" style="9" bestFit="1" customWidth="1"/>
    <col min="4099" max="4099" width="11" style="9" bestFit="1" customWidth="1"/>
    <col min="4100" max="4101" width="11.88671875" style="9" bestFit="1" customWidth="1"/>
    <col min="4102" max="4103" width="10" style="9" bestFit="1" customWidth="1"/>
    <col min="4104" max="4104" width="12.33203125" style="9" customWidth="1"/>
    <col min="4105" max="4105" width="10.88671875" style="9" bestFit="1" customWidth="1"/>
    <col min="4106" max="4106" width="11.88671875" style="9" bestFit="1" customWidth="1"/>
    <col min="4107" max="4107" width="13.21875" style="9" bestFit="1" customWidth="1"/>
    <col min="4108" max="4110" width="11.88671875" style="9" bestFit="1" customWidth="1"/>
    <col min="4111" max="4111" width="11" style="9" bestFit="1" customWidth="1"/>
    <col min="4112" max="4112" width="10" style="9" bestFit="1" customWidth="1"/>
    <col min="4113" max="4113" width="11.88671875" style="9" customWidth="1"/>
    <col min="4114" max="4114" width="13.21875" style="9" bestFit="1" customWidth="1"/>
    <col min="4115" max="4115" width="3.21875" style="9" bestFit="1" customWidth="1"/>
    <col min="4116" max="4116" width="7.6640625" style="9" customWidth="1"/>
    <col min="4117" max="4117" width="1.44140625" style="9" customWidth="1"/>
    <col min="4118" max="4352" width="11.5546875" style="9"/>
    <col min="4353" max="4353" width="4.5546875" style="9" customWidth="1"/>
    <col min="4354" max="4354" width="12.77734375" style="9" bestFit="1" customWidth="1"/>
    <col min="4355" max="4355" width="11" style="9" bestFit="1" customWidth="1"/>
    <col min="4356" max="4357" width="11.88671875" style="9" bestFit="1" customWidth="1"/>
    <col min="4358" max="4359" width="10" style="9" bestFit="1" customWidth="1"/>
    <col min="4360" max="4360" width="12.33203125" style="9" customWidth="1"/>
    <col min="4361" max="4361" width="10.88671875" style="9" bestFit="1" customWidth="1"/>
    <col min="4362" max="4362" width="11.88671875" style="9" bestFit="1" customWidth="1"/>
    <col min="4363" max="4363" width="13.21875" style="9" bestFit="1" customWidth="1"/>
    <col min="4364" max="4366" width="11.88671875" style="9" bestFit="1" customWidth="1"/>
    <col min="4367" max="4367" width="11" style="9" bestFit="1" customWidth="1"/>
    <col min="4368" max="4368" width="10" style="9" bestFit="1" customWidth="1"/>
    <col min="4369" max="4369" width="11.88671875" style="9" customWidth="1"/>
    <col min="4370" max="4370" width="13.21875" style="9" bestFit="1" customWidth="1"/>
    <col min="4371" max="4371" width="3.21875" style="9" bestFit="1" customWidth="1"/>
    <col min="4372" max="4372" width="7.6640625" style="9" customWidth="1"/>
    <col min="4373" max="4373" width="1.44140625" style="9" customWidth="1"/>
    <col min="4374" max="4608" width="11.5546875" style="9"/>
    <col min="4609" max="4609" width="4.5546875" style="9" customWidth="1"/>
    <col min="4610" max="4610" width="12.77734375" style="9" bestFit="1" customWidth="1"/>
    <col min="4611" max="4611" width="11" style="9" bestFit="1" customWidth="1"/>
    <col min="4612" max="4613" width="11.88671875" style="9" bestFit="1" customWidth="1"/>
    <col min="4614" max="4615" width="10" style="9" bestFit="1" customWidth="1"/>
    <col min="4616" max="4616" width="12.33203125" style="9" customWidth="1"/>
    <col min="4617" max="4617" width="10.88671875" style="9" bestFit="1" customWidth="1"/>
    <col min="4618" max="4618" width="11.88671875" style="9" bestFit="1" customWidth="1"/>
    <col min="4619" max="4619" width="13.21875" style="9" bestFit="1" customWidth="1"/>
    <col min="4620" max="4622" width="11.88671875" style="9" bestFit="1" customWidth="1"/>
    <col min="4623" max="4623" width="11" style="9" bestFit="1" customWidth="1"/>
    <col min="4624" max="4624" width="10" style="9" bestFit="1" customWidth="1"/>
    <col min="4625" max="4625" width="11.88671875" style="9" customWidth="1"/>
    <col min="4626" max="4626" width="13.21875" style="9" bestFit="1" customWidth="1"/>
    <col min="4627" max="4627" width="3.21875" style="9" bestFit="1" customWidth="1"/>
    <col min="4628" max="4628" width="7.6640625" style="9" customWidth="1"/>
    <col min="4629" max="4629" width="1.44140625" style="9" customWidth="1"/>
    <col min="4630" max="4864" width="11.5546875" style="9"/>
    <col min="4865" max="4865" width="4.5546875" style="9" customWidth="1"/>
    <col min="4866" max="4866" width="12.77734375" style="9" bestFit="1" customWidth="1"/>
    <col min="4867" max="4867" width="11" style="9" bestFit="1" customWidth="1"/>
    <col min="4868" max="4869" width="11.88671875" style="9" bestFit="1" customWidth="1"/>
    <col min="4870" max="4871" width="10" style="9" bestFit="1" customWidth="1"/>
    <col min="4872" max="4872" width="12.33203125" style="9" customWidth="1"/>
    <col min="4873" max="4873" width="10.88671875" style="9" bestFit="1" customWidth="1"/>
    <col min="4874" max="4874" width="11.88671875" style="9" bestFit="1" customWidth="1"/>
    <col min="4875" max="4875" width="13.21875" style="9" bestFit="1" customWidth="1"/>
    <col min="4876" max="4878" width="11.88671875" style="9" bestFit="1" customWidth="1"/>
    <col min="4879" max="4879" width="11" style="9" bestFit="1" customWidth="1"/>
    <col min="4880" max="4880" width="10" style="9" bestFit="1" customWidth="1"/>
    <col min="4881" max="4881" width="11.88671875" style="9" customWidth="1"/>
    <col min="4882" max="4882" width="13.21875" style="9" bestFit="1" customWidth="1"/>
    <col min="4883" max="4883" width="3.21875" style="9" bestFit="1" customWidth="1"/>
    <col min="4884" max="4884" width="7.6640625" style="9" customWidth="1"/>
    <col min="4885" max="4885" width="1.44140625" style="9" customWidth="1"/>
    <col min="4886" max="5120" width="11.5546875" style="9"/>
    <col min="5121" max="5121" width="4.5546875" style="9" customWidth="1"/>
    <col min="5122" max="5122" width="12.77734375" style="9" bestFit="1" customWidth="1"/>
    <col min="5123" max="5123" width="11" style="9" bestFit="1" customWidth="1"/>
    <col min="5124" max="5125" width="11.88671875" style="9" bestFit="1" customWidth="1"/>
    <col min="5126" max="5127" width="10" style="9" bestFit="1" customWidth="1"/>
    <col min="5128" max="5128" width="12.33203125" style="9" customWidth="1"/>
    <col min="5129" max="5129" width="10.88671875" style="9" bestFit="1" customWidth="1"/>
    <col min="5130" max="5130" width="11.88671875" style="9" bestFit="1" customWidth="1"/>
    <col min="5131" max="5131" width="13.21875" style="9" bestFit="1" customWidth="1"/>
    <col min="5132" max="5134" width="11.88671875" style="9" bestFit="1" customWidth="1"/>
    <col min="5135" max="5135" width="11" style="9" bestFit="1" customWidth="1"/>
    <col min="5136" max="5136" width="10" style="9" bestFit="1" customWidth="1"/>
    <col min="5137" max="5137" width="11.88671875" style="9" customWidth="1"/>
    <col min="5138" max="5138" width="13.21875" style="9" bestFit="1" customWidth="1"/>
    <col min="5139" max="5139" width="3.21875" style="9" bestFit="1" customWidth="1"/>
    <col min="5140" max="5140" width="7.6640625" style="9" customWidth="1"/>
    <col min="5141" max="5141" width="1.44140625" style="9" customWidth="1"/>
    <col min="5142" max="5376" width="11.5546875" style="9"/>
    <col min="5377" max="5377" width="4.5546875" style="9" customWidth="1"/>
    <col min="5378" max="5378" width="12.77734375" style="9" bestFit="1" customWidth="1"/>
    <col min="5379" max="5379" width="11" style="9" bestFit="1" customWidth="1"/>
    <col min="5380" max="5381" width="11.88671875" style="9" bestFit="1" customWidth="1"/>
    <col min="5382" max="5383" width="10" style="9" bestFit="1" customWidth="1"/>
    <col min="5384" max="5384" width="12.33203125" style="9" customWidth="1"/>
    <col min="5385" max="5385" width="10.88671875" style="9" bestFit="1" customWidth="1"/>
    <col min="5386" max="5386" width="11.88671875" style="9" bestFit="1" customWidth="1"/>
    <col min="5387" max="5387" width="13.21875" style="9" bestFit="1" customWidth="1"/>
    <col min="5388" max="5390" width="11.88671875" style="9" bestFit="1" customWidth="1"/>
    <col min="5391" max="5391" width="11" style="9" bestFit="1" customWidth="1"/>
    <col min="5392" max="5392" width="10" style="9" bestFit="1" customWidth="1"/>
    <col min="5393" max="5393" width="11.88671875" style="9" customWidth="1"/>
    <col min="5394" max="5394" width="13.21875" style="9" bestFit="1" customWidth="1"/>
    <col min="5395" max="5395" width="3.21875" style="9" bestFit="1" customWidth="1"/>
    <col min="5396" max="5396" width="7.6640625" style="9" customWidth="1"/>
    <col min="5397" max="5397" width="1.44140625" style="9" customWidth="1"/>
    <col min="5398" max="5632" width="11.5546875" style="9"/>
    <col min="5633" max="5633" width="4.5546875" style="9" customWidth="1"/>
    <col min="5634" max="5634" width="12.77734375" style="9" bestFit="1" customWidth="1"/>
    <col min="5635" max="5635" width="11" style="9" bestFit="1" customWidth="1"/>
    <col min="5636" max="5637" width="11.88671875" style="9" bestFit="1" customWidth="1"/>
    <col min="5638" max="5639" width="10" style="9" bestFit="1" customWidth="1"/>
    <col min="5640" max="5640" width="12.33203125" style="9" customWidth="1"/>
    <col min="5641" max="5641" width="10.88671875" style="9" bestFit="1" customWidth="1"/>
    <col min="5642" max="5642" width="11.88671875" style="9" bestFit="1" customWidth="1"/>
    <col min="5643" max="5643" width="13.21875" style="9" bestFit="1" customWidth="1"/>
    <col min="5644" max="5646" width="11.88671875" style="9" bestFit="1" customWidth="1"/>
    <col min="5647" max="5647" width="11" style="9" bestFit="1" customWidth="1"/>
    <col min="5648" max="5648" width="10" style="9" bestFit="1" customWidth="1"/>
    <col min="5649" max="5649" width="11.88671875" style="9" customWidth="1"/>
    <col min="5650" max="5650" width="13.21875" style="9" bestFit="1" customWidth="1"/>
    <col min="5651" max="5651" width="3.21875" style="9" bestFit="1" customWidth="1"/>
    <col min="5652" max="5652" width="7.6640625" style="9" customWidth="1"/>
    <col min="5653" max="5653" width="1.44140625" style="9" customWidth="1"/>
    <col min="5654" max="5888" width="11.5546875" style="9"/>
    <col min="5889" max="5889" width="4.5546875" style="9" customWidth="1"/>
    <col min="5890" max="5890" width="12.77734375" style="9" bestFit="1" customWidth="1"/>
    <col min="5891" max="5891" width="11" style="9" bestFit="1" customWidth="1"/>
    <col min="5892" max="5893" width="11.88671875" style="9" bestFit="1" customWidth="1"/>
    <col min="5894" max="5895" width="10" style="9" bestFit="1" customWidth="1"/>
    <col min="5896" max="5896" width="12.33203125" style="9" customWidth="1"/>
    <col min="5897" max="5897" width="10.88671875" style="9" bestFit="1" customWidth="1"/>
    <col min="5898" max="5898" width="11.88671875" style="9" bestFit="1" customWidth="1"/>
    <col min="5899" max="5899" width="13.21875" style="9" bestFit="1" customWidth="1"/>
    <col min="5900" max="5902" width="11.88671875" style="9" bestFit="1" customWidth="1"/>
    <col min="5903" max="5903" width="11" style="9" bestFit="1" customWidth="1"/>
    <col min="5904" max="5904" width="10" style="9" bestFit="1" customWidth="1"/>
    <col min="5905" max="5905" width="11.88671875" style="9" customWidth="1"/>
    <col min="5906" max="5906" width="13.21875" style="9" bestFit="1" customWidth="1"/>
    <col min="5907" max="5907" width="3.21875" style="9" bestFit="1" customWidth="1"/>
    <col min="5908" max="5908" width="7.6640625" style="9" customWidth="1"/>
    <col min="5909" max="5909" width="1.44140625" style="9" customWidth="1"/>
    <col min="5910" max="6144" width="11.5546875" style="9"/>
    <col min="6145" max="6145" width="4.5546875" style="9" customWidth="1"/>
    <col min="6146" max="6146" width="12.77734375" style="9" bestFit="1" customWidth="1"/>
    <col min="6147" max="6147" width="11" style="9" bestFit="1" customWidth="1"/>
    <col min="6148" max="6149" width="11.88671875" style="9" bestFit="1" customWidth="1"/>
    <col min="6150" max="6151" width="10" style="9" bestFit="1" customWidth="1"/>
    <col min="6152" max="6152" width="12.33203125" style="9" customWidth="1"/>
    <col min="6153" max="6153" width="10.88671875" style="9" bestFit="1" customWidth="1"/>
    <col min="6154" max="6154" width="11.88671875" style="9" bestFit="1" customWidth="1"/>
    <col min="6155" max="6155" width="13.21875" style="9" bestFit="1" customWidth="1"/>
    <col min="6156" max="6158" width="11.88671875" style="9" bestFit="1" customWidth="1"/>
    <col min="6159" max="6159" width="11" style="9" bestFit="1" customWidth="1"/>
    <col min="6160" max="6160" width="10" style="9" bestFit="1" customWidth="1"/>
    <col min="6161" max="6161" width="11.88671875" style="9" customWidth="1"/>
    <col min="6162" max="6162" width="13.21875" style="9" bestFit="1" customWidth="1"/>
    <col min="6163" max="6163" width="3.21875" style="9" bestFit="1" customWidth="1"/>
    <col min="6164" max="6164" width="7.6640625" style="9" customWidth="1"/>
    <col min="6165" max="6165" width="1.44140625" style="9" customWidth="1"/>
    <col min="6166" max="6400" width="11.5546875" style="9"/>
    <col min="6401" max="6401" width="4.5546875" style="9" customWidth="1"/>
    <col min="6402" max="6402" width="12.77734375" style="9" bestFit="1" customWidth="1"/>
    <col min="6403" max="6403" width="11" style="9" bestFit="1" customWidth="1"/>
    <col min="6404" max="6405" width="11.88671875" style="9" bestFit="1" customWidth="1"/>
    <col min="6406" max="6407" width="10" style="9" bestFit="1" customWidth="1"/>
    <col min="6408" max="6408" width="12.33203125" style="9" customWidth="1"/>
    <col min="6409" max="6409" width="10.88671875" style="9" bestFit="1" customWidth="1"/>
    <col min="6410" max="6410" width="11.88671875" style="9" bestFit="1" customWidth="1"/>
    <col min="6411" max="6411" width="13.21875" style="9" bestFit="1" customWidth="1"/>
    <col min="6412" max="6414" width="11.88671875" style="9" bestFit="1" customWidth="1"/>
    <col min="6415" max="6415" width="11" style="9" bestFit="1" customWidth="1"/>
    <col min="6416" max="6416" width="10" style="9" bestFit="1" customWidth="1"/>
    <col min="6417" max="6417" width="11.88671875" style="9" customWidth="1"/>
    <col min="6418" max="6418" width="13.21875" style="9" bestFit="1" customWidth="1"/>
    <col min="6419" max="6419" width="3.21875" style="9" bestFit="1" customWidth="1"/>
    <col min="6420" max="6420" width="7.6640625" style="9" customWidth="1"/>
    <col min="6421" max="6421" width="1.44140625" style="9" customWidth="1"/>
    <col min="6422" max="6656" width="11.5546875" style="9"/>
    <col min="6657" max="6657" width="4.5546875" style="9" customWidth="1"/>
    <col min="6658" max="6658" width="12.77734375" style="9" bestFit="1" customWidth="1"/>
    <col min="6659" max="6659" width="11" style="9" bestFit="1" customWidth="1"/>
    <col min="6660" max="6661" width="11.88671875" style="9" bestFit="1" customWidth="1"/>
    <col min="6662" max="6663" width="10" style="9" bestFit="1" customWidth="1"/>
    <col min="6664" max="6664" width="12.33203125" style="9" customWidth="1"/>
    <col min="6665" max="6665" width="10.88671875" style="9" bestFit="1" customWidth="1"/>
    <col min="6666" max="6666" width="11.88671875" style="9" bestFit="1" customWidth="1"/>
    <col min="6667" max="6667" width="13.21875" style="9" bestFit="1" customWidth="1"/>
    <col min="6668" max="6670" width="11.88671875" style="9" bestFit="1" customWidth="1"/>
    <col min="6671" max="6671" width="11" style="9" bestFit="1" customWidth="1"/>
    <col min="6672" max="6672" width="10" style="9" bestFit="1" customWidth="1"/>
    <col min="6673" max="6673" width="11.88671875" style="9" customWidth="1"/>
    <col min="6674" max="6674" width="13.21875" style="9" bestFit="1" customWidth="1"/>
    <col min="6675" max="6675" width="3.21875" style="9" bestFit="1" customWidth="1"/>
    <col min="6676" max="6676" width="7.6640625" style="9" customWidth="1"/>
    <col min="6677" max="6677" width="1.44140625" style="9" customWidth="1"/>
    <col min="6678" max="6912" width="11.5546875" style="9"/>
    <col min="6913" max="6913" width="4.5546875" style="9" customWidth="1"/>
    <col min="6914" max="6914" width="12.77734375" style="9" bestFit="1" customWidth="1"/>
    <col min="6915" max="6915" width="11" style="9" bestFit="1" customWidth="1"/>
    <col min="6916" max="6917" width="11.88671875" style="9" bestFit="1" customWidth="1"/>
    <col min="6918" max="6919" width="10" style="9" bestFit="1" customWidth="1"/>
    <col min="6920" max="6920" width="12.33203125" style="9" customWidth="1"/>
    <col min="6921" max="6921" width="10.88671875" style="9" bestFit="1" customWidth="1"/>
    <col min="6922" max="6922" width="11.88671875" style="9" bestFit="1" customWidth="1"/>
    <col min="6923" max="6923" width="13.21875" style="9" bestFit="1" customWidth="1"/>
    <col min="6924" max="6926" width="11.88671875" style="9" bestFit="1" customWidth="1"/>
    <col min="6927" max="6927" width="11" style="9" bestFit="1" customWidth="1"/>
    <col min="6928" max="6928" width="10" style="9" bestFit="1" customWidth="1"/>
    <col min="6929" max="6929" width="11.88671875" style="9" customWidth="1"/>
    <col min="6930" max="6930" width="13.21875" style="9" bestFit="1" customWidth="1"/>
    <col min="6931" max="6931" width="3.21875" style="9" bestFit="1" customWidth="1"/>
    <col min="6932" max="6932" width="7.6640625" style="9" customWidth="1"/>
    <col min="6933" max="6933" width="1.44140625" style="9" customWidth="1"/>
    <col min="6934" max="7168" width="11.5546875" style="9"/>
    <col min="7169" max="7169" width="4.5546875" style="9" customWidth="1"/>
    <col min="7170" max="7170" width="12.77734375" style="9" bestFit="1" customWidth="1"/>
    <col min="7171" max="7171" width="11" style="9" bestFit="1" customWidth="1"/>
    <col min="7172" max="7173" width="11.88671875" style="9" bestFit="1" customWidth="1"/>
    <col min="7174" max="7175" width="10" style="9" bestFit="1" customWidth="1"/>
    <col min="7176" max="7176" width="12.33203125" style="9" customWidth="1"/>
    <col min="7177" max="7177" width="10.88671875" style="9" bestFit="1" customWidth="1"/>
    <col min="7178" max="7178" width="11.88671875" style="9" bestFit="1" customWidth="1"/>
    <col min="7179" max="7179" width="13.21875" style="9" bestFit="1" customWidth="1"/>
    <col min="7180" max="7182" width="11.88671875" style="9" bestFit="1" customWidth="1"/>
    <col min="7183" max="7183" width="11" style="9" bestFit="1" customWidth="1"/>
    <col min="7184" max="7184" width="10" style="9" bestFit="1" customWidth="1"/>
    <col min="7185" max="7185" width="11.88671875" style="9" customWidth="1"/>
    <col min="7186" max="7186" width="13.21875" style="9" bestFit="1" customWidth="1"/>
    <col min="7187" max="7187" width="3.21875" style="9" bestFit="1" customWidth="1"/>
    <col min="7188" max="7188" width="7.6640625" style="9" customWidth="1"/>
    <col min="7189" max="7189" width="1.44140625" style="9" customWidth="1"/>
    <col min="7190" max="7424" width="11.5546875" style="9"/>
    <col min="7425" max="7425" width="4.5546875" style="9" customWidth="1"/>
    <col min="7426" max="7426" width="12.77734375" style="9" bestFit="1" customWidth="1"/>
    <col min="7427" max="7427" width="11" style="9" bestFit="1" customWidth="1"/>
    <col min="7428" max="7429" width="11.88671875" style="9" bestFit="1" customWidth="1"/>
    <col min="7430" max="7431" width="10" style="9" bestFit="1" customWidth="1"/>
    <col min="7432" max="7432" width="12.33203125" style="9" customWidth="1"/>
    <col min="7433" max="7433" width="10.88671875" style="9" bestFit="1" customWidth="1"/>
    <col min="7434" max="7434" width="11.88671875" style="9" bestFit="1" customWidth="1"/>
    <col min="7435" max="7435" width="13.21875" style="9" bestFit="1" customWidth="1"/>
    <col min="7436" max="7438" width="11.88671875" style="9" bestFit="1" customWidth="1"/>
    <col min="7439" max="7439" width="11" style="9" bestFit="1" customWidth="1"/>
    <col min="7440" max="7440" width="10" style="9" bestFit="1" customWidth="1"/>
    <col min="7441" max="7441" width="11.88671875" style="9" customWidth="1"/>
    <col min="7442" max="7442" width="13.21875" style="9" bestFit="1" customWidth="1"/>
    <col min="7443" max="7443" width="3.21875" style="9" bestFit="1" customWidth="1"/>
    <col min="7444" max="7444" width="7.6640625" style="9" customWidth="1"/>
    <col min="7445" max="7445" width="1.44140625" style="9" customWidth="1"/>
    <col min="7446" max="7680" width="11.5546875" style="9"/>
    <col min="7681" max="7681" width="4.5546875" style="9" customWidth="1"/>
    <col min="7682" max="7682" width="12.77734375" style="9" bestFit="1" customWidth="1"/>
    <col min="7683" max="7683" width="11" style="9" bestFit="1" customWidth="1"/>
    <col min="7684" max="7685" width="11.88671875" style="9" bestFit="1" customWidth="1"/>
    <col min="7686" max="7687" width="10" style="9" bestFit="1" customWidth="1"/>
    <col min="7688" max="7688" width="12.33203125" style="9" customWidth="1"/>
    <col min="7689" max="7689" width="10.88671875" style="9" bestFit="1" customWidth="1"/>
    <col min="7690" max="7690" width="11.88671875" style="9" bestFit="1" customWidth="1"/>
    <col min="7691" max="7691" width="13.21875" style="9" bestFit="1" customWidth="1"/>
    <col min="7692" max="7694" width="11.88671875" style="9" bestFit="1" customWidth="1"/>
    <col min="7695" max="7695" width="11" style="9" bestFit="1" customWidth="1"/>
    <col min="7696" max="7696" width="10" style="9" bestFit="1" customWidth="1"/>
    <col min="7697" max="7697" width="11.88671875" style="9" customWidth="1"/>
    <col min="7698" max="7698" width="13.21875" style="9" bestFit="1" customWidth="1"/>
    <col min="7699" max="7699" width="3.21875" style="9" bestFit="1" customWidth="1"/>
    <col min="7700" max="7700" width="7.6640625" style="9" customWidth="1"/>
    <col min="7701" max="7701" width="1.44140625" style="9" customWidth="1"/>
    <col min="7702" max="7936" width="11.5546875" style="9"/>
    <col min="7937" max="7937" width="4.5546875" style="9" customWidth="1"/>
    <col min="7938" max="7938" width="12.77734375" style="9" bestFit="1" customWidth="1"/>
    <col min="7939" max="7939" width="11" style="9" bestFit="1" customWidth="1"/>
    <col min="7940" max="7941" width="11.88671875" style="9" bestFit="1" customWidth="1"/>
    <col min="7942" max="7943" width="10" style="9" bestFit="1" customWidth="1"/>
    <col min="7944" max="7944" width="12.33203125" style="9" customWidth="1"/>
    <col min="7945" max="7945" width="10.88671875" style="9" bestFit="1" customWidth="1"/>
    <col min="7946" max="7946" width="11.88671875" style="9" bestFit="1" customWidth="1"/>
    <col min="7947" max="7947" width="13.21875" style="9" bestFit="1" customWidth="1"/>
    <col min="7948" max="7950" width="11.88671875" style="9" bestFit="1" customWidth="1"/>
    <col min="7951" max="7951" width="11" style="9" bestFit="1" customWidth="1"/>
    <col min="7952" max="7952" width="10" style="9" bestFit="1" customWidth="1"/>
    <col min="7953" max="7953" width="11.88671875" style="9" customWidth="1"/>
    <col min="7954" max="7954" width="13.21875" style="9" bestFit="1" customWidth="1"/>
    <col min="7955" max="7955" width="3.21875" style="9" bestFit="1" customWidth="1"/>
    <col min="7956" max="7956" width="7.6640625" style="9" customWidth="1"/>
    <col min="7957" max="7957" width="1.44140625" style="9" customWidth="1"/>
    <col min="7958" max="8192" width="11.5546875" style="9"/>
    <col min="8193" max="8193" width="4.5546875" style="9" customWidth="1"/>
    <col min="8194" max="8194" width="12.77734375" style="9" bestFit="1" customWidth="1"/>
    <col min="8195" max="8195" width="11" style="9" bestFit="1" customWidth="1"/>
    <col min="8196" max="8197" width="11.88671875" style="9" bestFit="1" customWidth="1"/>
    <col min="8198" max="8199" width="10" style="9" bestFit="1" customWidth="1"/>
    <col min="8200" max="8200" width="12.33203125" style="9" customWidth="1"/>
    <col min="8201" max="8201" width="10.88671875" style="9" bestFit="1" customWidth="1"/>
    <col min="8202" max="8202" width="11.88671875" style="9" bestFit="1" customWidth="1"/>
    <col min="8203" max="8203" width="13.21875" style="9" bestFit="1" customWidth="1"/>
    <col min="8204" max="8206" width="11.88671875" style="9" bestFit="1" customWidth="1"/>
    <col min="8207" max="8207" width="11" style="9" bestFit="1" customWidth="1"/>
    <col min="8208" max="8208" width="10" style="9" bestFit="1" customWidth="1"/>
    <col min="8209" max="8209" width="11.88671875" style="9" customWidth="1"/>
    <col min="8210" max="8210" width="13.21875" style="9" bestFit="1" customWidth="1"/>
    <col min="8211" max="8211" width="3.21875" style="9" bestFit="1" customWidth="1"/>
    <col min="8212" max="8212" width="7.6640625" style="9" customWidth="1"/>
    <col min="8213" max="8213" width="1.44140625" style="9" customWidth="1"/>
    <col min="8214" max="8448" width="11.5546875" style="9"/>
    <col min="8449" max="8449" width="4.5546875" style="9" customWidth="1"/>
    <col min="8450" max="8450" width="12.77734375" style="9" bestFit="1" customWidth="1"/>
    <col min="8451" max="8451" width="11" style="9" bestFit="1" customWidth="1"/>
    <col min="8452" max="8453" width="11.88671875" style="9" bestFit="1" customWidth="1"/>
    <col min="8454" max="8455" width="10" style="9" bestFit="1" customWidth="1"/>
    <col min="8456" max="8456" width="12.33203125" style="9" customWidth="1"/>
    <col min="8457" max="8457" width="10.88671875" style="9" bestFit="1" customWidth="1"/>
    <col min="8458" max="8458" width="11.88671875" style="9" bestFit="1" customWidth="1"/>
    <col min="8459" max="8459" width="13.21875" style="9" bestFit="1" customWidth="1"/>
    <col min="8460" max="8462" width="11.88671875" style="9" bestFit="1" customWidth="1"/>
    <col min="8463" max="8463" width="11" style="9" bestFit="1" customWidth="1"/>
    <col min="8464" max="8464" width="10" style="9" bestFit="1" customWidth="1"/>
    <col min="8465" max="8465" width="11.88671875" style="9" customWidth="1"/>
    <col min="8466" max="8466" width="13.21875" style="9" bestFit="1" customWidth="1"/>
    <col min="8467" max="8467" width="3.21875" style="9" bestFit="1" customWidth="1"/>
    <col min="8468" max="8468" width="7.6640625" style="9" customWidth="1"/>
    <col min="8469" max="8469" width="1.44140625" style="9" customWidth="1"/>
    <col min="8470" max="8704" width="11.5546875" style="9"/>
    <col min="8705" max="8705" width="4.5546875" style="9" customWidth="1"/>
    <col min="8706" max="8706" width="12.77734375" style="9" bestFit="1" customWidth="1"/>
    <col min="8707" max="8707" width="11" style="9" bestFit="1" customWidth="1"/>
    <col min="8708" max="8709" width="11.88671875" style="9" bestFit="1" customWidth="1"/>
    <col min="8710" max="8711" width="10" style="9" bestFit="1" customWidth="1"/>
    <col min="8712" max="8712" width="12.33203125" style="9" customWidth="1"/>
    <col min="8713" max="8713" width="10.88671875" style="9" bestFit="1" customWidth="1"/>
    <col min="8714" max="8714" width="11.88671875" style="9" bestFit="1" customWidth="1"/>
    <col min="8715" max="8715" width="13.21875" style="9" bestFit="1" customWidth="1"/>
    <col min="8716" max="8718" width="11.88671875" style="9" bestFit="1" customWidth="1"/>
    <col min="8719" max="8719" width="11" style="9" bestFit="1" customWidth="1"/>
    <col min="8720" max="8720" width="10" style="9" bestFit="1" customWidth="1"/>
    <col min="8721" max="8721" width="11.88671875" style="9" customWidth="1"/>
    <col min="8722" max="8722" width="13.21875" style="9" bestFit="1" customWidth="1"/>
    <col min="8723" max="8723" width="3.21875" style="9" bestFit="1" customWidth="1"/>
    <col min="8724" max="8724" width="7.6640625" style="9" customWidth="1"/>
    <col min="8725" max="8725" width="1.44140625" style="9" customWidth="1"/>
    <col min="8726" max="8960" width="11.5546875" style="9"/>
    <col min="8961" max="8961" width="4.5546875" style="9" customWidth="1"/>
    <col min="8962" max="8962" width="12.77734375" style="9" bestFit="1" customWidth="1"/>
    <col min="8963" max="8963" width="11" style="9" bestFit="1" customWidth="1"/>
    <col min="8964" max="8965" width="11.88671875" style="9" bestFit="1" customWidth="1"/>
    <col min="8966" max="8967" width="10" style="9" bestFit="1" customWidth="1"/>
    <col min="8968" max="8968" width="12.33203125" style="9" customWidth="1"/>
    <col min="8969" max="8969" width="10.88671875" style="9" bestFit="1" customWidth="1"/>
    <col min="8970" max="8970" width="11.88671875" style="9" bestFit="1" customWidth="1"/>
    <col min="8971" max="8971" width="13.21875" style="9" bestFit="1" customWidth="1"/>
    <col min="8972" max="8974" width="11.88671875" style="9" bestFit="1" customWidth="1"/>
    <col min="8975" max="8975" width="11" style="9" bestFit="1" customWidth="1"/>
    <col min="8976" max="8976" width="10" style="9" bestFit="1" customWidth="1"/>
    <col min="8977" max="8977" width="11.88671875" style="9" customWidth="1"/>
    <col min="8978" max="8978" width="13.21875" style="9" bestFit="1" customWidth="1"/>
    <col min="8979" max="8979" width="3.21875" style="9" bestFit="1" customWidth="1"/>
    <col min="8980" max="8980" width="7.6640625" style="9" customWidth="1"/>
    <col min="8981" max="8981" width="1.44140625" style="9" customWidth="1"/>
    <col min="8982" max="9216" width="11.5546875" style="9"/>
    <col min="9217" max="9217" width="4.5546875" style="9" customWidth="1"/>
    <col min="9218" max="9218" width="12.77734375" style="9" bestFit="1" customWidth="1"/>
    <col min="9219" max="9219" width="11" style="9" bestFit="1" customWidth="1"/>
    <col min="9220" max="9221" width="11.88671875" style="9" bestFit="1" customWidth="1"/>
    <col min="9222" max="9223" width="10" style="9" bestFit="1" customWidth="1"/>
    <col min="9224" max="9224" width="12.33203125" style="9" customWidth="1"/>
    <col min="9225" max="9225" width="10.88671875" style="9" bestFit="1" customWidth="1"/>
    <col min="9226" max="9226" width="11.88671875" style="9" bestFit="1" customWidth="1"/>
    <col min="9227" max="9227" width="13.21875" style="9" bestFit="1" customWidth="1"/>
    <col min="9228" max="9230" width="11.88671875" style="9" bestFit="1" customWidth="1"/>
    <col min="9231" max="9231" width="11" style="9" bestFit="1" customWidth="1"/>
    <col min="9232" max="9232" width="10" style="9" bestFit="1" customWidth="1"/>
    <col min="9233" max="9233" width="11.88671875" style="9" customWidth="1"/>
    <col min="9234" max="9234" width="13.21875" style="9" bestFit="1" customWidth="1"/>
    <col min="9235" max="9235" width="3.21875" style="9" bestFit="1" customWidth="1"/>
    <col min="9236" max="9236" width="7.6640625" style="9" customWidth="1"/>
    <col min="9237" max="9237" width="1.44140625" style="9" customWidth="1"/>
    <col min="9238" max="9472" width="11.5546875" style="9"/>
    <col min="9473" max="9473" width="4.5546875" style="9" customWidth="1"/>
    <col min="9474" max="9474" width="12.77734375" style="9" bestFit="1" customWidth="1"/>
    <col min="9475" max="9475" width="11" style="9" bestFit="1" customWidth="1"/>
    <col min="9476" max="9477" width="11.88671875" style="9" bestFit="1" customWidth="1"/>
    <col min="9478" max="9479" width="10" style="9" bestFit="1" customWidth="1"/>
    <col min="9480" max="9480" width="12.33203125" style="9" customWidth="1"/>
    <col min="9481" max="9481" width="10.88671875" style="9" bestFit="1" customWidth="1"/>
    <col min="9482" max="9482" width="11.88671875" style="9" bestFit="1" customWidth="1"/>
    <col min="9483" max="9483" width="13.21875" style="9" bestFit="1" customWidth="1"/>
    <col min="9484" max="9486" width="11.88671875" style="9" bestFit="1" customWidth="1"/>
    <col min="9487" max="9487" width="11" style="9" bestFit="1" customWidth="1"/>
    <col min="9488" max="9488" width="10" style="9" bestFit="1" customWidth="1"/>
    <col min="9489" max="9489" width="11.88671875" style="9" customWidth="1"/>
    <col min="9490" max="9490" width="13.21875" style="9" bestFit="1" customWidth="1"/>
    <col min="9491" max="9491" width="3.21875" style="9" bestFit="1" customWidth="1"/>
    <col min="9492" max="9492" width="7.6640625" style="9" customWidth="1"/>
    <col min="9493" max="9493" width="1.44140625" style="9" customWidth="1"/>
    <col min="9494" max="9728" width="11.5546875" style="9"/>
    <col min="9729" max="9729" width="4.5546875" style="9" customWidth="1"/>
    <col min="9730" max="9730" width="12.77734375" style="9" bestFit="1" customWidth="1"/>
    <col min="9731" max="9731" width="11" style="9" bestFit="1" customWidth="1"/>
    <col min="9732" max="9733" width="11.88671875" style="9" bestFit="1" customWidth="1"/>
    <col min="9734" max="9735" width="10" style="9" bestFit="1" customWidth="1"/>
    <col min="9736" max="9736" width="12.33203125" style="9" customWidth="1"/>
    <col min="9737" max="9737" width="10.88671875" style="9" bestFit="1" customWidth="1"/>
    <col min="9738" max="9738" width="11.88671875" style="9" bestFit="1" customWidth="1"/>
    <col min="9739" max="9739" width="13.21875" style="9" bestFit="1" customWidth="1"/>
    <col min="9740" max="9742" width="11.88671875" style="9" bestFit="1" customWidth="1"/>
    <col min="9743" max="9743" width="11" style="9" bestFit="1" customWidth="1"/>
    <col min="9744" max="9744" width="10" style="9" bestFit="1" customWidth="1"/>
    <col min="9745" max="9745" width="11.88671875" style="9" customWidth="1"/>
    <col min="9746" max="9746" width="13.21875" style="9" bestFit="1" customWidth="1"/>
    <col min="9747" max="9747" width="3.21875" style="9" bestFit="1" customWidth="1"/>
    <col min="9748" max="9748" width="7.6640625" style="9" customWidth="1"/>
    <col min="9749" max="9749" width="1.44140625" style="9" customWidth="1"/>
    <col min="9750" max="9984" width="11.5546875" style="9"/>
    <col min="9985" max="9985" width="4.5546875" style="9" customWidth="1"/>
    <col min="9986" max="9986" width="12.77734375" style="9" bestFit="1" customWidth="1"/>
    <col min="9987" max="9987" width="11" style="9" bestFit="1" customWidth="1"/>
    <col min="9988" max="9989" width="11.88671875" style="9" bestFit="1" customWidth="1"/>
    <col min="9990" max="9991" width="10" style="9" bestFit="1" customWidth="1"/>
    <col min="9992" max="9992" width="12.33203125" style="9" customWidth="1"/>
    <col min="9993" max="9993" width="10.88671875" style="9" bestFit="1" customWidth="1"/>
    <col min="9994" max="9994" width="11.88671875" style="9" bestFit="1" customWidth="1"/>
    <col min="9995" max="9995" width="13.21875" style="9" bestFit="1" customWidth="1"/>
    <col min="9996" max="9998" width="11.88671875" style="9" bestFit="1" customWidth="1"/>
    <col min="9999" max="9999" width="11" style="9" bestFit="1" customWidth="1"/>
    <col min="10000" max="10000" width="10" style="9" bestFit="1" customWidth="1"/>
    <col min="10001" max="10001" width="11.88671875" style="9" customWidth="1"/>
    <col min="10002" max="10002" width="13.21875" style="9" bestFit="1" customWidth="1"/>
    <col min="10003" max="10003" width="3.21875" style="9" bestFit="1" customWidth="1"/>
    <col min="10004" max="10004" width="7.6640625" style="9" customWidth="1"/>
    <col min="10005" max="10005" width="1.44140625" style="9" customWidth="1"/>
    <col min="10006" max="10240" width="11.5546875" style="9"/>
    <col min="10241" max="10241" width="4.5546875" style="9" customWidth="1"/>
    <col min="10242" max="10242" width="12.77734375" style="9" bestFit="1" customWidth="1"/>
    <col min="10243" max="10243" width="11" style="9" bestFit="1" customWidth="1"/>
    <col min="10244" max="10245" width="11.88671875" style="9" bestFit="1" customWidth="1"/>
    <col min="10246" max="10247" width="10" style="9" bestFit="1" customWidth="1"/>
    <col min="10248" max="10248" width="12.33203125" style="9" customWidth="1"/>
    <col min="10249" max="10249" width="10.88671875" style="9" bestFit="1" customWidth="1"/>
    <col min="10250" max="10250" width="11.88671875" style="9" bestFit="1" customWidth="1"/>
    <col min="10251" max="10251" width="13.21875" style="9" bestFit="1" customWidth="1"/>
    <col min="10252" max="10254" width="11.88671875" style="9" bestFit="1" customWidth="1"/>
    <col min="10255" max="10255" width="11" style="9" bestFit="1" customWidth="1"/>
    <col min="10256" max="10256" width="10" style="9" bestFit="1" customWidth="1"/>
    <col min="10257" max="10257" width="11.88671875" style="9" customWidth="1"/>
    <col min="10258" max="10258" width="13.21875" style="9" bestFit="1" customWidth="1"/>
    <col min="10259" max="10259" width="3.21875" style="9" bestFit="1" customWidth="1"/>
    <col min="10260" max="10260" width="7.6640625" style="9" customWidth="1"/>
    <col min="10261" max="10261" width="1.44140625" style="9" customWidth="1"/>
    <col min="10262" max="10496" width="11.5546875" style="9"/>
    <col min="10497" max="10497" width="4.5546875" style="9" customWidth="1"/>
    <col min="10498" max="10498" width="12.77734375" style="9" bestFit="1" customWidth="1"/>
    <col min="10499" max="10499" width="11" style="9" bestFit="1" customWidth="1"/>
    <col min="10500" max="10501" width="11.88671875" style="9" bestFit="1" customWidth="1"/>
    <col min="10502" max="10503" width="10" style="9" bestFit="1" customWidth="1"/>
    <col min="10504" max="10504" width="12.33203125" style="9" customWidth="1"/>
    <col min="10505" max="10505" width="10.88671875" style="9" bestFit="1" customWidth="1"/>
    <col min="10506" max="10506" width="11.88671875" style="9" bestFit="1" customWidth="1"/>
    <col min="10507" max="10507" width="13.21875" style="9" bestFit="1" customWidth="1"/>
    <col min="10508" max="10510" width="11.88671875" style="9" bestFit="1" customWidth="1"/>
    <col min="10511" max="10511" width="11" style="9" bestFit="1" customWidth="1"/>
    <col min="10512" max="10512" width="10" style="9" bestFit="1" customWidth="1"/>
    <col min="10513" max="10513" width="11.88671875" style="9" customWidth="1"/>
    <col min="10514" max="10514" width="13.21875" style="9" bestFit="1" customWidth="1"/>
    <col min="10515" max="10515" width="3.21875" style="9" bestFit="1" customWidth="1"/>
    <col min="10516" max="10516" width="7.6640625" style="9" customWidth="1"/>
    <col min="10517" max="10517" width="1.44140625" style="9" customWidth="1"/>
    <col min="10518" max="10752" width="11.5546875" style="9"/>
    <col min="10753" max="10753" width="4.5546875" style="9" customWidth="1"/>
    <col min="10754" max="10754" width="12.77734375" style="9" bestFit="1" customWidth="1"/>
    <col min="10755" max="10755" width="11" style="9" bestFit="1" customWidth="1"/>
    <col min="10756" max="10757" width="11.88671875" style="9" bestFit="1" customWidth="1"/>
    <col min="10758" max="10759" width="10" style="9" bestFit="1" customWidth="1"/>
    <col min="10760" max="10760" width="12.33203125" style="9" customWidth="1"/>
    <col min="10761" max="10761" width="10.88671875" style="9" bestFit="1" customWidth="1"/>
    <col min="10762" max="10762" width="11.88671875" style="9" bestFit="1" customWidth="1"/>
    <col min="10763" max="10763" width="13.21875" style="9" bestFit="1" customWidth="1"/>
    <col min="10764" max="10766" width="11.88671875" style="9" bestFit="1" customWidth="1"/>
    <col min="10767" max="10767" width="11" style="9" bestFit="1" customWidth="1"/>
    <col min="10768" max="10768" width="10" style="9" bestFit="1" customWidth="1"/>
    <col min="10769" max="10769" width="11.88671875" style="9" customWidth="1"/>
    <col min="10770" max="10770" width="13.21875" style="9" bestFit="1" customWidth="1"/>
    <col min="10771" max="10771" width="3.21875" style="9" bestFit="1" customWidth="1"/>
    <col min="10772" max="10772" width="7.6640625" style="9" customWidth="1"/>
    <col min="10773" max="10773" width="1.44140625" style="9" customWidth="1"/>
    <col min="10774" max="11008" width="11.5546875" style="9"/>
    <col min="11009" max="11009" width="4.5546875" style="9" customWidth="1"/>
    <col min="11010" max="11010" width="12.77734375" style="9" bestFit="1" customWidth="1"/>
    <col min="11011" max="11011" width="11" style="9" bestFit="1" customWidth="1"/>
    <col min="11012" max="11013" width="11.88671875" style="9" bestFit="1" customWidth="1"/>
    <col min="11014" max="11015" width="10" style="9" bestFit="1" customWidth="1"/>
    <col min="11016" max="11016" width="12.33203125" style="9" customWidth="1"/>
    <col min="11017" max="11017" width="10.88671875" style="9" bestFit="1" customWidth="1"/>
    <col min="11018" max="11018" width="11.88671875" style="9" bestFit="1" customWidth="1"/>
    <col min="11019" max="11019" width="13.21875" style="9" bestFit="1" customWidth="1"/>
    <col min="11020" max="11022" width="11.88671875" style="9" bestFit="1" customWidth="1"/>
    <col min="11023" max="11023" width="11" style="9" bestFit="1" customWidth="1"/>
    <col min="11024" max="11024" width="10" style="9" bestFit="1" customWidth="1"/>
    <col min="11025" max="11025" width="11.88671875" style="9" customWidth="1"/>
    <col min="11026" max="11026" width="13.21875" style="9" bestFit="1" customWidth="1"/>
    <col min="11027" max="11027" width="3.21875" style="9" bestFit="1" customWidth="1"/>
    <col min="11028" max="11028" width="7.6640625" style="9" customWidth="1"/>
    <col min="11029" max="11029" width="1.44140625" style="9" customWidth="1"/>
    <col min="11030" max="11264" width="11.5546875" style="9"/>
    <col min="11265" max="11265" width="4.5546875" style="9" customWidth="1"/>
    <col min="11266" max="11266" width="12.77734375" style="9" bestFit="1" customWidth="1"/>
    <col min="11267" max="11267" width="11" style="9" bestFit="1" customWidth="1"/>
    <col min="11268" max="11269" width="11.88671875" style="9" bestFit="1" customWidth="1"/>
    <col min="11270" max="11271" width="10" style="9" bestFit="1" customWidth="1"/>
    <col min="11272" max="11272" width="12.33203125" style="9" customWidth="1"/>
    <col min="11273" max="11273" width="10.88671875" style="9" bestFit="1" customWidth="1"/>
    <col min="11274" max="11274" width="11.88671875" style="9" bestFit="1" customWidth="1"/>
    <col min="11275" max="11275" width="13.21875" style="9" bestFit="1" customWidth="1"/>
    <col min="11276" max="11278" width="11.88671875" style="9" bestFit="1" customWidth="1"/>
    <col min="11279" max="11279" width="11" style="9" bestFit="1" customWidth="1"/>
    <col min="11280" max="11280" width="10" style="9" bestFit="1" customWidth="1"/>
    <col min="11281" max="11281" width="11.88671875" style="9" customWidth="1"/>
    <col min="11282" max="11282" width="13.21875" style="9" bestFit="1" customWidth="1"/>
    <col min="11283" max="11283" width="3.21875" style="9" bestFit="1" customWidth="1"/>
    <col min="11284" max="11284" width="7.6640625" style="9" customWidth="1"/>
    <col min="11285" max="11285" width="1.44140625" style="9" customWidth="1"/>
    <col min="11286" max="11520" width="11.5546875" style="9"/>
    <col min="11521" max="11521" width="4.5546875" style="9" customWidth="1"/>
    <col min="11522" max="11522" width="12.77734375" style="9" bestFit="1" customWidth="1"/>
    <col min="11523" max="11523" width="11" style="9" bestFit="1" customWidth="1"/>
    <col min="11524" max="11525" width="11.88671875" style="9" bestFit="1" customWidth="1"/>
    <col min="11526" max="11527" width="10" style="9" bestFit="1" customWidth="1"/>
    <col min="11528" max="11528" width="12.33203125" style="9" customWidth="1"/>
    <col min="11529" max="11529" width="10.88671875" style="9" bestFit="1" customWidth="1"/>
    <col min="11530" max="11530" width="11.88671875" style="9" bestFit="1" customWidth="1"/>
    <col min="11531" max="11531" width="13.21875" style="9" bestFit="1" customWidth="1"/>
    <col min="11532" max="11534" width="11.88671875" style="9" bestFit="1" customWidth="1"/>
    <col min="11535" max="11535" width="11" style="9" bestFit="1" customWidth="1"/>
    <col min="11536" max="11536" width="10" style="9" bestFit="1" customWidth="1"/>
    <col min="11537" max="11537" width="11.88671875" style="9" customWidth="1"/>
    <col min="11538" max="11538" width="13.21875" style="9" bestFit="1" customWidth="1"/>
    <col min="11539" max="11539" width="3.21875" style="9" bestFit="1" customWidth="1"/>
    <col min="11540" max="11540" width="7.6640625" style="9" customWidth="1"/>
    <col min="11541" max="11541" width="1.44140625" style="9" customWidth="1"/>
    <col min="11542" max="11776" width="11.5546875" style="9"/>
    <col min="11777" max="11777" width="4.5546875" style="9" customWidth="1"/>
    <col min="11778" max="11778" width="12.77734375" style="9" bestFit="1" customWidth="1"/>
    <col min="11779" max="11779" width="11" style="9" bestFit="1" customWidth="1"/>
    <col min="11780" max="11781" width="11.88671875" style="9" bestFit="1" customWidth="1"/>
    <col min="11782" max="11783" width="10" style="9" bestFit="1" customWidth="1"/>
    <col min="11784" max="11784" width="12.33203125" style="9" customWidth="1"/>
    <col min="11785" max="11785" width="10.88671875" style="9" bestFit="1" customWidth="1"/>
    <col min="11786" max="11786" width="11.88671875" style="9" bestFit="1" customWidth="1"/>
    <col min="11787" max="11787" width="13.21875" style="9" bestFit="1" customWidth="1"/>
    <col min="11788" max="11790" width="11.88671875" style="9" bestFit="1" customWidth="1"/>
    <col min="11791" max="11791" width="11" style="9" bestFit="1" customWidth="1"/>
    <col min="11792" max="11792" width="10" style="9" bestFit="1" customWidth="1"/>
    <col min="11793" max="11793" width="11.88671875" style="9" customWidth="1"/>
    <col min="11794" max="11794" width="13.21875" style="9" bestFit="1" customWidth="1"/>
    <col min="11795" max="11795" width="3.21875" style="9" bestFit="1" customWidth="1"/>
    <col min="11796" max="11796" width="7.6640625" style="9" customWidth="1"/>
    <col min="11797" max="11797" width="1.44140625" style="9" customWidth="1"/>
    <col min="11798" max="12032" width="11.5546875" style="9"/>
    <col min="12033" max="12033" width="4.5546875" style="9" customWidth="1"/>
    <col min="12034" max="12034" width="12.77734375" style="9" bestFit="1" customWidth="1"/>
    <col min="12035" max="12035" width="11" style="9" bestFit="1" customWidth="1"/>
    <col min="12036" max="12037" width="11.88671875" style="9" bestFit="1" customWidth="1"/>
    <col min="12038" max="12039" width="10" style="9" bestFit="1" customWidth="1"/>
    <col min="12040" max="12040" width="12.33203125" style="9" customWidth="1"/>
    <col min="12041" max="12041" width="10.88671875" style="9" bestFit="1" customWidth="1"/>
    <col min="12042" max="12042" width="11.88671875" style="9" bestFit="1" customWidth="1"/>
    <col min="12043" max="12043" width="13.21875" style="9" bestFit="1" customWidth="1"/>
    <col min="12044" max="12046" width="11.88671875" style="9" bestFit="1" customWidth="1"/>
    <col min="12047" max="12047" width="11" style="9" bestFit="1" customWidth="1"/>
    <col min="12048" max="12048" width="10" style="9" bestFit="1" customWidth="1"/>
    <col min="12049" max="12049" width="11.88671875" style="9" customWidth="1"/>
    <col min="12050" max="12050" width="13.21875" style="9" bestFit="1" customWidth="1"/>
    <col min="12051" max="12051" width="3.21875" style="9" bestFit="1" customWidth="1"/>
    <col min="12052" max="12052" width="7.6640625" style="9" customWidth="1"/>
    <col min="12053" max="12053" width="1.44140625" style="9" customWidth="1"/>
    <col min="12054" max="12288" width="11.5546875" style="9"/>
    <col min="12289" max="12289" width="4.5546875" style="9" customWidth="1"/>
    <col min="12290" max="12290" width="12.77734375" style="9" bestFit="1" customWidth="1"/>
    <col min="12291" max="12291" width="11" style="9" bestFit="1" customWidth="1"/>
    <col min="12292" max="12293" width="11.88671875" style="9" bestFit="1" customWidth="1"/>
    <col min="12294" max="12295" width="10" style="9" bestFit="1" customWidth="1"/>
    <col min="12296" max="12296" width="12.33203125" style="9" customWidth="1"/>
    <col min="12297" max="12297" width="10.88671875" style="9" bestFit="1" customWidth="1"/>
    <col min="12298" max="12298" width="11.88671875" style="9" bestFit="1" customWidth="1"/>
    <col min="12299" max="12299" width="13.21875" style="9" bestFit="1" customWidth="1"/>
    <col min="12300" max="12302" width="11.88671875" style="9" bestFit="1" customWidth="1"/>
    <col min="12303" max="12303" width="11" style="9" bestFit="1" customWidth="1"/>
    <col min="12304" max="12304" width="10" style="9" bestFit="1" customWidth="1"/>
    <col min="12305" max="12305" width="11.88671875" style="9" customWidth="1"/>
    <col min="12306" max="12306" width="13.21875" style="9" bestFit="1" customWidth="1"/>
    <col min="12307" max="12307" width="3.21875" style="9" bestFit="1" customWidth="1"/>
    <col min="12308" max="12308" width="7.6640625" style="9" customWidth="1"/>
    <col min="12309" max="12309" width="1.44140625" style="9" customWidth="1"/>
    <col min="12310" max="12544" width="11.5546875" style="9"/>
    <col min="12545" max="12545" width="4.5546875" style="9" customWidth="1"/>
    <col min="12546" max="12546" width="12.77734375" style="9" bestFit="1" customWidth="1"/>
    <col min="12547" max="12547" width="11" style="9" bestFit="1" customWidth="1"/>
    <col min="12548" max="12549" width="11.88671875" style="9" bestFit="1" customWidth="1"/>
    <col min="12550" max="12551" width="10" style="9" bestFit="1" customWidth="1"/>
    <col min="12552" max="12552" width="12.33203125" style="9" customWidth="1"/>
    <col min="12553" max="12553" width="10.88671875" style="9" bestFit="1" customWidth="1"/>
    <col min="12554" max="12554" width="11.88671875" style="9" bestFit="1" customWidth="1"/>
    <col min="12555" max="12555" width="13.21875" style="9" bestFit="1" customWidth="1"/>
    <col min="12556" max="12558" width="11.88671875" style="9" bestFit="1" customWidth="1"/>
    <col min="12559" max="12559" width="11" style="9" bestFit="1" customWidth="1"/>
    <col min="12560" max="12560" width="10" style="9" bestFit="1" customWidth="1"/>
    <col min="12561" max="12561" width="11.88671875" style="9" customWidth="1"/>
    <col min="12562" max="12562" width="13.21875" style="9" bestFit="1" customWidth="1"/>
    <col min="12563" max="12563" width="3.21875" style="9" bestFit="1" customWidth="1"/>
    <col min="12564" max="12564" width="7.6640625" style="9" customWidth="1"/>
    <col min="12565" max="12565" width="1.44140625" style="9" customWidth="1"/>
    <col min="12566" max="12800" width="11.5546875" style="9"/>
    <col min="12801" max="12801" width="4.5546875" style="9" customWidth="1"/>
    <col min="12802" max="12802" width="12.77734375" style="9" bestFit="1" customWidth="1"/>
    <col min="12803" max="12803" width="11" style="9" bestFit="1" customWidth="1"/>
    <col min="12804" max="12805" width="11.88671875" style="9" bestFit="1" customWidth="1"/>
    <col min="12806" max="12807" width="10" style="9" bestFit="1" customWidth="1"/>
    <col min="12808" max="12808" width="12.33203125" style="9" customWidth="1"/>
    <col min="12809" max="12809" width="10.88671875" style="9" bestFit="1" customWidth="1"/>
    <col min="12810" max="12810" width="11.88671875" style="9" bestFit="1" customWidth="1"/>
    <col min="12811" max="12811" width="13.21875" style="9" bestFit="1" customWidth="1"/>
    <col min="12812" max="12814" width="11.88671875" style="9" bestFit="1" customWidth="1"/>
    <col min="12815" max="12815" width="11" style="9" bestFit="1" customWidth="1"/>
    <col min="12816" max="12816" width="10" style="9" bestFit="1" customWidth="1"/>
    <col min="12817" max="12817" width="11.88671875" style="9" customWidth="1"/>
    <col min="12818" max="12818" width="13.21875" style="9" bestFit="1" customWidth="1"/>
    <col min="12819" max="12819" width="3.21875" style="9" bestFit="1" customWidth="1"/>
    <col min="12820" max="12820" width="7.6640625" style="9" customWidth="1"/>
    <col min="12821" max="12821" width="1.44140625" style="9" customWidth="1"/>
    <col min="12822" max="13056" width="11.5546875" style="9"/>
    <col min="13057" max="13057" width="4.5546875" style="9" customWidth="1"/>
    <col min="13058" max="13058" width="12.77734375" style="9" bestFit="1" customWidth="1"/>
    <col min="13059" max="13059" width="11" style="9" bestFit="1" customWidth="1"/>
    <col min="13060" max="13061" width="11.88671875" style="9" bestFit="1" customWidth="1"/>
    <col min="13062" max="13063" width="10" style="9" bestFit="1" customWidth="1"/>
    <col min="13064" max="13064" width="12.33203125" style="9" customWidth="1"/>
    <col min="13065" max="13065" width="10.88671875" style="9" bestFit="1" customWidth="1"/>
    <col min="13066" max="13066" width="11.88671875" style="9" bestFit="1" customWidth="1"/>
    <col min="13067" max="13067" width="13.21875" style="9" bestFit="1" customWidth="1"/>
    <col min="13068" max="13070" width="11.88671875" style="9" bestFit="1" customWidth="1"/>
    <col min="13071" max="13071" width="11" style="9" bestFit="1" customWidth="1"/>
    <col min="13072" max="13072" width="10" style="9" bestFit="1" customWidth="1"/>
    <col min="13073" max="13073" width="11.88671875" style="9" customWidth="1"/>
    <col min="13074" max="13074" width="13.21875" style="9" bestFit="1" customWidth="1"/>
    <col min="13075" max="13075" width="3.21875" style="9" bestFit="1" customWidth="1"/>
    <col min="13076" max="13076" width="7.6640625" style="9" customWidth="1"/>
    <col min="13077" max="13077" width="1.44140625" style="9" customWidth="1"/>
    <col min="13078" max="13312" width="11.5546875" style="9"/>
    <col min="13313" max="13313" width="4.5546875" style="9" customWidth="1"/>
    <col min="13314" max="13314" width="12.77734375" style="9" bestFit="1" customWidth="1"/>
    <col min="13315" max="13315" width="11" style="9" bestFit="1" customWidth="1"/>
    <col min="13316" max="13317" width="11.88671875" style="9" bestFit="1" customWidth="1"/>
    <col min="13318" max="13319" width="10" style="9" bestFit="1" customWidth="1"/>
    <col min="13320" max="13320" width="12.33203125" style="9" customWidth="1"/>
    <col min="13321" max="13321" width="10.88671875" style="9" bestFit="1" customWidth="1"/>
    <col min="13322" max="13322" width="11.88671875" style="9" bestFit="1" customWidth="1"/>
    <col min="13323" max="13323" width="13.21875" style="9" bestFit="1" customWidth="1"/>
    <col min="13324" max="13326" width="11.88671875" style="9" bestFit="1" customWidth="1"/>
    <col min="13327" max="13327" width="11" style="9" bestFit="1" customWidth="1"/>
    <col min="13328" max="13328" width="10" style="9" bestFit="1" customWidth="1"/>
    <col min="13329" max="13329" width="11.88671875" style="9" customWidth="1"/>
    <col min="13330" max="13330" width="13.21875" style="9" bestFit="1" customWidth="1"/>
    <col min="13331" max="13331" width="3.21875" style="9" bestFit="1" customWidth="1"/>
    <col min="13332" max="13332" width="7.6640625" style="9" customWidth="1"/>
    <col min="13333" max="13333" width="1.44140625" style="9" customWidth="1"/>
    <col min="13334" max="13568" width="11.5546875" style="9"/>
    <col min="13569" max="13569" width="4.5546875" style="9" customWidth="1"/>
    <col min="13570" max="13570" width="12.77734375" style="9" bestFit="1" customWidth="1"/>
    <col min="13571" max="13571" width="11" style="9" bestFit="1" customWidth="1"/>
    <col min="13572" max="13573" width="11.88671875" style="9" bestFit="1" customWidth="1"/>
    <col min="13574" max="13575" width="10" style="9" bestFit="1" customWidth="1"/>
    <col min="13576" max="13576" width="12.33203125" style="9" customWidth="1"/>
    <col min="13577" max="13577" width="10.88671875" style="9" bestFit="1" customWidth="1"/>
    <col min="13578" max="13578" width="11.88671875" style="9" bestFit="1" customWidth="1"/>
    <col min="13579" max="13579" width="13.21875" style="9" bestFit="1" customWidth="1"/>
    <col min="13580" max="13582" width="11.88671875" style="9" bestFit="1" customWidth="1"/>
    <col min="13583" max="13583" width="11" style="9" bestFit="1" customWidth="1"/>
    <col min="13584" max="13584" width="10" style="9" bestFit="1" customWidth="1"/>
    <col min="13585" max="13585" width="11.88671875" style="9" customWidth="1"/>
    <col min="13586" max="13586" width="13.21875" style="9" bestFit="1" customWidth="1"/>
    <col min="13587" max="13587" width="3.21875" style="9" bestFit="1" customWidth="1"/>
    <col min="13588" max="13588" width="7.6640625" style="9" customWidth="1"/>
    <col min="13589" max="13589" width="1.44140625" style="9" customWidth="1"/>
    <col min="13590" max="13824" width="11.5546875" style="9"/>
    <col min="13825" max="13825" width="4.5546875" style="9" customWidth="1"/>
    <col min="13826" max="13826" width="12.77734375" style="9" bestFit="1" customWidth="1"/>
    <col min="13827" max="13827" width="11" style="9" bestFit="1" customWidth="1"/>
    <col min="13828" max="13829" width="11.88671875" style="9" bestFit="1" customWidth="1"/>
    <col min="13830" max="13831" width="10" style="9" bestFit="1" customWidth="1"/>
    <col min="13832" max="13832" width="12.33203125" style="9" customWidth="1"/>
    <col min="13833" max="13833" width="10.88671875" style="9" bestFit="1" customWidth="1"/>
    <col min="13834" max="13834" width="11.88671875" style="9" bestFit="1" customWidth="1"/>
    <col min="13835" max="13835" width="13.21875" style="9" bestFit="1" customWidth="1"/>
    <col min="13836" max="13838" width="11.88671875" style="9" bestFit="1" customWidth="1"/>
    <col min="13839" max="13839" width="11" style="9" bestFit="1" customWidth="1"/>
    <col min="13840" max="13840" width="10" style="9" bestFit="1" customWidth="1"/>
    <col min="13841" max="13841" width="11.88671875" style="9" customWidth="1"/>
    <col min="13842" max="13842" width="13.21875" style="9" bestFit="1" customWidth="1"/>
    <col min="13843" max="13843" width="3.21875" style="9" bestFit="1" customWidth="1"/>
    <col min="13844" max="13844" width="7.6640625" style="9" customWidth="1"/>
    <col min="13845" max="13845" width="1.44140625" style="9" customWidth="1"/>
    <col min="13846" max="14080" width="11.5546875" style="9"/>
    <col min="14081" max="14081" width="4.5546875" style="9" customWidth="1"/>
    <col min="14082" max="14082" width="12.77734375" style="9" bestFit="1" customWidth="1"/>
    <col min="14083" max="14083" width="11" style="9" bestFit="1" customWidth="1"/>
    <col min="14084" max="14085" width="11.88671875" style="9" bestFit="1" customWidth="1"/>
    <col min="14086" max="14087" width="10" style="9" bestFit="1" customWidth="1"/>
    <col min="14088" max="14088" width="12.33203125" style="9" customWidth="1"/>
    <col min="14089" max="14089" width="10.88671875" style="9" bestFit="1" customWidth="1"/>
    <col min="14090" max="14090" width="11.88671875" style="9" bestFit="1" customWidth="1"/>
    <col min="14091" max="14091" width="13.21875" style="9" bestFit="1" customWidth="1"/>
    <col min="14092" max="14094" width="11.88671875" style="9" bestFit="1" customWidth="1"/>
    <col min="14095" max="14095" width="11" style="9" bestFit="1" customWidth="1"/>
    <col min="14096" max="14096" width="10" style="9" bestFit="1" customWidth="1"/>
    <col min="14097" max="14097" width="11.88671875" style="9" customWidth="1"/>
    <col min="14098" max="14098" width="13.21875" style="9" bestFit="1" customWidth="1"/>
    <col min="14099" max="14099" width="3.21875" style="9" bestFit="1" customWidth="1"/>
    <col min="14100" max="14100" width="7.6640625" style="9" customWidth="1"/>
    <col min="14101" max="14101" width="1.44140625" style="9" customWidth="1"/>
    <col min="14102" max="14336" width="11.5546875" style="9"/>
    <col min="14337" max="14337" width="4.5546875" style="9" customWidth="1"/>
    <col min="14338" max="14338" width="12.77734375" style="9" bestFit="1" customWidth="1"/>
    <col min="14339" max="14339" width="11" style="9" bestFit="1" customWidth="1"/>
    <col min="14340" max="14341" width="11.88671875" style="9" bestFit="1" customWidth="1"/>
    <col min="14342" max="14343" width="10" style="9" bestFit="1" customWidth="1"/>
    <col min="14344" max="14344" width="12.33203125" style="9" customWidth="1"/>
    <col min="14345" max="14345" width="10.88671875" style="9" bestFit="1" customWidth="1"/>
    <col min="14346" max="14346" width="11.88671875" style="9" bestFit="1" customWidth="1"/>
    <col min="14347" max="14347" width="13.21875" style="9" bestFit="1" customWidth="1"/>
    <col min="14348" max="14350" width="11.88671875" style="9" bestFit="1" customWidth="1"/>
    <col min="14351" max="14351" width="11" style="9" bestFit="1" customWidth="1"/>
    <col min="14352" max="14352" width="10" style="9" bestFit="1" customWidth="1"/>
    <col min="14353" max="14353" width="11.88671875" style="9" customWidth="1"/>
    <col min="14354" max="14354" width="13.21875" style="9" bestFit="1" customWidth="1"/>
    <col min="14355" max="14355" width="3.21875" style="9" bestFit="1" customWidth="1"/>
    <col min="14356" max="14356" width="7.6640625" style="9" customWidth="1"/>
    <col min="14357" max="14357" width="1.44140625" style="9" customWidth="1"/>
    <col min="14358" max="14592" width="11.5546875" style="9"/>
    <col min="14593" max="14593" width="4.5546875" style="9" customWidth="1"/>
    <col min="14594" max="14594" width="12.77734375" style="9" bestFit="1" customWidth="1"/>
    <col min="14595" max="14595" width="11" style="9" bestFit="1" customWidth="1"/>
    <col min="14596" max="14597" width="11.88671875" style="9" bestFit="1" customWidth="1"/>
    <col min="14598" max="14599" width="10" style="9" bestFit="1" customWidth="1"/>
    <col min="14600" max="14600" width="12.33203125" style="9" customWidth="1"/>
    <col min="14601" max="14601" width="10.88671875" style="9" bestFit="1" customWidth="1"/>
    <col min="14602" max="14602" width="11.88671875" style="9" bestFit="1" customWidth="1"/>
    <col min="14603" max="14603" width="13.21875" style="9" bestFit="1" customWidth="1"/>
    <col min="14604" max="14606" width="11.88671875" style="9" bestFit="1" customWidth="1"/>
    <col min="14607" max="14607" width="11" style="9" bestFit="1" customWidth="1"/>
    <col min="14608" max="14608" width="10" style="9" bestFit="1" customWidth="1"/>
    <col min="14609" max="14609" width="11.88671875" style="9" customWidth="1"/>
    <col min="14610" max="14610" width="13.21875" style="9" bestFit="1" customWidth="1"/>
    <col min="14611" max="14611" width="3.21875" style="9" bestFit="1" customWidth="1"/>
    <col min="14612" max="14612" width="7.6640625" style="9" customWidth="1"/>
    <col min="14613" max="14613" width="1.44140625" style="9" customWidth="1"/>
    <col min="14614" max="14848" width="11.5546875" style="9"/>
    <col min="14849" max="14849" width="4.5546875" style="9" customWidth="1"/>
    <col min="14850" max="14850" width="12.77734375" style="9" bestFit="1" customWidth="1"/>
    <col min="14851" max="14851" width="11" style="9" bestFit="1" customWidth="1"/>
    <col min="14852" max="14853" width="11.88671875" style="9" bestFit="1" customWidth="1"/>
    <col min="14854" max="14855" width="10" style="9" bestFit="1" customWidth="1"/>
    <col min="14856" max="14856" width="12.33203125" style="9" customWidth="1"/>
    <col min="14857" max="14857" width="10.88671875" style="9" bestFit="1" customWidth="1"/>
    <col min="14858" max="14858" width="11.88671875" style="9" bestFit="1" customWidth="1"/>
    <col min="14859" max="14859" width="13.21875" style="9" bestFit="1" customWidth="1"/>
    <col min="14860" max="14862" width="11.88671875" style="9" bestFit="1" customWidth="1"/>
    <col min="14863" max="14863" width="11" style="9" bestFit="1" customWidth="1"/>
    <col min="14864" max="14864" width="10" style="9" bestFit="1" customWidth="1"/>
    <col min="14865" max="14865" width="11.88671875" style="9" customWidth="1"/>
    <col min="14866" max="14866" width="13.21875" style="9" bestFit="1" customWidth="1"/>
    <col min="14867" max="14867" width="3.21875" style="9" bestFit="1" customWidth="1"/>
    <col min="14868" max="14868" width="7.6640625" style="9" customWidth="1"/>
    <col min="14869" max="14869" width="1.44140625" style="9" customWidth="1"/>
    <col min="14870" max="15104" width="11.5546875" style="9"/>
    <col min="15105" max="15105" width="4.5546875" style="9" customWidth="1"/>
    <col min="15106" max="15106" width="12.77734375" style="9" bestFit="1" customWidth="1"/>
    <col min="15107" max="15107" width="11" style="9" bestFit="1" customWidth="1"/>
    <col min="15108" max="15109" width="11.88671875" style="9" bestFit="1" customWidth="1"/>
    <col min="15110" max="15111" width="10" style="9" bestFit="1" customWidth="1"/>
    <col min="15112" max="15112" width="12.33203125" style="9" customWidth="1"/>
    <col min="15113" max="15113" width="10.88671875" style="9" bestFit="1" customWidth="1"/>
    <col min="15114" max="15114" width="11.88671875" style="9" bestFit="1" customWidth="1"/>
    <col min="15115" max="15115" width="13.21875" style="9" bestFit="1" customWidth="1"/>
    <col min="15116" max="15118" width="11.88671875" style="9" bestFit="1" customWidth="1"/>
    <col min="15119" max="15119" width="11" style="9" bestFit="1" customWidth="1"/>
    <col min="15120" max="15120" width="10" style="9" bestFit="1" customWidth="1"/>
    <col min="15121" max="15121" width="11.88671875" style="9" customWidth="1"/>
    <col min="15122" max="15122" width="13.21875" style="9" bestFit="1" customWidth="1"/>
    <col min="15123" max="15123" width="3.21875" style="9" bestFit="1" customWidth="1"/>
    <col min="15124" max="15124" width="7.6640625" style="9" customWidth="1"/>
    <col min="15125" max="15125" width="1.44140625" style="9" customWidth="1"/>
    <col min="15126" max="15360" width="11.5546875" style="9"/>
    <col min="15361" max="15361" width="4.5546875" style="9" customWidth="1"/>
    <col min="15362" max="15362" width="12.77734375" style="9" bestFit="1" customWidth="1"/>
    <col min="15363" max="15363" width="11" style="9" bestFit="1" customWidth="1"/>
    <col min="15364" max="15365" width="11.88671875" style="9" bestFit="1" customWidth="1"/>
    <col min="15366" max="15367" width="10" style="9" bestFit="1" customWidth="1"/>
    <col min="15368" max="15368" width="12.33203125" style="9" customWidth="1"/>
    <col min="15369" max="15369" width="10.88671875" style="9" bestFit="1" customWidth="1"/>
    <col min="15370" max="15370" width="11.88671875" style="9" bestFit="1" customWidth="1"/>
    <col min="15371" max="15371" width="13.21875" style="9" bestFit="1" customWidth="1"/>
    <col min="15372" max="15374" width="11.88671875" style="9" bestFit="1" customWidth="1"/>
    <col min="15375" max="15375" width="11" style="9" bestFit="1" customWidth="1"/>
    <col min="15376" max="15376" width="10" style="9" bestFit="1" customWidth="1"/>
    <col min="15377" max="15377" width="11.88671875" style="9" customWidth="1"/>
    <col min="15378" max="15378" width="13.21875" style="9" bestFit="1" customWidth="1"/>
    <col min="15379" max="15379" width="3.21875" style="9" bestFit="1" customWidth="1"/>
    <col min="15380" max="15380" width="7.6640625" style="9" customWidth="1"/>
    <col min="15381" max="15381" width="1.44140625" style="9" customWidth="1"/>
    <col min="15382" max="15616" width="11.5546875" style="9"/>
    <col min="15617" max="15617" width="4.5546875" style="9" customWidth="1"/>
    <col min="15618" max="15618" width="12.77734375" style="9" bestFit="1" customWidth="1"/>
    <col min="15619" max="15619" width="11" style="9" bestFit="1" customWidth="1"/>
    <col min="15620" max="15621" width="11.88671875" style="9" bestFit="1" customWidth="1"/>
    <col min="15622" max="15623" width="10" style="9" bestFit="1" customWidth="1"/>
    <col min="15624" max="15624" width="12.33203125" style="9" customWidth="1"/>
    <col min="15625" max="15625" width="10.88671875" style="9" bestFit="1" customWidth="1"/>
    <col min="15626" max="15626" width="11.88671875" style="9" bestFit="1" customWidth="1"/>
    <col min="15627" max="15627" width="13.21875" style="9" bestFit="1" customWidth="1"/>
    <col min="15628" max="15630" width="11.88671875" style="9" bestFit="1" customWidth="1"/>
    <col min="15631" max="15631" width="11" style="9" bestFit="1" customWidth="1"/>
    <col min="15632" max="15632" width="10" style="9" bestFit="1" customWidth="1"/>
    <col min="15633" max="15633" width="11.88671875" style="9" customWidth="1"/>
    <col min="15634" max="15634" width="13.21875" style="9" bestFit="1" customWidth="1"/>
    <col min="15635" max="15635" width="3.21875" style="9" bestFit="1" customWidth="1"/>
    <col min="15636" max="15636" width="7.6640625" style="9" customWidth="1"/>
    <col min="15637" max="15637" width="1.44140625" style="9" customWidth="1"/>
    <col min="15638" max="15872" width="11.5546875" style="9"/>
    <col min="15873" max="15873" width="4.5546875" style="9" customWidth="1"/>
    <col min="15874" max="15874" width="12.77734375" style="9" bestFit="1" customWidth="1"/>
    <col min="15875" max="15875" width="11" style="9" bestFit="1" customWidth="1"/>
    <col min="15876" max="15877" width="11.88671875" style="9" bestFit="1" customWidth="1"/>
    <col min="15878" max="15879" width="10" style="9" bestFit="1" customWidth="1"/>
    <col min="15880" max="15880" width="12.33203125" style="9" customWidth="1"/>
    <col min="15881" max="15881" width="10.88671875" style="9" bestFit="1" customWidth="1"/>
    <col min="15882" max="15882" width="11.88671875" style="9" bestFit="1" customWidth="1"/>
    <col min="15883" max="15883" width="13.21875" style="9" bestFit="1" customWidth="1"/>
    <col min="15884" max="15886" width="11.88671875" style="9" bestFit="1" customWidth="1"/>
    <col min="15887" max="15887" width="11" style="9" bestFit="1" customWidth="1"/>
    <col min="15888" max="15888" width="10" style="9" bestFit="1" customWidth="1"/>
    <col min="15889" max="15889" width="11.88671875" style="9" customWidth="1"/>
    <col min="15890" max="15890" width="13.21875" style="9" bestFit="1" customWidth="1"/>
    <col min="15891" max="15891" width="3.21875" style="9" bestFit="1" customWidth="1"/>
    <col min="15892" max="15892" width="7.6640625" style="9" customWidth="1"/>
    <col min="15893" max="15893" width="1.44140625" style="9" customWidth="1"/>
    <col min="15894" max="16128" width="11.5546875" style="9"/>
    <col min="16129" max="16129" width="4.5546875" style="9" customWidth="1"/>
    <col min="16130" max="16130" width="12.77734375" style="9" bestFit="1" customWidth="1"/>
    <col min="16131" max="16131" width="11" style="9" bestFit="1" customWidth="1"/>
    <col min="16132" max="16133" width="11.88671875" style="9" bestFit="1" customWidth="1"/>
    <col min="16134" max="16135" width="10" style="9" bestFit="1" customWidth="1"/>
    <col min="16136" max="16136" width="12.33203125" style="9" customWidth="1"/>
    <col min="16137" max="16137" width="10.88671875" style="9" bestFit="1" customWidth="1"/>
    <col min="16138" max="16138" width="11.88671875" style="9" bestFit="1" customWidth="1"/>
    <col min="16139" max="16139" width="13.21875" style="9" bestFit="1" customWidth="1"/>
    <col min="16140" max="16142" width="11.88671875" style="9" bestFit="1" customWidth="1"/>
    <col min="16143" max="16143" width="11" style="9" bestFit="1" customWidth="1"/>
    <col min="16144" max="16144" width="10" style="9" bestFit="1" customWidth="1"/>
    <col min="16145" max="16145" width="11.88671875" style="9" customWidth="1"/>
    <col min="16146" max="16146" width="13.21875" style="9" bestFit="1" customWidth="1"/>
    <col min="16147" max="16147" width="3.21875" style="9" bestFit="1" customWidth="1"/>
    <col min="16148" max="16148" width="7.6640625" style="9" customWidth="1"/>
    <col min="16149" max="16149" width="1.44140625" style="9" customWidth="1"/>
    <col min="16150" max="16384" width="11.5546875" style="9"/>
  </cols>
  <sheetData>
    <row r="1" spans="1:19" ht="12.75" customHeight="1" x14ac:dyDescent="0.3">
      <c r="A1" s="9" t="s">
        <v>45</v>
      </c>
    </row>
    <row r="2" spans="1:19" ht="12.75" customHeight="1" x14ac:dyDescent="0.3">
      <c r="A2" s="95" t="s">
        <v>346</v>
      </c>
      <c r="K2" s="109"/>
      <c r="R2" s="110"/>
      <c r="S2" s="104"/>
    </row>
    <row r="3" spans="1:19" ht="12.75" customHeight="1" x14ac:dyDescent="0.3">
      <c r="A3" s="96" t="s">
        <v>47</v>
      </c>
      <c r="K3" s="104"/>
      <c r="R3" s="111" t="s">
        <v>347</v>
      </c>
      <c r="S3" s="109"/>
    </row>
    <row r="4" spans="1:19" ht="54" customHeight="1" x14ac:dyDescent="0.3">
      <c r="C4" s="98" t="s">
        <v>348</v>
      </c>
      <c r="D4" s="98"/>
      <c r="E4" s="98"/>
      <c r="F4" s="98"/>
      <c r="G4" s="98"/>
      <c r="H4" s="98"/>
      <c r="I4" s="98"/>
      <c r="J4" s="98"/>
      <c r="K4" s="98"/>
      <c r="L4" s="98" t="s">
        <v>349</v>
      </c>
      <c r="M4" s="98"/>
      <c r="N4" s="98"/>
      <c r="O4" s="98"/>
      <c r="P4" s="98"/>
      <c r="Q4" s="98"/>
      <c r="R4" s="112" t="s">
        <v>350</v>
      </c>
    </row>
    <row r="5" spans="1:19" ht="39.9" customHeight="1" x14ac:dyDescent="0.3">
      <c r="A5" s="111" t="s">
        <v>54</v>
      </c>
      <c r="B5" s="111" t="s">
        <v>56</v>
      </c>
      <c r="C5" s="112" t="s">
        <v>351</v>
      </c>
      <c r="D5" s="112" t="s">
        <v>352</v>
      </c>
      <c r="E5" s="112" t="s">
        <v>353</v>
      </c>
      <c r="F5" s="112" t="s">
        <v>354</v>
      </c>
      <c r="G5" s="112" t="s">
        <v>355</v>
      </c>
      <c r="H5" s="112" t="s">
        <v>356</v>
      </c>
      <c r="I5" s="112" t="s">
        <v>357</v>
      </c>
      <c r="J5" s="112" t="s">
        <v>358</v>
      </c>
      <c r="K5" s="112" t="s">
        <v>359</v>
      </c>
      <c r="L5" s="112" t="s">
        <v>360</v>
      </c>
      <c r="M5" s="112" t="s">
        <v>361</v>
      </c>
      <c r="N5" s="112" t="s">
        <v>362</v>
      </c>
      <c r="O5" s="112" t="s">
        <v>363</v>
      </c>
      <c r="P5" s="112" t="s">
        <v>364</v>
      </c>
      <c r="Q5" s="112" t="s">
        <v>365</v>
      </c>
      <c r="R5" s="111" t="s">
        <v>366</v>
      </c>
      <c r="S5" s="111" t="s">
        <v>54</v>
      </c>
    </row>
    <row r="6" spans="1:19" ht="13.8" x14ac:dyDescent="0.3">
      <c r="A6" s="9">
        <v>1</v>
      </c>
      <c r="B6" s="9" t="s">
        <v>68</v>
      </c>
      <c r="C6" s="35">
        <v>3157213</v>
      </c>
      <c r="D6" s="35">
        <v>4064391</v>
      </c>
      <c r="E6" s="35">
        <v>106906464</v>
      </c>
      <c r="F6" s="35">
        <v>3869908</v>
      </c>
      <c r="G6" s="35">
        <v>0</v>
      </c>
      <c r="H6" s="35">
        <v>56500690</v>
      </c>
      <c r="I6" s="35">
        <v>0</v>
      </c>
      <c r="J6" s="35">
        <v>6135181</v>
      </c>
      <c r="K6" s="35">
        <f t="shared" ref="K6:K39" si="0">SUM(C6:J6)</f>
        <v>180633847</v>
      </c>
      <c r="L6" s="35">
        <v>44281950</v>
      </c>
      <c r="M6" s="35">
        <v>8049614</v>
      </c>
      <c r="N6" s="35">
        <v>55036682</v>
      </c>
      <c r="O6" s="35">
        <v>0</v>
      </c>
      <c r="P6" s="35">
        <v>0</v>
      </c>
      <c r="Q6" s="35">
        <f t="shared" ref="Q6:Q39" si="1">SUM(L6:P6)</f>
        <v>107368246</v>
      </c>
      <c r="R6" s="35">
        <v>5634939.29</v>
      </c>
      <c r="S6" s="9">
        <v>1</v>
      </c>
    </row>
    <row r="7" spans="1:19" ht="13.8" x14ac:dyDescent="0.3">
      <c r="A7" s="9">
        <v>2</v>
      </c>
      <c r="B7" s="9" t="s">
        <v>69</v>
      </c>
      <c r="C7" s="25">
        <v>737500</v>
      </c>
      <c r="D7" s="25">
        <v>134305</v>
      </c>
      <c r="E7" s="25">
        <v>0</v>
      </c>
      <c r="F7" s="25">
        <v>0</v>
      </c>
      <c r="G7" s="25">
        <v>0</v>
      </c>
      <c r="H7" s="25">
        <v>6837944</v>
      </c>
      <c r="I7" s="25">
        <v>0</v>
      </c>
      <c r="J7" s="25">
        <v>2888</v>
      </c>
      <c r="K7" s="25">
        <f t="shared" si="0"/>
        <v>7712637</v>
      </c>
      <c r="L7" s="25">
        <v>1071071</v>
      </c>
      <c r="M7" s="25">
        <v>6507261</v>
      </c>
      <c r="N7" s="25">
        <v>154965</v>
      </c>
      <c r="O7" s="38">
        <v>39587</v>
      </c>
      <c r="P7" s="25">
        <v>395690</v>
      </c>
      <c r="Q7" s="25">
        <f t="shared" si="1"/>
        <v>8168574</v>
      </c>
      <c r="R7" s="25">
        <v>3614076.03</v>
      </c>
      <c r="S7" s="9">
        <v>2</v>
      </c>
    </row>
    <row r="8" spans="1:19" ht="13.8" x14ac:dyDescent="0.3">
      <c r="A8" s="9">
        <v>3</v>
      </c>
      <c r="B8" s="9" t="s">
        <v>70</v>
      </c>
      <c r="C8" s="25">
        <v>0</v>
      </c>
      <c r="D8" s="25">
        <v>0</v>
      </c>
      <c r="E8" s="25">
        <v>0</v>
      </c>
      <c r="F8" s="25">
        <v>9521</v>
      </c>
      <c r="G8" s="25">
        <v>0</v>
      </c>
      <c r="H8" s="25">
        <v>499111</v>
      </c>
      <c r="I8" s="25">
        <v>0</v>
      </c>
      <c r="J8" s="25">
        <v>0</v>
      </c>
      <c r="K8" s="25">
        <f t="shared" si="0"/>
        <v>508632</v>
      </c>
      <c r="L8" s="25">
        <v>0</v>
      </c>
      <c r="M8" s="25">
        <v>0</v>
      </c>
      <c r="N8" s="25">
        <v>0</v>
      </c>
      <c r="O8" s="38">
        <v>508859</v>
      </c>
      <c r="P8" s="25">
        <v>0</v>
      </c>
      <c r="Q8" s="25">
        <f t="shared" si="1"/>
        <v>508859</v>
      </c>
      <c r="R8" s="25">
        <v>475295.32999999996</v>
      </c>
      <c r="S8" s="9">
        <v>3</v>
      </c>
    </row>
    <row r="9" spans="1:19" ht="13.8" x14ac:dyDescent="0.3">
      <c r="A9" s="9">
        <v>4</v>
      </c>
      <c r="B9" s="9" t="s">
        <v>71</v>
      </c>
      <c r="C9" s="25">
        <v>1038364</v>
      </c>
      <c r="D9" s="25">
        <v>6079711</v>
      </c>
      <c r="E9" s="25">
        <v>5030561</v>
      </c>
      <c r="F9" s="25">
        <v>0</v>
      </c>
      <c r="G9" s="25">
        <v>80101</v>
      </c>
      <c r="H9" s="25">
        <v>11450231</v>
      </c>
      <c r="I9" s="25">
        <v>434010</v>
      </c>
      <c r="J9" s="25">
        <v>353293</v>
      </c>
      <c r="K9" s="25">
        <f t="shared" si="0"/>
        <v>24466271</v>
      </c>
      <c r="L9" s="25">
        <v>1456077</v>
      </c>
      <c r="M9" s="25">
        <v>7289612</v>
      </c>
      <c r="N9" s="25">
        <v>6507592</v>
      </c>
      <c r="O9" s="38">
        <v>133432</v>
      </c>
      <c r="P9" s="25">
        <v>0</v>
      </c>
      <c r="Q9" s="25">
        <f t="shared" si="1"/>
        <v>15386713</v>
      </c>
      <c r="R9" s="25">
        <v>3926659.48</v>
      </c>
      <c r="S9" s="9">
        <v>4</v>
      </c>
    </row>
    <row r="10" spans="1:19" ht="13.8" x14ac:dyDescent="0.3">
      <c r="A10" s="9">
        <v>5</v>
      </c>
      <c r="B10" s="9" t="s">
        <v>72</v>
      </c>
      <c r="C10" s="25">
        <v>5971174</v>
      </c>
      <c r="D10" s="25">
        <v>7591720</v>
      </c>
      <c r="E10" s="25">
        <v>0</v>
      </c>
      <c r="F10" s="25">
        <v>2077460</v>
      </c>
      <c r="G10" s="25">
        <v>1</v>
      </c>
      <c r="H10" s="25">
        <v>48917150</v>
      </c>
      <c r="I10" s="25">
        <v>0</v>
      </c>
      <c r="J10" s="25">
        <v>724389</v>
      </c>
      <c r="K10" s="25">
        <f t="shared" si="0"/>
        <v>65281894</v>
      </c>
      <c r="L10" s="25">
        <v>22583551</v>
      </c>
      <c r="M10" s="25">
        <v>11679978</v>
      </c>
      <c r="N10" s="25">
        <v>43548907</v>
      </c>
      <c r="O10" s="38">
        <v>2069466</v>
      </c>
      <c r="P10" s="25">
        <v>0</v>
      </c>
      <c r="Q10" s="25">
        <f t="shared" si="1"/>
        <v>79881902</v>
      </c>
      <c r="R10" s="25">
        <v>12048796.15</v>
      </c>
      <c r="S10" s="9">
        <v>5</v>
      </c>
    </row>
    <row r="11" spans="1:19" ht="13.8" x14ac:dyDescent="0.3">
      <c r="A11" s="9">
        <v>6</v>
      </c>
      <c r="B11" s="9" t="s">
        <v>73</v>
      </c>
      <c r="C11" s="25">
        <v>0</v>
      </c>
      <c r="D11" s="25">
        <v>1606438</v>
      </c>
      <c r="E11" s="25">
        <v>0</v>
      </c>
      <c r="F11" s="25">
        <v>142300</v>
      </c>
      <c r="G11" s="25">
        <v>0</v>
      </c>
      <c r="H11" s="25">
        <v>0</v>
      </c>
      <c r="I11" s="25">
        <v>0</v>
      </c>
      <c r="J11" s="25">
        <v>0</v>
      </c>
      <c r="K11" s="25">
        <f t="shared" si="0"/>
        <v>1748738</v>
      </c>
      <c r="L11" s="25">
        <v>3761290</v>
      </c>
      <c r="M11" s="25">
        <v>1431025</v>
      </c>
      <c r="N11" s="25">
        <v>176868</v>
      </c>
      <c r="O11" s="38">
        <v>0</v>
      </c>
      <c r="P11" s="25">
        <v>0</v>
      </c>
      <c r="Q11" s="25">
        <f t="shared" si="1"/>
        <v>5369183</v>
      </c>
      <c r="R11" s="25">
        <v>4529561.08</v>
      </c>
      <c r="S11" s="9">
        <v>6</v>
      </c>
    </row>
    <row r="12" spans="1:19" ht="13.8" x14ac:dyDescent="0.3">
      <c r="A12" s="9">
        <v>7</v>
      </c>
      <c r="B12" s="9" t="s">
        <v>74</v>
      </c>
      <c r="C12" s="25">
        <v>0</v>
      </c>
      <c r="D12" s="25">
        <v>0</v>
      </c>
      <c r="E12" s="25">
        <v>2390500</v>
      </c>
      <c r="F12" s="25">
        <v>6480</v>
      </c>
      <c r="G12" s="25">
        <v>0</v>
      </c>
      <c r="H12" s="25">
        <v>427090</v>
      </c>
      <c r="I12" s="25">
        <v>0</v>
      </c>
      <c r="J12" s="25">
        <v>5000</v>
      </c>
      <c r="K12" s="25">
        <f t="shared" si="0"/>
        <v>2829070</v>
      </c>
      <c r="L12" s="25">
        <v>438570</v>
      </c>
      <c r="M12" s="25">
        <v>0</v>
      </c>
      <c r="N12" s="25">
        <v>2200475</v>
      </c>
      <c r="O12" s="38">
        <v>0</v>
      </c>
      <c r="P12" s="25">
        <v>0</v>
      </c>
      <c r="Q12" s="25">
        <f t="shared" si="1"/>
        <v>2639045</v>
      </c>
      <c r="R12" s="25">
        <v>1239222.1200000001</v>
      </c>
      <c r="S12" s="9">
        <v>7</v>
      </c>
    </row>
    <row r="13" spans="1:19" ht="13.8" x14ac:dyDescent="0.3">
      <c r="A13" s="9">
        <v>8</v>
      </c>
      <c r="B13" s="9" t="s">
        <v>75</v>
      </c>
      <c r="C13" s="25">
        <v>3633994</v>
      </c>
      <c r="D13" s="25">
        <v>1219755</v>
      </c>
      <c r="E13" s="25">
        <v>7810310</v>
      </c>
      <c r="F13" s="25">
        <v>52426</v>
      </c>
      <c r="G13" s="25">
        <v>0</v>
      </c>
      <c r="H13" s="25">
        <v>5993096</v>
      </c>
      <c r="I13" s="25">
        <v>0</v>
      </c>
      <c r="J13" s="25">
        <v>333873</v>
      </c>
      <c r="K13" s="25">
        <f t="shared" si="0"/>
        <v>19043454</v>
      </c>
      <c r="L13" s="25">
        <v>0</v>
      </c>
      <c r="M13" s="25">
        <v>0</v>
      </c>
      <c r="N13" s="25">
        <v>15288317</v>
      </c>
      <c r="O13" s="38">
        <v>0</v>
      </c>
      <c r="P13" s="25">
        <v>0</v>
      </c>
      <c r="Q13" s="25">
        <f t="shared" si="1"/>
        <v>15288317</v>
      </c>
      <c r="R13" s="25">
        <v>1845997.9699999997</v>
      </c>
      <c r="S13" s="9">
        <v>8</v>
      </c>
    </row>
    <row r="14" spans="1:19" ht="13.8" x14ac:dyDescent="0.3">
      <c r="A14" s="9">
        <v>9</v>
      </c>
      <c r="B14" s="9" t="s">
        <v>76</v>
      </c>
      <c r="C14" s="25">
        <v>0</v>
      </c>
      <c r="D14" s="25">
        <v>2125</v>
      </c>
      <c r="E14" s="25">
        <v>0</v>
      </c>
      <c r="F14" s="25">
        <v>0</v>
      </c>
      <c r="G14" s="25">
        <v>0</v>
      </c>
      <c r="H14" s="25">
        <v>0</v>
      </c>
      <c r="I14" s="25">
        <v>0</v>
      </c>
      <c r="J14" s="25">
        <v>0</v>
      </c>
      <c r="K14" s="25">
        <f t="shared" si="0"/>
        <v>2125</v>
      </c>
      <c r="L14" s="25">
        <v>0</v>
      </c>
      <c r="M14" s="25">
        <v>0</v>
      </c>
      <c r="N14" s="25">
        <v>2125</v>
      </c>
      <c r="O14" s="38">
        <v>0</v>
      </c>
      <c r="P14" s="25">
        <v>0</v>
      </c>
      <c r="Q14" s="25">
        <f t="shared" si="1"/>
        <v>2125</v>
      </c>
      <c r="R14" s="25">
        <v>9016608.8699999992</v>
      </c>
      <c r="S14" s="9">
        <v>9</v>
      </c>
    </row>
    <row r="15" spans="1:19" ht="13.8" x14ac:dyDescent="0.3">
      <c r="A15" s="9">
        <v>10</v>
      </c>
      <c r="B15" s="9" t="s">
        <v>77</v>
      </c>
      <c r="C15" s="25">
        <v>10623240</v>
      </c>
      <c r="D15" s="25">
        <v>8180399</v>
      </c>
      <c r="E15" s="25">
        <v>120731</v>
      </c>
      <c r="F15" s="25">
        <v>133077</v>
      </c>
      <c r="G15" s="25">
        <v>0</v>
      </c>
      <c r="H15" s="25">
        <v>13123310</v>
      </c>
      <c r="I15" s="25">
        <v>0</v>
      </c>
      <c r="J15" s="25">
        <v>2875011</v>
      </c>
      <c r="K15" s="25">
        <f t="shared" si="0"/>
        <v>35055768</v>
      </c>
      <c r="L15" s="25">
        <v>122560</v>
      </c>
      <c r="M15" s="25">
        <v>24049981</v>
      </c>
      <c r="N15" s="25">
        <v>6752562</v>
      </c>
      <c r="O15" s="38">
        <v>3126987</v>
      </c>
      <c r="P15" s="25">
        <v>0</v>
      </c>
      <c r="Q15" s="25">
        <f t="shared" si="1"/>
        <v>34052090</v>
      </c>
      <c r="R15" s="25">
        <v>8889264.3500000015</v>
      </c>
      <c r="S15" s="9">
        <v>10</v>
      </c>
    </row>
    <row r="16" spans="1:19" ht="13.8" x14ac:dyDescent="0.3">
      <c r="A16" s="9">
        <v>11</v>
      </c>
      <c r="B16" s="9" t="s">
        <v>78</v>
      </c>
      <c r="C16" s="25">
        <v>1324842</v>
      </c>
      <c r="D16" s="25">
        <v>1455367</v>
      </c>
      <c r="E16" s="25">
        <v>22739131</v>
      </c>
      <c r="F16" s="25">
        <v>1460</v>
      </c>
      <c r="G16" s="25">
        <v>0</v>
      </c>
      <c r="H16" s="25">
        <v>2141121</v>
      </c>
      <c r="I16" s="25">
        <v>1483792</v>
      </c>
      <c r="J16" s="25">
        <v>25450</v>
      </c>
      <c r="K16" s="25">
        <f t="shared" si="0"/>
        <v>29171163</v>
      </c>
      <c r="L16" s="25">
        <v>10861819</v>
      </c>
      <c r="M16" s="25">
        <v>5034281</v>
      </c>
      <c r="N16" s="25">
        <v>10109252</v>
      </c>
      <c r="O16" s="38">
        <v>0</v>
      </c>
      <c r="P16" s="25">
        <v>0</v>
      </c>
      <c r="Q16" s="25">
        <f t="shared" si="1"/>
        <v>26005352</v>
      </c>
      <c r="R16" s="25">
        <v>1660504.62</v>
      </c>
      <c r="S16" s="9">
        <v>11</v>
      </c>
    </row>
    <row r="17" spans="1:19" ht="13.8" x14ac:dyDescent="0.3">
      <c r="A17" s="9">
        <v>12</v>
      </c>
      <c r="B17" s="9" t="s">
        <v>79</v>
      </c>
      <c r="C17" s="25">
        <v>0</v>
      </c>
      <c r="D17" s="25">
        <v>0</v>
      </c>
      <c r="E17" s="25">
        <v>0</v>
      </c>
      <c r="F17" s="25">
        <v>616</v>
      </c>
      <c r="G17" s="25">
        <v>0</v>
      </c>
      <c r="H17" s="25">
        <v>0</v>
      </c>
      <c r="I17" s="25">
        <v>0</v>
      </c>
      <c r="J17" s="25">
        <v>0</v>
      </c>
      <c r="K17" s="25">
        <f t="shared" si="0"/>
        <v>616</v>
      </c>
      <c r="L17" s="25">
        <v>144233</v>
      </c>
      <c r="M17" s="25">
        <v>0</v>
      </c>
      <c r="N17" s="25">
        <v>0</v>
      </c>
      <c r="O17" s="38">
        <v>0</v>
      </c>
      <c r="P17" s="25">
        <v>0</v>
      </c>
      <c r="Q17" s="25">
        <f t="shared" si="1"/>
        <v>144233</v>
      </c>
      <c r="R17" s="25">
        <v>46396.35</v>
      </c>
      <c r="S17" s="9">
        <v>12</v>
      </c>
    </row>
    <row r="18" spans="1:19" ht="13.8" x14ac:dyDescent="0.3">
      <c r="A18" s="9">
        <v>13</v>
      </c>
      <c r="B18" s="9" t="s">
        <v>80</v>
      </c>
      <c r="C18" s="25">
        <v>936015</v>
      </c>
      <c r="D18" s="25">
        <v>148518</v>
      </c>
      <c r="E18" s="25">
        <v>0</v>
      </c>
      <c r="F18" s="25">
        <v>259229</v>
      </c>
      <c r="G18" s="25">
        <v>0</v>
      </c>
      <c r="H18" s="25">
        <v>3036916</v>
      </c>
      <c r="I18" s="25">
        <v>0</v>
      </c>
      <c r="J18" s="25">
        <v>240298</v>
      </c>
      <c r="K18" s="25">
        <f t="shared" si="0"/>
        <v>4620976</v>
      </c>
      <c r="L18" s="25">
        <v>3132537</v>
      </c>
      <c r="M18" s="25">
        <v>2723867</v>
      </c>
      <c r="N18" s="25">
        <v>1766998</v>
      </c>
      <c r="O18" s="38">
        <v>0</v>
      </c>
      <c r="P18" s="25">
        <v>0</v>
      </c>
      <c r="Q18" s="25">
        <f t="shared" si="1"/>
        <v>7623402</v>
      </c>
      <c r="R18" s="25">
        <v>2999442.99</v>
      </c>
      <c r="S18" s="9">
        <v>13</v>
      </c>
    </row>
    <row r="19" spans="1:19" ht="13.8" x14ac:dyDescent="0.3">
      <c r="A19" s="9">
        <v>14</v>
      </c>
      <c r="B19" s="9" t="s">
        <v>81</v>
      </c>
      <c r="C19" s="25">
        <v>434831</v>
      </c>
      <c r="D19" s="25">
        <v>61109</v>
      </c>
      <c r="E19" s="25">
        <v>918351</v>
      </c>
      <c r="F19" s="25">
        <v>0</v>
      </c>
      <c r="G19" s="25">
        <v>0</v>
      </c>
      <c r="H19" s="25">
        <v>1347489</v>
      </c>
      <c r="I19" s="25">
        <v>0</v>
      </c>
      <c r="J19" s="25">
        <v>0</v>
      </c>
      <c r="K19" s="25">
        <f t="shared" si="0"/>
        <v>2761780</v>
      </c>
      <c r="L19" s="25">
        <v>1245833</v>
      </c>
      <c r="M19" s="25">
        <v>458240</v>
      </c>
      <c r="N19" s="25">
        <v>1020007</v>
      </c>
      <c r="O19" s="38">
        <v>37700</v>
      </c>
      <c r="P19" s="25">
        <v>0</v>
      </c>
      <c r="Q19" s="25">
        <f t="shared" si="1"/>
        <v>2761780</v>
      </c>
      <c r="R19" s="25">
        <v>83263</v>
      </c>
      <c r="S19" s="9">
        <v>14</v>
      </c>
    </row>
    <row r="20" spans="1:19" ht="13.8" x14ac:dyDescent="0.3">
      <c r="A20" s="9">
        <v>15</v>
      </c>
      <c r="B20" s="9" t="s">
        <v>82</v>
      </c>
      <c r="C20" s="25">
        <v>5093802</v>
      </c>
      <c r="D20" s="25">
        <v>4161733</v>
      </c>
      <c r="E20" s="25">
        <v>0</v>
      </c>
      <c r="F20" s="25">
        <v>385880</v>
      </c>
      <c r="G20" s="25">
        <v>0</v>
      </c>
      <c r="H20" s="25">
        <v>21272946</v>
      </c>
      <c r="I20" s="25">
        <v>0</v>
      </c>
      <c r="J20" s="25">
        <v>60210948</v>
      </c>
      <c r="K20" s="25">
        <f t="shared" si="0"/>
        <v>91125309</v>
      </c>
      <c r="L20" s="25">
        <v>0</v>
      </c>
      <c r="M20" s="25">
        <v>3898761</v>
      </c>
      <c r="N20" s="25">
        <v>15889969</v>
      </c>
      <c r="O20" s="38">
        <v>35988626</v>
      </c>
      <c r="P20" s="25">
        <v>0</v>
      </c>
      <c r="Q20" s="25">
        <f t="shared" si="1"/>
        <v>55777356</v>
      </c>
      <c r="R20" s="25">
        <v>13428990.67</v>
      </c>
      <c r="S20" s="9">
        <v>15</v>
      </c>
    </row>
    <row r="21" spans="1:19" ht="13.8" x14ac:dyDescent="0.3">
      <c r="A21" s="9">
        <v>16</v>
      </c>
      <c r="B21" s="9" t="s">
        <v>83</v>
      </c>
      <c r="C21" s="25">
        <v>934924</v>
      </c>
      <c r="D21" s="25">
        <v>0</v>
      </c>
      <c r="E21" s="25">
        <v>0</v>
      </c>
      <c r="F21" s="25">
        <v>28124</v>
      </c>
      <c r="G21" s="25">
        <v>0</v>
      </c>
      <c r="H21" s="25">
        <v>1597850</v>
      </c>
      <c r="I21" s="25">
        <v>0</v>
      </c>
      <c r="J21" s="25">
        <v>0</v>
      </c>
      <c r="K21" s="25">
        <f t="shared" si="0"/>
        <v>2560898</v>
      </c>
      <c r="L21" s="25">
        <v>4749247</v>
      </c>
      <c r="M21" s="25">
        <v>1383523</v>
      </c>
      <c r="N21" s="25">
        <v>1437739</v>
      </c>
      <c r="O21" s="38">
        <v>0</v>
      </c>
      <c r="P21" s="25">
        <v>0</v>
      </c>
      <c r="Q21" s="25">
        <f t="shared" si="1"/>
        <v>7570509</v>
      </c>
      <c r="R21" s="25">
        <v>6129364.8799999999</v>
      </c>
      <c r="S21" s="9">
        <v>16</v>
      </c>
    </row>
    <row r="22" spans="1:19" ht="13.8" x14ac:dyDescent="0.3">
      <c r="A22" s="9">
        <v>17</v>
      </c>
      <c r="B22" s="9" t="s">
        <v>85</v>
      </c>
      <c r="C22" s="25">
        <v>27417</v>
      </c>
      <c r="D22" s="25">
        <v>589377</v>
      </c>
      <c r="E22" s="25">
        <v>0</v>
      </c>
      <c r="F22" s="25">
        <v>186969</v>
      </c>
      <c r="G22" s="25">
        <v>0</v>
      </c>
      <c r="H22" s="25">
        <v>6535643</v>
      </c>
      <c r="I22" s="25">
        <v>0</v>
      </c>
      <c r="J22" s="25">
        <v>828346</v>
      </c>
      <c r="K22" s="25">
        <f t="shared" si="0"/>
        <v>8167752</v>
      </c>
      <c r="L22" s="25">
        <v>1524486</v>
      </c>
      <c r="M22" s="25">
        <v>2232843</v>
      </c>
      <c r="N22" s="25">
        <v>2598333</v>
      </c>
      <c r="O22" s="38">
        <v>5454710</v>
      </c>
      <c r="P22" s="25">
        <v>0</v>
      </c>
      <c r="Q22" s="25">
        <f t="shared" si="1"/>
        <v>11810372</v>
      </c>
      <c r="R22" s="25">
        <v>1301692.8999999999</v>
      </c>
      <c r="S22" s="9">
        <v>17</v>
      </c>
    </row>
    <row r="23" spans="1:19" ht="13.8" x14ac:dyDescent="0.3">
      <c r="A23" s="9">
        <v>18</v>
      </c>
      <c r="B23" s="9" t="s">
        <v>86</v>
      </c>
      <c r="C23" s="25">
        <v>0</v>
      </c>
      <c r="D23" s="25">
        <v>0</v>
      </c>
      <c r="E23" s="25">
        <v>0</v>
      </c>
      <c r="F23" s="25">
        <v>0</v>
      </c>
      <c r="G23" s="25">
        <v>0</v>
      </c>
      <c r="H23" s="25">
        <v>594181</v>
      </c>
      <c r="I23" s="25">
        <v>0</v>
      </c>
      <c r="J23" s="25">
        <v>0</v>
      </c>
      <c r="K23" s="25">
        <f t="shared" si="0"/>
        <v>594181</v>
      </c>
      <c r="L23" s="25">
        <v>111669</v>
      </c>
      <c r="M23" s="25">
        <v>0</v>
      </c>
      <c r="N23" s="25">
        <v>482512</v>
      </c>
      <c r="O23" s="38">
        <v>0</v>
      </c>
      <c r="P23" s="25">
        <v>0</v>
      </c>
      <c r="Q23" s="25">
        <f t="shared" si="1"/>
        <v>594181</v>
      </c>
      <c r="R23" s="25">
        <v>0</v>
      </c>
      <c r="S23" s="9">
        <v>18</v>
      </c>
    </row>
    <row r="24" spans="1:19" ht="13.8" x14ac:dyDescent="0.3">
      <c r="A24" s="9">
        <v>19</v>
      </c>
      <c r="B24" s="9" t="s">
        <v>87</v>
      </c>
      <c r="C24" s="25">
        <v>5172136</v>
      </c>
      <c r="D24" s="25">
        <v>928889</v>
      </c>
      <c r="E24" s="25">
        <v>1222017</v>
      </c>
      <c r="F24" s="25">
        <v>29493</v>
      </c>
      <c r="G24" s="25">
        <v>0</v>
      </c>
      <c r="H24" s="25">
        <v>5099581</v>
      </c>
      <c r="I24" s="25">
        <v>0</v>
      </c>
      <c r="J24" s="25">
        <v>91554</v>
      </c>
      <c r="K24" s="25">
        <f t="shared" si="0"/>
        <v>12543670</v>
      </c>
      <c r="L24" s="25">
        <v>4210189</v>
      </c>
      <c r="M24" s="25">
        <v>11835896</v>
      </c>
      <c r="N24" s="25">
        <v>4785236</v>
      </c>
      <c r="O24" s="38">
        <v>3875050</v>
      </c>
      <c r="P24" s="25">
        <v>0</v>
      </c>
      <c r="Q24" s="25">
        <f t="shared" si="1"/>
        <v>24706371</v>
      </c>
      <c r="R24" s="25">
        <v>19649273.310000002</v>
      </c>
      <c r="S24" s="9">
        <v>19</v>
      </c>
    </row>
    <row r="25" spans="1:19" ht="13.8" x14ac:dyDescent="0.3">
      <c r="A25" s="9">
        <v>20</v>
      </c>
      <c r="B25" s="9" t="s">
        <v>88</v>
      </c>
      <c r="C25" s="25">
        <v>47002</v>
      </c>
      <c r="D25" s="25">
        <v>188010</v>
      </c>
      <c r="E25" s="25">
        <v>0</v>
      </c>
      <c r="F25" s="25">
        <v>105082</v>
      </c>
      <c r="G25" s="25">
        <v>1447500</v>
      </c>
      <c r="H25" s="25">
        <v>8058830</v>
      </c>
      <c r="I25" s="25">
        <v>0</v>
      </c>
      <c r="J25" s="25">
        <v>1707351</v>
      </c>
      <c r="K25" s="25">
        <f t="shared" si="0"/>
        <v>11553775</v>
      </c>
      <c r="L25" s="25">
        <v>6208293</v>
      </c>
      <c r="M25" s="25">
        <v>249897</v>
      </c>
      <c r="N25" s="25">
        <v>2587524</v>
      </c>
      <c r="O25" s="38">
        <v>3207096</v>
      </c>
      <c r="P25" s="25">
        <v>0</v>
      </c>
      <c r="Q25" s="25">
        <f t="shared" si="1"/>
        <v>12252810</v>
      </c>
      <c r="R25" s="25">
        <v>2421632.66</v>
      </c>
      <c r="S25" s="9">
        <v>20</v>
      </c>
    </row>
    <row r="26" spans="1:19" ht="13.8" x14ac:dyDescent="0.3">
      <c r="A26" s="9">
        <v>21</v>
      </c>
      <c r="B26" s="9" t="s">
        <v>89</v>
      </c>
      <c r="C26" s="25">
        <v>126435</v>
      </c>
      <c r="D26" s="25">
        <v>145024</v>
      </c>
      <c r="E26" s="25">
        <v>0</v>
      </c>
      <c r="F26" s="25">
        <v>1641</v>
      </c>
      <c r="G26" s="25">
        <v>0</v>
      </c>
      <c r="H26" s="25">
        <v>1014474</v>
      </c>
      <c r="I26" s="25">
        <v>0</v>
      </c>
      <c r="J26" s="25">
        <v>40922</v>
      </c>
      <c r="K26" s="25">
        <f t="shared" si="0"/>
        <v>1328496</v>
      </c>
      <c r="L26" s="25">
        <v>0</v>
      </c>
      <c r="M26" s="25">
        <v>466884</v>
      </c>
      <c r="N26" s="25">
        <v>1147646</v>
      </c>
      <c r="O26" s="38">
        <v>632871</v>
      </c>
      <c r="P26" s="25">
        <v>0</v>
      </c>
      <c r="Q26" s="25">
        <f t="shared" si="1"/>
        <v>2247401</v>
      </c>
      <c r="R26" s="25">
        <v>280876.89</v>
      </c>
      <c r="S26" s="9">
        <v>21</v>
      </c>
    </row>
    <row r="27" spans="1:19" ht="13.8" x14ac:dyDescent="0.3">
      <c r="A27" s="9">
        <v>22</v>
      </c>
      <c r="B27" s="9" t="s">
        <v>90</v>
      </c>
      <c r="C27" s="25">
        <v>0</v>
      </c>
      <c r="D27" s="25">
        <v>131155</v>
      </c>
      <c r="E27" s="25">
        <v>0</v>
      </c>
      <c r="F27" s="25">
        <v>0</v>
      </c>
      <c r="G27" s="25">
        <v>0</v>
      </c>
      <c r="H27" s="25">
        <v>0</v>
      </c>
      <c r="I27" s="25">
        <v>0</v>
      </c>
      <c r="J27" s="25">
        <v>0</v>
      </c>
      <c r="K27" s="25">
        <f t="shared" si="0"/>
        <v>131155</v>
      </c>
      <c r="L27" s="25">
        <v>0</v>
      </c>
      <c r="M27" s="25">
        <v>0</v>
      </c>
      <c r="N27" s="25">
        <v>552793</v>
      </c>
      <c r="O27" s="38">
        <v>0</v>
      </c>
      <c r="P27" s="25">
        <v>0</v>
      </c>
      <c r="Q27" s="25">
        <f t="shared" si="1"/>
        <v>552793</v>
      </c>
      <c r="R27" s="25">
        <v>442952.56000000006</v>
      </c>
      <c r="S27" s="9">
        <v>22</v>
      </c>
    </row>
    <row r="28" spans="1:19" ht="13.8" x14ac:dyDescent="0.3">
      <c r="A28" s="9">
        <v>23</v>
      </c>
      <c r="B28" s="9" t="s">
        <v>91</v>
      </c>
      <c r="C28" s="25">
        <v>12276115</v>
      </c>
      <c r="D28" s="25">
        <v>17388203</v>
      </c>
      <c r="E28" s="25">
        <v>0</v>
      </c>
      <c r="F28" s="25">
        <v>1636868</v>
      </c>
      <c r="G28" s="25">
        <v>36530</v>
      </c>
      <c r="H28" s="25">
        <v>29649199</v>
      </c>
      <c r="I28" s="25">
        <v>0</v>
      </c>
      <c r="J28" s="25">
        <v>2005960</v>
      </c>
      <c r="K28" s="25">
        <f t="shared" si="0"/>
        <v>62992875</v>
      </c>
      <c r="L28" s="25">
        <v>13472726</v>
      </c>
      <c r="M28" s="25">
        <v>34392747</v>
      </c>
      <c r="N28" s="25">
        <v>32011504</v>
      </c>
      <c r="O28" s="38">
        <v>10067408</v>
      </c>
      <c r="P28" s="25">
        <v>915351</v>
      </c>
      <c r="Q28" s="25">
        <f t="shared" si="1"/>
        <v>90859736</v>
      </c>
      <c r="R28" s="25">
        <v>18546886.260000002</v>
      </c>
      <c r="S28" s="9">
        <v>23</v>
      </c>
    </row>
    <row r="29" spans="1:19" ht="13.8" x14ac:dyDescent="0.3">
      <c r="A29" s="9">
        <v>24</v>
      </c>
      <c r="B29" s="9" t="s">
        <v>92</v>
      </c>
      <c r="C29" s="25">
        <v>0</v>
      </c>
      <c r="D29" s="25">
        <v>11954157</v>
      </c>
      <c r="E29" s="25">
        <v>95305270</v>
      </c>
      <c r="F29" s="25">
        <v>133197</v>
      </c>
      <c r="G29" s="25">
        <v>1385353</v>
      </c>
      <c r="H29" s="25">
        <v>0</v>
      </c>
      <c r="I29" s="25">
        <v>0</v>
      </c>
      <c r="J29" s="25">
        <v>15921221</v>
      </c>
      <c r="K29" s="25">
        <f t="shared" si="0"/>
        <v>124699198</v>
      </c>
      <c r="L29" s="25">
        <v>21679378</v>
      </c>
      <c r="M29" s="25">
        <v>0</v>
      </c>
      <c r="N29" s="25">
        <v>44051263</v>
      </c>
      <c r="O29" s="38">
        <v>0</v>
      </c>
      <c r="P29" s="25">
        <v>0</v>
      </c>
      <c r="Q29" s="25">
        <f t="shared" si="1"/>
        <v>65730641</v>
      </c>
      <c r="R29" s="25">
        <v>49020966.219999999</v>
      </c>
      <c r="S29" s="9">
        <v>24</v>
      </c>
    </row>
    <row r="30" spans="1:19" ht="13.8" x14ac:dyDescent="0.3">
      <c r="A30" s="9">
        <v>25</v>
      </c>
      <c r="B30" s="9" t="s">
        <v>93</v>
      </c>
      <c r="C30" s="25">
        <v>0</v>
      </c>
      <c r="D30" s="25">
        <v>0</v>
      </c>
      <c r="E30" s="25">
        <v>0</v>
      </c>
      <c r="F30" s="25">
        <v>0</v>
      </c>
      <c r="G30" s="25">
        <v>0</v>
      </c>
      <c r="H30" s="25">
        <v>0</v>
      </c>
      <c r="I30" s="25">
        <v>0</v>
      </c>
      <c r="J30" s="25">
        <v>0</v>
      </c>
      <c r="K30" s="25">
        <f t="shared" si="0"/>
        <v>0</v>
      </c>
      <c r="L30" s="25">
        <v>0</v>
      </c>
      <c r="M30" s="25">
        <v>0</v>
      </c>
      <c r="N30" s="25">
        <v>0</v>
      </c>
      <c r="O30" s="38">
        <v>0</v>
      </c>
      <c r="P30" s="25">
        <v>0</v>
      </c>
      <c r="Q30" s="25">
        <f t="shared" si="1"/>
        <v>0</v>
      </c>
      <c r="R30" s="25">
        <v>112273.84999999999</v>
      </c>
      <c r="S30" s="9">
        <v>25</v>
      </c>
    </row>
    <row r="31" spans="1:19" ht="13.8" x14ac:dyDescent="0.3">
      <c r="A31" s="9">
        <v>26</v>
      </c>
      <c r="B31" s="9" t="s">
        <v>94</v>
      </c>
      <c r="C31" s="25">
        <v>65786</v>
      </c>
      <c r="D31" s="25">
        <v>548303</v>
      </c>
      <c r="E31" s="25">
        <v>2896570</v>
      </c>
      <c r="F31" s="25">
        <v>250963</v>
      </c>
      <c r="G31" s="25">
        <v>0</v>
      </c>
      <c r="H31" s="25">
        <v>263648</v>
      </c>
      <c r="I31" s="25">
        <v>0</v>
      </c>
      <c r="J31" s="25">
        <v>0</v>
      </c>
      <c r="K31" s="25">
        <f t="shared" si="0"/>
        <v>4025270</v>
      </c>
      <c r="L31" s="25">
        <v>263648</v>
      </c>
      <c r="M31" s="25">
        <v>0</v>
      </c>
      <c r="N31" s="25">
        <v>1411068</v>
      </c>
      <c r="O31" s="38">
        <v>1271758</v>
      </c>
      <c r="P31" s="25">
        <v>0</v>
      </c>
      <c r="Q31" s="25">
        <f t="shared" si="1"/>
        <v>2946474</v>
      </c>
      <c r="R31" s="25">
        <v>754132.69000000006</v>
      </c>
      <c r="S31" s="9">
        <v>26</v>
      </c>
    </row>
    <row r="32" spans="1:19" ht="13.8" x14ac:dyDescent="0.3">
      <c r="A32" s="9">
        <v>27</v>
      </c>
      <c r="B32" s="9" t="s">
        <v>95</v>
      </c>
      <c r="C32" s="25">
        <v>582340</v>
      </c>
      <c r="D32" s="25">
        <v>0</v>
      </c>
      <c r="E32" s="25">
        <v>354388</v>
      </c>
      <c r="F32" s="25">
        <v>2820</v>
      </c>
      <c r="G32" s="25">
        <v>0</v>
      </c>
      <c r="H32" s="25">
        <v>40010</v>
      </c>
      <c r="I32" s="25">
        <v>0</v>
      </c>
      <c r="J32" s="25">
        <v>7245</v>
      </c>
      <c r="K32" s="25">
        <f t="shared" si="0"/>
        <v>986803</v>
      </c>
      <c r="L32" s="25">
        <v>0</v>
      </c>
      <c r="M32" s="25">
        <v>788966</v>
      </c>
      <c r="N32" s="25">
        <v>759410</v>
      </c>
      <c r="O32" s="38">
        <v>0</v>
      </c>
      <c r="P32" s="25">
        <v>0</v>
      </c>
      <c r="Q32" s="25">
        <f t="shared" si="1"/>
        <v>1548376</v>
      </c>
      <c r="R32" s="25">
        <v>1379647.81</v>
      </c>
      <c r="S32" s="9">
        <v>27</v>
      </c>
    </row>
    <row r="33" spans="1:19" ht="13.8" x14ac:dyDescent="0.3">
      <c r="A33" s="9">
        <v>28</v>
      </c>
      <c r="B33" s="9" t="s">
        <v>96</v>
      </c>
      <c r="C33" s="25">
        <v>1112568</v>
      </c>
      <c r="D33" s="25">
        <v>422236</v>
      </c>
      <c r="E33" s="25">
        <v>3606255</v>
      </c>
      <c r="F33" s="25">
        <v>13184</v>
      </c>
      <c r="G33" s="25">
        <v>0</v>
      </c>
      <c r="H33" s="25">
        <v>0</v>
      </c>
      <c r="I33" s="25">
        <v>0</v>
      </c>
      <c r="J33" s="25">
        <v>579387</v>
      </c>
      <c r="K33" s="25">
        <f t="shared" si="0"/>
        <v>5733630</v>
      </c>
      <c r="L33" s="25">
        <v>2619021</v>
      </c>
      <c r="M33" s="25">
        <v>0</v>
      </c>
      <c r="N33" s="25">
        <v>7478176</v>
      </c>
      <c r="O33" s="38">
        <v>11577535</v>
      </c>
      <c r="P33" s="25">
        <v>0</v>
      </c>
      <c r="Q33" s="25">
        <f t="shared" si="1"/>
        <v>21674732</v>
      </c>
      <c r="R33" s="25">
        <v>4439853.2300000004</v>
      </c>
      <c r="S33" s="9">
        <v>28</v>
      </c>
    </row>
    <row r="34" spans="1:19" ht="13.8" x14ac:dyDescent="0.3">
      <c r="A34" s="9">
        <v>29</v>
      </c>
      <c r="B34" s="9" t="s">
        <v>97</v>
      </c>
      <c r="C34" s="25">
        <v>0</v>
      </c>
      <c r="D34" s="25">
        <v>0</v>
      </c>
      <c r="E34" s="25">
        <v>0</v>
      </c>
      <c r="F34" s="25">
        <v>0</v>
      </c>
      <c r="G34" s="25">
        <v>0</v>
      </c>
      <c r="H34" s="25">
        <v>43382</v>
      </c>
      <c r="I34" s="25">
        <v>0</v>
      </c>
      <c r="J34" s="25">
        <v>0</v>
      </c>
      <c r="K34" s="25">
        <f t="shared" si="0"/>
        <v>43382</v>
      </c>
      <c r="L34" s="25">
        <v>171383</v>
      </c>
      <c r="M34" s="25">
        <v>0</v>
      </c>
      <c r="N34" s="25">
        <v>0</v>
      </c>
      <c r="O34" s="38">
        <v>0</v>
      </c>
      <c r="P34" s="25">
        <v>0</v>
      </c>
      <c r="Q34" s="25">
        <f t="shared" si="1"/>
        <v>171383</v>
      </c>
      <c r="R34" s="25">
        <v>28232.899999999998</v>
      </c>
      <c r="S34" s="9">
        <v>29</v>
      </c>
    </row>
    <row r="35" spans="1:19" ht="13.8" x14ac:dyDescent="0.3">
      <c r="A35" s="9">
        <v>30</v>
      </c>
      <c r="B35" s="9" t="s">
        <v>98</v>
      </c>
      <c r="C35" s="25">
        <v>9582542</v>
      </c>
      <c r="D35" s="25">
        <v>5478628</v>
      </c>
      <c r="E35" s="25">
        <v>0</v>
      </c>
      <c r="F35" s="25">
        <v>151725</v>
      </c>
      <c r="G35" s="25">
        <v>192529</v>
      </c>
      <c r="H35" s="25">
        <v>20393765</v>
      </c>
      <c r="I35" s="25">
        <v>0</v>
      </c>
      <c r="J35" s="25">
        <v>255155</v>
      </c>
      <c r="K35" s="25">
        <f t="shared" si="0"/>
        <v>36054344</v>
      </c>
      <c r="L35" s="25">
        <v>11468661</v>
      </c>
      <c r="M35" s="25">
        <v>45697740</v>
      </c>
      <c r="N35" s="25">
        <v>7753623</v>
      </c>
      <c r="O35" s="38">
        <v>0</v>
      </c>
      <c r="P35" s="25">
        <v>0</v>
      </c>
      <c r="Q35" s="25">
        <f t="shared" si="1"/>
        <v>64920024</v>
      </c>
      <c r="R35" s="25">
        <v>18835333.250000004</v>
      </c>
      <c r="S35" s="9">
        <v>30</v>
      </c>
    </row>
    <row r="36" spans="1:19" ht="13.8" x14ac:dyDescent="0.3">
      <c r="A36" s="9">
        <v>31</v>
      </c>
      <c r="B36" s="9" t="s">
        <v>99</v>
      </c>
      <c r="C36" s="25">
        <v>4827442</v>
      </c>
      <c r="D36" s="25">
        <v>3900803</v>
      </c>
      <c r="E36" s="25">
        <v>7479800</v>
      </c>
      <c r="F36" s="25">
        <v>233925</v>
      </c>
      <c r="G36" s="25">
        <v>10302</v>
      </c>
      <c r="H36" s="25">
        <v>7479583</v>
      </c>
      <c r="I36" s="25">
        <v>0</v>
      </c>
      <c r="J36" s="25">
        <v>3328493</v>
      </c>
      <c r="K36" s="25">
        <f t="shared" si="0"/>
        <v>27260348</v>
      </c>
      <c r="L36" s="25">
        <v>7341150</v>
      </c>
      <c r="M36" s="25">
        <v>13256198</v>
      </c>
      <c r="N36" s="25">
        <v>21646205</v>
      </c>
      <c r="O36" s="38">
        <v>646148</v>
      </c>
      <c r="P36" s="25">
        <v>0</v>
      </c>
      <c r="Q36" s="25">
        <f t="shared" si="1"/>
        <v>42889701</v>
      </c>
      <c r="R36" s="25">
        <v>18077904.240000002</v>
      </c>
      <c r="S36" s="9">
        <v>31</v>
      </c>
    </row>
    <row r="37" spans="1:19" ht="13.8" x14ac:dyDescent="0.3">
      <c r="A37" s="9">
        <v>32</v>
      </c>
      <c r="B37" s="9" t="s">
        <v>100</v>
      </c>
      <c r="C37" s="25">
        <v>132210</v>
      </c>
      <c r="D37" s="25">
        <v>857365</v>
      </c>
      <c r="E37" s="25">
        <v>0</v>
      </c>
      <c r="F37" s="25">
        <v>34199</v>
      </c>
      <c r="G37" s="25">
        <v>0</v>
      </c>
      <c r="H37" s="25">
        <v>1762909</v>
      </c>
      <c r="I37" s="25">
        <v>0</v>
      </c>
      <c r="J37" s="25">
        <v>138753</v>
      </c>
      <c r="K37" s="25">
        <f t="shared" si="0"/>
        <v>2925436</v>
      </c>
      <c r="L37" s="25">
        <v>719859</v>
      </c>
      <c r="M37" s="25">
        <v>337801</v>
      </c>
      <c r="N37" s="25">
        <v>2964813</v>
      </c>
      <c r="O37" s="38">
        <v>0</v>
      </c>
      <c r="P37" s="25">
        <v>0</v>
      </c>
      <c r="Q37" s="25">
        <f t="shared" si="1"/>
        <v>4022473</v>
      </c>
      <c r="R37" s="25">
        <v>611360.98</v>
      </c>
      <c r="S37" s="9">
        <v>32</v>
      </c>
    </row>
    <row r="38" spans="1:19" ht="13.8" x14ac:dyDescent="0.3">
      <c r="A38" s="9">
        <v>33</v>
      </c>
      <c r="B38" s="9" t="s">
        <v>101</v>
      </c>
      <c r="C38" s="25">
        <v>460910</v>
      </c>
      <c r="D38" s="25">
        <v>81659</v>
      </c>
      <c r="E38" s="25">
        <v>0</v>
      </c>
      <c r="F38" s="25">
        <v>9830</v>
      </c>
      <c r="G38" s="25">
        <v>0</v>
      </c>
      <c r="H38" s="25">
        <v>1341050</v>
      </c>
      <c r="I38" s="25">
        <v>0</v>
      </c>
      <c r="J38" s="25">
        <v>924665</v>
      </c>
      <c r="K38" s="25">
        <f t="shared" si="0"/>
        <v>2818114</v>
      </c>
      <c r="L38" s="25">
        <v>613431</v>
      </c>
      <c r="M38" s="25">
        <v>1438860</v>
      </c>
      <c r="N38" s="25">
        <v>281423</v>
      </c>
      <c r="O38" s="38">
        <v>428012</v>
      </c>
      <c r="P38" s="25">
        <v>0</v>
      </c>
      <c r="Q38" s="25">
        <f t="shared" si="1"/>
        <v>2761726</v>
      </c>
      <c r="R38" s="25">
        <v>1056108.5999999999</v>
      </c>
      <c r="S38" s="9">
        <v>33</v>
      </c>
    </row>
    <row r="39" spans="1:19" ht="13.8" x14ac:dyDescent="0.3">
      <c r="A39" s="9">
        <v>34</v>
      </c>
      <c r="B39" s="9" t="s">
        <v>102</v>
      </c>
      <c r="C39" s="25">
        <v>11239420</v>
      </c>
      <c r="D39" s="25">
        <v>290821</v>
      </c>
      <c r="E39" s="25">
        <v>28326304</v>
      </c>
      <c r="F39" s="25">
        <v>756</v>
      </c>
      <c r="G39" s="25">
        <v>0</v>
      </c>
      <c r="H39" s="25">
        <v>7643141</v>
      </c>
      <c r="I39" s="25">
        <v>0</v>
      </c>
      <c r="J39" s="25">
        <v>1653189</v>
      </c>
      <c r="K39" s="25">
        <f t="shared" si="0"/>
        <v>49153631</v>
      </c>
      <c r="L39" s="25">
        <v>28466395</v>
      </c>
      <c r="M39" s="25">
        <v>17350173</v>
      </c>
      <c r="N39" s="25">
        <v>5525789</v>
      </c>
      <c r="O39" s="38">
        <v>0</v>
      </c>
      <c r="P39" s="25">
        <v>0</v>
      </c>
      <c r="Q39" s="25">
        <f t="shared" si="1"/>
        <v>51342357</v>
      </c>
      <c r="R39" s="25">
        <v>7809892.8100000005</v>
      </c>
      <c r="S39" s="9">
        <v>34</v>
      </c>
    </row>
    <row r="40" spans="1:19" ht="13.8" x14ac:dyDescent="0.3">
      <c r="A40" s="9">
        <v>35</v>
      </c>
      <c r="B40" s="9" t="s">
        <v>103</v>
      </c>
      <c r="C40" s="25">
        <v>6226255</v>
      </c>
      <c r="D40" s="25">
        <v>24211022</v>
      </c>
      <c r="E40" s="25">
        <v>106710278</v>
      </c>
      <c r="F40" s="25">
        <v>281994</v>
      </c>
      <c r="G40" s="25">
        <v>2485729</v>
      </c>
      <c r="H40" s="25">
        <v>79639252</v>
      </c>
      <c r="I40" s="25">
        <v>0</v>
      </c>
      <c r="J40" s="25">
        <v>3336679</v>
      </c>
      <c r="K40" s="25">
        <f>SUM(C40:J40)</f>
        <v>222891209</v>
      </c>
      <c r="L40" s="25">
        <v>39764324</v>
      </c>
      <c r="M40" s="25">
        <v>43821854</v>
      </c>
      <c r="N40" s="25">
        <v>84514693</v>
      </c>
      <c r="O40" s="38">
        <v>540766</v>
      </c>
      <c r="P40" s="25">
        <v>0</v>
      </c>
      <c r="Q40" s="25">
        <f>SUM(L40:P40)</f>
        <v>168641637</v>
      </c>
      <c r="R40" s="25">
        <v>54234872.470000006</v>
      </c>
      <c r="S40" s="9">
        <v>35</v>
      </c>
    </row>
    <row r="41" spans="1:19" ht="13.8" x14ac:dyDescent="0.3">
      <c r="A41" s="9">
        <v>36</v>
      </c>
      <c r="B41" s="9" t="s">
        <v>104</v>
      </c>
      <c r="C41" s="25">
        <v>8161</v>
      </c>
      <c r="D41" s="25">
        <v>185442</v>
      </c>
      <c r="E41" s="25">
        <v>21042437</v>
      </c>
      <c r="F41" s="25">
        <v>56738</v>
      </c>
      <c r="G41" s="25">
        <v>0</v>
      </c>
      <c r="H41" s="25">
        <v>0</v>
      </c>
      <c r="I41" s="25">
        <v>0</v>
      </c>
      <c r="J41" s="25">
        <v>0</v>
      </c>
      <c r="K41" s="25">
        <f>SUM(C41:J41)</f>
        <v>21292778</v>
      </c>
      <c r="L41" s="25">
        <v>783596</v>
      </c>
      <c r="M41" s="25">
        <v>0</v>
      </c>
      <c r="N41" s="25">
        <v>0</v>
      </c>
      <c r="O41" s="38">
        <v>1685568</v>
      </c>
      <c r="P41" s="25">
        <v>0</v>
      </c>
      <c r="Q41" s="25">
        <f>SUM(L41:P41)</f>
        <v>2469164</v>
      </c>
      <c r="R41" s="25">
        <v>901303.51</v>
      </c>
      <c r="S41" s="9">
        <v>36</v>
      </c>
    </row>
    <row r="42" spans="1:19" ht="13.8" x14ac:dyDescent="0.3">
      <c r="A42" s="9">
        <v>37</v>
      </c>
      <c r="B42" s="9" t="s">
        <v>105</v>
      </c>
      <c r="C42" s="25">
        <v>0</v>
      </c>
      <c r="D42" s="25">
        <v>0</v>
      </c>
      <c r="E42" s="25">
        <v>12260000</v>
      </c>
      <c r="F42" s="25">
        <v>0</v>
      </c>
      <c r="G42" s="25">
        <v>0</v>
      </c>
      <c r="H42" s="25">
        <v>5504171</v>
      </c>
      <c r="I42" s="25">
        <v>266305</v>
      </c>
      <c r="J42" s="25">
        <v>0</v>
      </c>
      <c r="K42" s="25">
        <f>SUM(C42:J42)</f>
        <v>18030476</v>
      </c>
      <c r="L42" s="25">
        <v>1974822</v>
      </c>
      <c r="M42" s="25">
        <v>1469131</v>
      </c>
      <c r="N42" s="25">
        <v>2879840</v>
      </c>
      <c r="O42" s="38">
        <v>0</v>
      </c>
      <c r="P42" s="25">
        <v>2326509</v>
      </c>
      <c r="Q42" s="25">
        <f>SUM(L42:P42)</f>
        <v>8650302</v>
      </c>
      <c r="R42" s="25">
        <v>270343.95</v>
      </c>
      <c r="S42" s="9">
        <v>37</v>
      </c>
    </row>
    <row r="43" spans="1:19" ht="13.8" x14ac:dyDescent="0.3">
      <c r="A43" s="101">
        <v>38</v>
      </c>
      <c r="B43" s="9" t="s">
        <v>106</v>
      </c>
      <c r="C43" s="36">
        <v>956000</v>
      </c>
      <c r="D43" s="36">
        <v>311074</v>
      </c>
      <c r="E43" s="36">
        <v>0</v>
      </c>
      <c r="F43" s="36">
        <v>114709</v>
      </c>
      <c r="G43" s="36">
        <v>0</v>
      </c>
      <c r="H43" s="36">
        <v>717330</v>
      </c>
      <c r="I43" s="36">
        <v>0</v>
      </c>
      <c r="J43" s="36">
        <v>277077</v>
      </c>
      <c r="K43" s="36">
        <f>SUM(C43:J43)</f>
        <v>2376190</v>
      </c>
      <c r="L43" s="36">
        <v>1344868</v>
      </c>
      <c r="M43" s="36">
        <v>2275629</v>
      </c>
      <c r="N43" s="36">
        <v>4297377</v>
      </c>
      <c r="O43" s="36">
        <v>0</v>
      </c>
      <c r="P43" s="36">
        <v>0</v>
      </c>
      <c r="Q43" s="36">
        <f>SUM(L43:P43)</f>
        <v>7917874</v>
      </c>
      <c r="R43" s="36">
        <v>567826.4</v>
      </c>
      <c r="S43" s="101">
        <v>38</v>
      </c>
    </row>
    <row r="44" spans="1:19" ht="13.8" x14ac:dyDescent="0.3">
      <c r="A44" s="101">
        <f>A43</f>
        <v>38</v>
      </c>
      <c r="B44" s="39" t="s">
        <v>107</v>
      </c>
      <c r="C44" s="37">
        <f t="shared" ref="C44:R44" si="2">SUM(C6:C43)</f>
        <v>86728638</v>
      </c>
      <c r="D44" s="37">
        <f t="shared" si="2"/>
        <v>102317739</v>
      </c>
      <c r="E44" s="37">
        <f t="shared" si="2"/>
        <v>425119367</v>
      </c>
      <c r="F44" s="37">
        <f t="shared" si="2"/>
        <v>10210574</v>
      </c>
      <c r="G44" s="37">
        <f t="shared" si="2"/>
        <v>5638045</v>
      </c>
      <c r="H44" s="37">
        <f t="shared" si="2"/>
        <v>348925093</v>
      </c>
      <c r="I44" s="37">
        <f t="shared" si="2"/>
        <v>2184107</v>
      </c>
      <c r="J44" s="37">
        <f t="shared" si="2"/>
        <v>102002328</v>
      </c>
      <c r="K44" s="37">
        <f t="shared" si="2"/>
        <v>1083125891</v>
      </c>
      <c r="L44" s="37">
        <f t="shared" si="2"/>
        <v>236586637</v>
      </c>
      <c r="M44" s="37">
        <f t="shared" si="2"/>
        <v>248120762</v>
      </c>
      <c r="N44" s="37">
        <f t="shared" si="2"/>
        <v>387621686</v>
      </c>
      <c r="O44" s="37">
        <f t="shared" si="2"/>
        <v>81291579</v>
      </c>
      <c r="P44" s="37">
        <f t="shared" si="2"/>
        <v>3637550</v>
      </c>
      <c r="Q44" s="37">
        <f t="shared" si="2"/>
        <v>957258214</v>
      </c>
      <c r="R44" s="37">
        <f t="shared" si="2"/>
        <v>276311750.66999996</v>
      </c>
      <c r="S44" s="101">
        <f>S43</f>
        <v>38</v>
      </c>
    </row>
    <row r="48" spans="1:19" ht="10.5" customHeight="1" x14ac:dyDescent="0.3"/>
  </sheetData>
  <printOptions gridLines="1"/>
  <pageMargins left="0.25" right="0.25" top="0.5" bottom="0.25" header="0" footer="0"/>
  <pageSetup paperSize="5" scale="82" fitToHeight="0" pageOrder="overThenDown"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7F00B-CE05-499A-8E28-6285FDFEAE98}">
  <sheetPr>
    <pageSetUpPr fitToPage="1"/>
  </sheetPr>
  <dimension ref="A1:S101"/>
  <sheetViews>
    <sheetView workbookViewId="0"/>
  </sheetViews>
  <sheetFormatPr defaultColWidth="7.21875" defaultRowHeight="13.8" x14ac:dyDescent="0.3"/>
  <cols>
    <col min="1" max="1" width="3.77734375" style="9" bestFit="1" customWidth="1"/>
    <col min="2" max="2" width="12.77734375" style="9" bestFit="1" customWidth="1"/>
    <col min="3" max="4" width="12" style="9" bestFit="1" customWidth="1"/>
    <col min="5" max="5" width="14.5546875" style="9" bestFit="1" customWidth="1"/>
    <col min="6" max="6" width="12" style="9" bestFit="1" customWidth="1"/>
    <col min="7" max="7" width="10" style="9" bestFit="1" customWidth="1"/>
    <col min="8" max="8" width="13.109375" style="9" bestFit="1" customWidth="1"/>
    <col min="9" max="9" width="12" style="9" bestFit="1" customWidth="1"/>
    <col min="10" max="10" width="13.109375" style="9" bestFit="1" customWidth="1"/>
    <col min="11" max="11" width="14.5546875" style="9" bestFit="1" customWidth="1"/>
    <col min="12" max="15" width="13.109375" style="9" bestFit="1" customWidth="1"/>
    <col min="16" max="16" width="11.5546875" style="9" bestFit="1" customWidth="1"/>
    <col min="17" max="17" width="14.5546875" style="9" bestFit="1" customWidth="1"/>
    <col min="18" max="18" width="13.21875" style="9" bestFit="1" customWidth="1"/>
    <col min="19" max="19" width="4.21875" style="9" bestFit="1" customWidth="1"/>
    <col min="20" max="256" width="7.21875" style="9"/>
    <col min="257" max="257" width="3.6640625" style="9" bestFit="1" customWidth="1"/>
    <col min="258" max="258" width="12.77734375" style="9" bestFit="1" customWidth="1"/>
    <col min="259" max="260" width="11" style="9" bestFit="1" customWidth="1"/>
    <col min="261" max="261" width="13.21875" style="9" bestFit="1" customWidth="1"/>
    <col min="262" max="262" width="11" style="9" bestFit="1" customWidth="1"/>
    <col min="263" max="263" width="9.88671875" style="9" bestFit="1" customWidth="1"/>
    <col min="264" max="264" width="11.88671875" style="9" bestFit="1" customWidth="1"/>
    <col min="265" max="265" width="11" style="9" bestFit="1" customWidth="1"/>
    <col min="266" max="266" width="11.88671875" style="9" bestFit="1" customWidth="1"/>
    <col min="267" max="267" width="13.21875" style="9" bestFit="1" customWidth="1"/>
    <col min="268" max="271" width="11.88671875" style="9" bestFit="1" customWidth="1"/>
    <col min="272" max="272" width="10.6640625" style="9" bestFit="1" customWidth="1"/>
    <col min="273" max="273" width="13.21875" style="9" bestFit="1" customWidth="1"/>
    <col min="274" max="274" width="13.109375" style="9" bestFit="1" customWidth="1"/>
    <col min="275" max="275" width="4.109375" style="9" bestFit="1" customWidth="1"/>
    <col min="276" max="512" width="7.21875" style="9"/>
    <col min="513" max="513" width="3.6640625" style="9" bestFit="1" customWidth="1"/>
    <col min="514" max="514" width="12.77734375" style="9" bestFit="1" customWidth="1"/>
    <col min="515" max="516" width="11" style="9" bestFit="1" customWidth="1"/>
    <col min="517" max="517" width="13.21875" style="9" bestFit="1" customWidth="1"/>
    <col min="518" max="518" width="11" style="9" bestFit="1" customWidth="1"/>
    <col min="519" max="519" width="9.88671875" style="9" bestFit="1" customWidth="1"/>
    <col min="520" max="520" width="11.88671875" style="9" bestFit="1" customWidth="1"/>
    <col min="521" max="521" width="11" style="9" bestFit="1" customWidth="1"/>
    <col min="522" max="522" width="11.88671875" style="9" bestFit="1" customWidth="1"/>
    <col min="523" max="523" width="13.21875" style="9" bestFit="1" customWidth="1"/>
    <col min="524" max="527" width="11.88671875" style="9" bestFit="1" customWidth="1"/>
    <col min="528" max="528" width="10.6640625" style="9" bestFit="1" customWidth="1"/>
    <col min="529" max="529" width="13.21875" style="9" bestFit="1" customWidth="1"/>
    <col min="530" max="530" width="13.109375" style="9" bestFit="1" customWidth="1"/>
    <col min="531" max="531" width="4.109375" style="9" bestFit="1" customWidth="1"/>
    <col min="532" max="768" width="7.21875" style="9"/>
    <col min="769" max="769" width="3.6640625" style="9" bestFit="1" customWidth="1"/>
    <col min="770" max="770" width="12.77734375" style="9" bestFit="1" customWidth="1"/>
    <col min="771" max="772" width="11" style="9" bestFit="1" customWidth="1"/>
    <col min="773" max="773" width="13.21875" style="9" bestFit="1" customWidth="1"/>
    <col min="774" max="774" width="11" style="9" bestFit="1" customWidth="1"/>
    <col min="775" max="775" width="9.88671875" style="9" bestFit="1" customWidth="1"/>
    <col min="776" max="776" width="11.88671875" style="9" bestFit="1" customWidth="1"/>
    <col min="777" max="777" width="11" style="9" bestFit="1" customWidth="1"/>
    <col min="778" max="778" width="11.88671875" style="9" bestFit="1" customWidth="1"/>
    <col min="779" max="779" width="13.21875" style="9" bestFit="1" customWidth="1"/>
    <col min="780" max="783" width="11.88671875" style="9" bestFit="1" customWidth="1"/>
    <col min="784" max="784" width="10.6640625" style="9" bestFit="1" customWidth="1"/>
    <col min="785" max="785" width="13.21875" style="9" bestFit="1" customWidth="1"/>
    <col min="786" max="786" width="13.109375" style="9" bestFit="1" customWidth="1"/>
    <col min="787" max="787" width="4.109375" style="9" bestFit="1" customWidth="1"/>
    <col min="788" max="1024" width="7.21875" style="9"/>
    <col min="1025" max="1025" width="3.6640625" style="9" bestFit="1" customWidth="1"/>
    <col min="1026" max="1026" width="12.77734375" style="9" bestFit="1" customWidth="1"/>
    <col min="1027" max="1028" width="11" style="9" bestFit="1" customWidth="1"/>
    <col min="1029" max="1029" width="13.21875" style="9" bestFit="1" customWidth="1"/>
    <col min="1030" max="1030" width="11" style="9" bestFit="1" customWidth="1"/>
    <col min="1031" max="1031" width="9.88671875" style="9" bestFit="1" customWidth="1"/>
    <col min="1032" max="1032" width="11.88671875" style="9" bestFit="1" customWidth="1"/>
    <col min="1033" max="1033" width="11" style="9" bestFit="1" customWidth="1"/>
    <col min="1034" max="1034" width="11.88671875" style="9" bestFit="1" customWidth="1"/>
    <col min="1035" max="1035" width="13.21875" style="9" bestFit="1" customWidth="1"/>
    <col min="1036" max="1039" width="11.88671875" style="9" bestFit="1" customWidth="1"/>
    <col min="1040" max="1040" width="10.6640625" style="9" bestFit="1" customWidth="1"/>
    <col min="1041" max="1041" width="13.21875" style="9" bestFit="1" customWidth="1"/>
    <col min="1042" max="1042" width="13.109375" style="9" bestFit="1" customWidth="1"/>
    <col min="1043" max="1043" width="4.109375" style="9" bestFit="1" customWidth="1"/>
    <col min="1044" max="1280" width="7.21875" style="9"/>
    <col min="1281" max="1281" width="3.6640625" style="9" bestFit="1" customWidth="1"/>
    <col min="1282" max="1282" width="12.77734375" style="9" bestFit="1" customWidth="1"/>
    <col min="1283" max="1284" width="11" style="9" bestFit="1" customWidth="1"/>
    <col min="1285" max="1285" width="13.21875" style="9" bestFit="1" customWidth="1"/>
    <col min="1286" max="1286" width="11" style="9" bestFit="1" customWidth="1"/>
    <col min="1287" max="1287" width="9.88671875" style="9" bestFit="1" customWidth="1"/>
    <col min="1288" max="1288" width="11.88671875" style="9" bestFit="1" customWidth="1"/>
    <col min="1289" max="1289" width="11" style="9" bestFit="1" customWidth="1"/>
    <col min="1290" max="1290" width="11.88671875" style="9" bestFit="1" customWidth="1"/>
    <col min="1291" max="1291" width="13.21875" style="9" bestFit="1" customWidth="1"/>
    <col min="1292" max="1295" width="11.88671875" style="9" bestFit="1" customWidth="1"/>
    <col min="1296" max="1296" width="10.6640625" style="9" bestFit="1" customWidth="1"/>
    <col min="1297" max="1297" width="13.21875" style="9" bestFit="1" customWidth="1"/>
    <col min="1298" max="1298" width="13.109375" style="9" bestFit="1" customWidth="1"/>
    <col min="1299" max="1299" width="4.109375" style="9" bestFit="1" customWidth="1"/>
    <col min="1300" max="1536" width="7.21875" style="9"/>
    <col min="1537" max="1537" width="3.6640625" style="9" bestFit="1" customWidth="1"/>
    <col min="1538" max="1538" width="12.77734375" style="9" bestFit="1" customWidth="1"/>
    <col min="1539" max="1540" width="11" style="9" bestFit="1" customWidth="1"/>
    <col min="1541" max="1541" width="13.21875" style="9" bestFit="1" customWidth="1"/>
    <col min="1542" max="1542" width="11" style="9" bestFit="1" customWidth="1"/>
    <col min="1543" max="1543" width="9.88671875" style="9" bestFit="1" customWidth="1"/>
    <col min="1544" max="1544" width="11.88671875" style="9" bestFit="1" customWidth="1"/>
    <col min="1545" max="1545" width="11" style="9" bestFit="1" customWidth="1"/>
    <col min="1546" max="1546" width="11.88671875" style="9" bestFit="1" customWidth="1"/>
    <col min="1547" max="1547" width="13.21875" style="9" bestFit="1" customWidth="1"/>
    <col min="1548" max="1551" width="11.88671875" style="9" bestFit="1" customWidth="1"/>
    <col min="1552" max="1552" width="10.6640625" style="9" bestFit="1" customWidth="1"/>
    <col min="1553" max="1553" width="13.21875" style="9" bestFit="1" customWidth="1"/>
    <col min="1554" max="1554" width="13.109375" style="9" bestFit="1" customWidth="1"/>
    <col min="1555" max="1555" width="4.109375" style="9" bestFit="1" customWidth="1"/>
    <col min="1556" max="1792" width="7.21875" style="9"/>
    <col min="1793" max="1793" width="3.6640625" style="9" bestFit="1" customWidth="1"/>
    <col min="1794" max="1794" width="12.77734375" style="9" bestFit="1" customWidth="1"/>
    <col min="1795" max="1796" width="11" style="9" bestFit="1" customWidth="1"/>
    <col min="1797" max="1797" width="13.21875" style="9" bestFit="1" customWidth="1"/>
    <col min="1798" max="1798" width="11" style="9" bestFit="1" customWidth="1"/>
    <col min="1799" max="1799" width="9.88671875" style="9" bestFit="1" customWidth="1"/>
    <col min="1800" max="1800" width="11.88671875" style="9" bestFit="1" customWidth="1"/>
    <col min="1801" max="1801" width="11" style="9" bestFit="1" customWidth="1"/>
    <col min="1802" max="1802" width="11.88671875" style="9" bestFit="1" customWidth="1"/>
    <col min="1803" max="1803" width="13.21875" style="9" bestFit="1" customWidth="1"/>
    <col min="1804" max="1807" width="11.88671875" style="9" bestFit="1" customWidth="1"/>
    <col min="1808" max="1808" width="10.6640625" style="9" bestFit="1" customWidth="1"/>
    <col min="1809" max="1809" width="13.21875" style="9" bestFit="1" customWidth="1"/>
    <col min="1810" max="1810" width="13.109375" style="9" bestFit="1" customWidth="1"/>
    <col min="1811" max="1811" width="4.109375" style="9" bestFit="1" customWidth="1"/>
    <col min="1812" max="2048" width="7.21875" style="9"/>
    <col min="2049" max="2049" width="3.6640625" style="9" bestFit="1" customWidth="1"/>
    <col min="2050" max="2050" width="12.77734375" style="9" bestFit="1" customWidth="1"/>
    <col min="2051" max="2052" width="11" style="9" bestFit="1" customWidth="1"/>
    <col min="2053" max="2053" width="13.21875" style="9" bestFit="1" customWidth="1"/>
    <col min="2054" max="2054" width="11" style="9" bestFit="1" customWidth="1"/>
    <col min="2055" max="2055" width="9.88671875" style="9" bestFit="1" customWidth="1"/>
    <col min="2056" max="2056" width="11.88671875" style="9" bestFit="1" customWidth="1"/>
    <col min="2057" max="2057" width="11" style="9" bestFit="1" customWidth="1"/>
    <col min="2058" max="2058" width="11.88671875" style="9" bestFit="1" customWidth="1"/>
    <col min="2059" max="2059" width="13.21875" style="9" bestFit="1" customWidth="1"/>
    <col min="2060" max="2063" width="11.88671875" style="9" bestFit="1" customWidth="1"/>
    <col min="2064" max="2064" width="10.6640625" style="9" bestFit="1" customWidth="1"/>
    <col min="2065" max="2065" width="13.21875" style="9" bestFit="1" customWidth="1"/>
    <col min="2066" max="2066" width="13.109375" style="9" bestFit="1" customWidth="1"/>
    <col min="2067" max="2067" width="4.109375" style="9" bestFit="1" customWidth="1"/>
    <col min="2068" max="2304" width="7.21875" style="9"/>
    <col min="2305" max="2305" width="3.6640625" style="9" bestFit="1" customWidth="1"/>
    <col min="2306" max="2306" width="12.77734375" style="9" bestFit="1" customWidth="1"/>
    <col min="2307" max="2308" width="11" style="9" bestFit="1" customWidth="1"/>
    <col min="2309" max="2309" width="13.21875" style="9" bestFit="1" customWidth="1"/>
    <col min="2310" max="2310" width="11" style="9" bestFit="1" customWidth="1"/>
    <col min="2311" max="2311" width="9.88671875" style="9" bestFit="1" customWidth="1"/>
    <col min="2312" max="2312" width="11.88671875" style="9" bestFit="1" customWidth="1"/>
    <col min="2313" max="2313" width="11" style="9" bestFit="1" customWidth="1"/>
    <col min="2314" max="2314" width="11.88671875" style="9" bestFit="1" customWidth="1"/>
    <col min="2315" max="2315" width="13.21875" style="9" bestFit="1" customWidth="1"/>
    <col min="2316" max="2319" width="11.88671875" style="9" bestFit="1" customWidth="1"/>
    <col min="2320" max="2320" width="10.6640625" style="9" bestFit="1" customWidth="1"/>
    <col min="2321" max="2321" width="13.21875" style="9" bestFit="1" customWidth="1"/>
    <col min="2322" max="2322" width="13.109375" style="9" bestFit="1" customWidth="1"/>
    <col min="2323" max="2323" width="4.109375" style="9" bestFit="1" customWidth="1"/>
    <col min="2324" max="2560" width="7.21875" style="9"/>
    <col min="2561" max="2561" width="3.6640625" style="9" bestFit="1" customWidth="1"/>
    <col min="2562" max="2562" width="12.77734375" style="9" bestFit="1" customWidth="1"/>
    <col min="2563" max="2564" width="11" style="9" bestFit="1" customWidth="1"/>
    <col min="2565" max="2565" width="13.21875" style="9" bestFit="1" customWidth="1"/>
    <col min="2566" max="2566" width="11" style="9" bestFit="1" customWidth="1"/>
    <col min="2567" max="2567" width="9.88671875" style="9" bestFit="1" customWidth="1"/>
    <col min="2568" max="2568" width="11.88671875" style="9" bestFit="1" customWidth="1"/>
    <col min="2569" max="2569" width="11" style="9" bestFit="1" customWidth="1"/>
    <col min="2570" max="2570" width="11.88671875" style="9" bestFit="1" customWidth="1"/>
    <col min="2571" max="2571" width="13.21875" style="9" bestFit="1" customWidth="1"/>
    <col min="2572" max="2575" width="11.88671875" style="9" bestFit="1" customWidth="1"/>
    <col min="2576" max="2576" width="10.6640625" style="9" bestFit="1" customWidth="1"/>
    <col min="2577" max="2577" width="13.21875" style="9" bestFit="1" customWidth="1"/>
    <col min="2578" max="2578" width="13.109375" style="9" bestFit="1" customWidth="1"/>
    <col min="2579" max="2579" width="4.109375" style="9" bestFit="1" customWidth="1"/>
    <col min="2580" max="2816" width="7.21875" style="9"/>
    <col min="2817" max="2817" width="3.6640625" style="9" bestFit="1" customWidth="1"/>
    <col min="2818" max="2818" width="12.77734375" style="9" bestFit="1" customWidth="1"/>
    <col min="2819" max="2820" width="11" style="9" bestFit="1" customWidth="1"/>
    <col min="2821" max="2821" width="13.21875" style="9" bestFit="1" customWidth="1"/>
    <col min="2822" max="2822" width="11" style="9" bestFit="1" customWidth="1"/>
    <col min="2823" max="2823" width="9.88671875" style="9" bestFit="1" customWidth="1"/>
    <col min="2824" max="2824" width="11.88671875" style="9" bestFit="1" customWidth="1"/>
    <col min="2825" max="2825" width="11" style="9" bestFit="1" customWidth="1"/>
    <col min="2826" max="2826" width="11.88671875" style="9" bestFit="1" customWidth="1"/>
    <col min="2827" max="2827" width="13.21875" style="9" bestFit="1" customWidth="1"/>
    <col min="2828" max="2831" width="11.88671875" style="9" bestFit="1" customWidth="1"/>
    <col min="2832" max="2832" width="10.6640625" style="9" bestFit="1" customWidth="1"/>
    <col min="2833" max="2833" width="13.21875" style="9" bestFit="1" customWidth="1"/>
    <col min="2834" max="2834" width="13.109375" style="9" bestFit="1" customWidth="1"/>
    <col min="2835" max="2835" width="4.109375" style="9" bestFit="1" customWidth="1"/>
    <col min="2836" max="3072" width="7.21875" style="9"/>
    <col min="3073" max="3073" width="3.6640625" style="9" bestFit="1" customWidth="1"/>
    <col min="3074" max="3074" width="12.77734375" style="9" bestFit="1" customWidth="1"/>
    <col min="3075" max="3076" width="11" style="9" bestFit="1" customWidth="1"/>
    <col min="3077" max="3077" width="13.21875" style="9" bestFit="1" customWidth="1"/>
    <col min="3078" max="3078" width="11" style="9" bestFit="1" customWidth="1"/>
    <col min="3079" max="3079" width="9.88671875" style="9" bestFit="1" customWidth="1"/>
    <col min="3080" max="3080" width="11.88671875" style="9" bestFit="1" customWidth="1"/>
    <col min="3081" max="3081" width="11" style="9" bestFit="1" customWidth="1"/>
    <col min="3082" max="3082" width="11.88671875" style="9" bestFit="1" customWidth="1"/>
    <col min="3083" max="3083" width="13.21875" style="9" bestFit="1" customWidth="1"/>
    <col min="3084" max="3087" width="11.88671875" style="9" bestFit="1" customWidth="1"/>
    <col min="3088" max="3088" width="10.6640625" style="9" bestFit="1" customWidth="1"/>
    <col min="3089" max="3089" width="13.21875" style="9" bestFit="1" customWidth="1"/>
    <col min="3090" max="3090" width="13.109375" style="9" bestFit="1" customWidth="1"/>
    <col min="3091" max="3091" width="4.109375" style="9" bestFit="1" customWidth="1"/>
    <col min="3092" max="3328" width="7.21875" style="9"/>
    <col min="3329" max="3329" width="3.6640625" style="9" bestFit="1" customWidth="1"/>
    <col min="3330" max="3330" width="12.77734375" style="9" bestFit="1" customWidth="1"/>
    <col min="3331" max="3332" width="11" style="9" bestFit="1" customWidth="1"/>
    <col min="3333" max="3333" width="13.21875" style="9" bestFit="1" customWidth="1"/>
    <col min="3334" max="3334" width="11" style="9" bestFit="1" customWidth="1"/>
    <col min="3335" max="3335" width="9.88671875" style="9" bestFit="1" customWidth="1"/>
    <col min="3336" max="3336" width="11.88671875" style="9" bestFit="1" customWidth="1"/>
    <col min="3337" max="3337" width="11" style="9" bestFit="1" customWidth="1"/>
    <col min="3338" max="3338" width="11.88671875" style="9" bestFit="1" customWidth="1"/>
    <col min="3339" max="3339" width="13.21875" style="9" bestFit="1" customWidth="1"/>
    <col min="3340" max="3343" width="11.88671875" style="9" bestFit="1" customWidth="1"/>
    <col min="3344" max="3344" width="10.6640625" style="9" bestFit="1" customWidth="1"/>
    <col min="3345" max="3345" width="13.21875" style="9" bestFit="1" customWidth="1"/>
    <col min="3346" max="3346" width="13.109375" style="9" bestFit="1" customWidth="1"/>
    <col min="3347" max="3347" width="4.109375" style="9" bestFit="1" customWidth="1"/>
    <col min="3348" max="3584" width="7.21875" style="9"/>
    <col min="3585" max="3585" width="3.6640625" style="9" bestFit="1" customWidth="1"/>
    <col min="3586" max="3586" width="12.77734375" style="9" bestFit="1" customWidth="1"/>
    <col min="3587" max="3588" width="11" style="9" bestFit="1" customWidth="1"/>
    <col min="3589" max="3589" width="13.21875" style="9" bestFit="1" customWidth="1"/>
    <col min="3590" max="3590" width="11" style="9" bestFit="1" customWidth="1"/>
    <col min="3591" max="3591" width="9.88671875" style="9" bestFit="1" customWidth="1"/>
    <col min="3592" max="3592" width="11.88671875" style="9" bestFit="1" customWidth="1"/>
    <col min="3593" max="3593" width="11" style="9" bestFit="1" customWidth="1"/>
    <col min="3594" max="3594" width="11.88671875" style="9" bestFit="1" customWidth="1"/>
    <col min="3595" max="3595" width="13.21875" style="9" bestFit="1" customWidth="1"/>
    <col min="3596" max="3599" width="11.88671875" style="9" bestFit="1" customWidth="1"/>
    <col min="3600" max="3600" width="10.6640625" style="9" bestFit="1" customWidth="1"/>
    <col min="3601" max="3601" width="13.21875" style="9" bestFit="1" customWidth="1"/>
    <col min="3602" max="3602" width="13.109375" style="9" bestFit="1" customWidth="1"/>
    <col min="3603" max="3603" width="4.109375" style="9" bestFit="1" customWidth="1"/>
    <col min="3604" max="3840" width="7.21875" style="9"/>
    <col min="3841" max="3841" width="3.6640625" style="9" bestFit="1" customWidth="1"/>
    <col min="3842" max="3842" width="12.77734375" style="9" bestFit="1" customWidth="1"/>
    <col min="3843" max="3844" width="11" style="9" bestFit="1" customWidth="1"/>
    <col min="3845" max="3845" width="13.21875" style="9" bestFit="1" customWidth="1"/>
    <col min="3846" max="3846" width="11" style="9" bestFit="1" customWidth="1"/>
    <col min="3847" max="3847" width="9.88671875" style="9" bestFit="1" customWidth="1"/>
    <col min="3848" max="3848" width="11.88671875" style="9" bestFit="1" customWidth="1"/>
    <col min="3849" max="3849" width="11" style="9" bestFit="1" customWidth="1"/>
    <col min="3850" max="3850" width="11.88671875" style="9" bestFit="1" customWidth="1"/>
    <col min="3851" max="3851" width="13.21875" style="9" bestFit="1" customWidth="1"/>
    <col min="3852" max="3855" width="11.88671875" style="9" bestFit="1" customWidth="1"/>
    <col min="3856" max="3856" width="10.6640625" style="9" bestFit="1" customWidth="1"/>
    <col min="3857" max="3857" width="13.21875" style="9" bestFit="1" customWidth="1"/>
    <col min="3858" max="3858" width="13.109375" style="9" bestFit="1" customWidth="1"/>
    <col min="3859" max="3859" width="4.109375" style="9" bestFit="1" customWidth="1"/>
    <col min="3860" max="4096" width="7.21875" style="9"/>
    <col min="4097" max="4097" width="3.6640625" style="9" bestFit="1" customWidth="1"/>
    <col min="4098" max="4098" width="12.77734375" style="9" bestFit="1" customWidth="1"/>
    <col min="4099" max="4100" width="11" style="9" bestFit="1" customWidth="1"/>
    <col min="4101" max="4101" width="13.21875" style="9" bestFit="1" customWidth="1"/>
    <col min="4102" max="4102" width="11" style="9" bestFit="1" customWidth="1"/>
    <col min="4103" max="4103" width="9.88671875" style="9" bestFit="1" customWidth="1"/>
    <col min="4104" max="4104" width="11.88671875" style="9" bestFit="1" customWidth="1"/>
    <col min="4105" max="4105" width="11" style="9" bestFit="1" customWidth="1"/>
    <col min="4106" max="4106" width="11.88671875" style="9" bestFit="1" customWidth="1"/>
    <col min="4107" max="4107" width="13.21875" style="9" bestFit="1" customWidth="1"/>
    <col min="4108" max="4111" width="11.88671875" style="9" bestFit="1" customWidth="1"/>
    <col min="4112" max="4112" width="10.6640625" style="9" bestFit="1" customWidth="1"/>
    <col min="4113" max="4113" width="13.21875" style="9" bestFit="1" customWidth="1"/>
    <col min="4114" max="4114" width="13.109375" style="9" bestFit="1" customWidth="1"/>
    <col min="4115" max="4115" width="4.109375" style="9" bestFit="1" customWidth="1"/>
    <col min="4116" max="4352" width="7.21875" style="9"/>
    <col min="4353" max="4353" width="3.6640625" style="9" bestFit="1" customWidth="1"/>
    <col min="4354" max="4354" width="12.77734375" style="9" bestFit="1" customWidth="1"/>
    <col min="4355" max="4356" width="11" style="9" bestFit="1" customWidth="1"/>
    <col min="4357" max="4357" width="13.21875" style="9" bestFit="1" customWidth="1"/>
    <col min="4358" max="4358" width="11" style="9" bestFit="1" customWidth="1"/>
    <col min="4359" max="4359" width="9.88671875" style="9" bestFit="1" customWidth="1"/>
    <col min="4360" max="4360" width="11.88671875" style="9" bestFit="1" customWidth="1"/>
    <col min="4361" max="4361" width="11" style="9" bestFit="1" customWidth="1"/>
    <col min="4362" max="4362" width="11.88671875" style="9" bestFit="1" customWidth="1"/>
    <col min="4363" max="4363" width="13.21875" style="9" bestFit="1" customWidth="1"/>
    <col min="4364" max="4367" width="11.88671875" style="9" bestFit="1" customWidth="1"/>
    <col min="4368" max="4368" width="10.6640625" style="9" bestFit="1" customWidth="1"/>
    <col min="4369" max="4369" width="13.21875" style="9" bestFit="1" customWidth="1"/>
    <col min="4370" max="4370" width="13.109375" style="9" bestFit="1" customWidth="1"/>
    <col min="4371" max="4371" width="4.109375" style="9" bestFit="1" customWidth="1"/>
    <col min="4372" max="4608" width="7.21875" style="9"/>
    <col min="4609" max="4609" width="3.6640625" style="9" bestFit="1" customWidth="1"/>
    <col min="4610" max="4610" width="12.77734375" style="9" bestFit="1" customWidth="1"/>
    <col min="4611" max="4612" width="11" style="9" bestFit="1" customWidth="1"/>
    <col min="4613" max="4613" width="13.21875" style="9" bestFit="1" customWidth="1"/>
    <col min="4614" max="4614" width="11" style="9" bestFit="1" customWidth="1"/>
    <col min="4615" max="4615" width="9.88671875" style="9" bestFit="1" customWidth="1"/>
    <col min="4616" max="4616" width="11.88671875" style="9" bestFit="1" customWidth="1"/>
    <col min="4617" max="4617" width="11" style="9" bestFit="1" customWidth="1"/>
    <col min="4618" max="4618" width="11.88671875" style="9" bestFit="1" customWidth="1"/>
    <col min="4619" max="4619" width="13.21875" style="9" bestFit="1" customWidth="1"/>
    <col min="4620" max="4623" width="11.88671875" style="9" bestFit="1" customWidth="1"/>
    <col min="4624" max="4624" width="10.6640625" style="9" bestFit="1" customWidth="1"/>
    <col min="4625" max="4625" width="13.21875" style="9" bestFit="1" customWidth="1"/>
    <col min="4626" max="4626" width="13.109375" style="9" bestFit="1" customWidth="1"/>
    <col min="4627" max="4627" width="4.109375" style="9" bestFit="1" customWidth="1"/>
    <col min="4628" max="4864" width="7.21875" style="9"/>
    <col min="4865" max="4865" width="3.6640625" style="9" bestFit="1" customWidth="1"/>
    <col min="4866" max="4866" width="12.77734375" style="9" bestFit="1" customWidth="1"/>
    <col min="4867" max="4868" width="11" style="9" bestFit="1" customWidth="1"/>
    <col min="4869" max="4869" width="13.21875" style="9" bestFit="1" customWidth="1"/>
    <col min="4870" max="4870" width="11" style="9" bestFit="1" customWidth="1"/>
    <col min="4871" max="4871" width="9.88671875" style="9" bestFit="1" customWidth="1"/>
    <col min="4872" max="4872" width="11.88671875" style="9" bestFit="1" customWidth="1"/>
    <col min="4873" max="4873" width="11" style="9" bestFit="1" customWidth="1"/>
    <col min="4874" max="4874" width="11.88671875" style="9" bestFit="1" customWidth="1"/>
    <col min="4875" max="4875" width="13.21875" style="9" bestFit="1" customWidth="1"/>
    <col min="4876" max="4879" width="11.88671875" style="9" bestFit="1" customWidth="1"/>
    <col min="4880" max="4880" width="10.6640625" style="9" bestFit="1" customWidth="1"/>
    <col min="4881" max="4881" width="13.21875" style="9" bestFit="1" customWidth="1"/>
    <col min="4882" max="4882" width="13.109375" style="9" bestFit="1" customWidth="1"/>
    <col min="4883" max="4883" width="4.109375" style="9" bestFit="1" customWidth="1"/>
    <col min="4884" max="5120" width="7.21875" style="9"/>
    <col min="5121" max="5121" width="3.6640625" style="9" bestFit="1" customWidth="1"/>
    <col min="5122" max="5122" width="12.77734375" style="9" bestFit="1" customWidth="1"/>
    <col min="5123" max="5124" width="11" style="9" bestFit="1" customWidth="1"/>
    <col min="5125" max="5125" width="13.21875" style="9" bestFit="1" customWidth="1"/>
    <col min="5126" max="5126" width="11" style="9" bestFit="1" customWidth="1"/>
    <col min="5127" max="5127" width="9.88671875" style="9" bestFit="1" customWidth="1"/>
    <col min="5128" max="5128" width="11.88671875" style="9" bestFit="1" customWidth="1"/>
    <col min="5129" max="5129" width="11" style="9" bestFit="1" customWidth="1"/>
    <col min="5130" max="5130" width="11.88671875" style="9" bestFit="1" customWidth="1"/>
    <col min="5131" max="5131" width="13.21875" style="9" bestFit="1" customWidth="1"/>
    <col min="5132" max="5135" width="11.88671875" style="9" bestFit="1" customWidth="1"/>
    <col min="5136" max="5136" width="10.6640625" style="9" bestFit="1" customWidth="1"/>
    <col min="5137" max="5137" width="13.21875" style="9" bestFit="1" customWidth="1"/>
    <col min="5138" max="5138" width="13.109375" style="9" bestFit="1" customWidth="1"/>
    <col min="5139" max="5139" width="4.109375" style="9" bestFit="1" customWidth="1"/>
    <col min="5140" max="5376" width="7.21875" style="9"/>
    <col min="5377" max="5377" width="3.6640625" style="9" bestFit="1" customWidth="1"/>
    <col min="5378" max="5378" width="12.77734375" style="9" bestFit="1" customWidth="1"/>
    <col min="5379" max="5380" width="11" style="9" bestFit="1" customWidth="1"/>
    <col min="5381" max="5381" width="13.21875" style="9" bestFit="1" customWidth="1"/>
    <col min="5382" max="5382" width="11" style="9" bestFit="1" customWidth="1"/>
    <col min="5383" max="5383" width="9.88671875" style="9" bestFit="1" customWidth="1"/>
    <col min="5384" max="5384" width="11.88671875" style="9" bestFit="1" customWidth="1"/>
    <col min="5385" max="5385" width="11" style="9" bestFit="1" customWidth="1"/>
    <col min="5386" max="5386" width="11.88671875" style="9" bestFit="1" customWidth="1"/>
    <col min="5387" max="5387" width="13.21875" style="9" bestFit="1" customWidth="1"/>
    <col min="5388" max="5391" width="11.88671875" style="9" bestFit="1" customWidth="1"/>
    <col min="5392" max="5392" width="10.6640625" style="9" bestFit="1" customWidth="1"/>
    <col min="5393" max="5393" width="13.21875" style="9" bestFit="1" customWidth="1"/>
    <col min="5394" max="5394" width="13.109375" style="9" bestFit="1" customWidth="1"/>
    <col min="5395" max="5395" width="4.109375" style="9" bestFit="1" customWidth="1"/>
    <col min="5396" max="5632" width="7.21875" style="9"/>
    <col min="5633" max="5633" width="3.6640625" style="9" bestFit="1" customWidth="1"/>
    <col min="5634" max="5634" width="12.77734375" style="9" bestFit="1" customWidth="1"/>
    <col min="5635" max="5636" width="11" style="9" bestFit="1" customWidth="1"/>
    <col min="5637" max="5637" width="13.21875" style="9" bestFit="1" customWidth="1"/>
    <col min="5638" max="5638" width="11" style="9" bestFit="1" customWidth="1"/>
    <col min="5639" max="5639" width="9.88671875" style="9" bestFit="1" customWidth="1"/>
    <col min="5640" max="5640" width="11.88671875" style="9" bestFit="1" customWidth="1"/>
    <col min="5641" max="5641" width="11" style="9" bestFit="1" customWidth="1"/>
    <col min="5642" max="5642" width="11.88671875" style="9" bestFit="1" customWidth="1"/>
    <col min="5643" max="5643" width="13.21875" style="9" bestFit="1" customWidth="1"/>
    <col min="5644" max="5647" width="11.88671875" style="9" bestFit="1" customWidth="1"/>
    <col min="5648" max="5648" width="10.6640625" style="9" bestFit="1" customWidth="1"/>
    <col min="5649" max="5649" width="13.21875" style="9" bestFit="1" customWidth="1"/>
    <col min="5650" max="5650" width="13.109375" style="9" bestFit="1" customWidth="1"/>
    <col min="5651" max="5651" width="4.109375" style="9" bestFit="1" customWidth="1"/>
    <col min="5652" max="5888" width="7.21875" style="9"/>
    <col min="5889" max="5889" width="3.6640625" style="9" bestFit="1" customWidth="1"/>
    <col min="5890" max="5890" width="12.77734375" style="9" bestFit="1" customWidth="1"/>
    <col min="5891" max="5892" width="11" style="9" bestFit="1" customWidth="1"/>
    <col min="5893" max="5893" width="13.21875" style="9" bestFit="1" customWidth="1"/>
    <col min="5894" max="5894" width="11" style="9" bestFit="1" customWidth="1"/>
    <col min="5895" max="5895" width="9.88671875" style="9" bestFit="1" customWidth="1"/>
    <col min="5896" max="5896" width="11.88671875" style="9" bestFit="1" customWidth="1"/>
    <col min="5897" max="5897" width="11" style="9" bestFit="1" customWidth="1"/>
    <col min="5898" max="5898" width="11.88671875" style="9" bestFit="1" customWidth="1"/>
    <col min="5899" max="5899" width="13.21875" style="9" bestFit="1" customWidth="1"/>
    <col min="5900" max="5903" width="11.88671875" style="9" bestFit="1" customWidth="1"/>
    <col min="5904" max="5904" width="10.6640625" style="9" bestFit="1" customWidth="1"/>
    <col min="5905" max="5905" width="13.21875" style="9" bestFit="1" customWidth="1"/>
    <col min="5906" max="5906" width="13.109375" style="9" bestFit="1" customWidth="1"/>
    <col min="5907" max="5907" width="4.109375" style="9" bestFit="1" customWidth="1"/>
    <col min="5908" max="6144" width="7.21875" style="9"/>
    <col min="6145" max="6145" width="3.6640625" style="9" bestFit="1" customWidth="1"/>
    <col min="6146" max="6146" width="12.77734375" style="9" bestFit="1" customWidth="1"/>
    <col min="6147" max="6148" width="11" style="9" bestFit="1" customWidth="1"/>
    <col min="6149" max="6149" width="13.21875" style="9" bestFit="1" customWidth="1"/>
    <col min="6150" max="6150" width="11" style="9" bestFit="1" customWidth="1"/>
    <col min="6151" max="6151" width="9.88671875" style="9" bestFit="1" customWidth="1"/>
    <col min="6152" max="6152" width="11.88671875" style="9" bestFit="1" customWidth="1"/>
    <col min="6153" max="6153" width="11" style="9" bestFit="1" customWidth="1"/>
    <col min="6154" max="6154" width="11.88671875" style="9" bestFit="1" customWidth="1"/>
    <col min="6155" max="6155" width="13.21875" style="9" bestFit="1" customWidth="1"/>
    <col min="6156" max="6159" width="11.88671875" style="9" bestFit="1" customWidth="1"/>
    <col min="6160" max="6160" width="10.6640625" style="9" bestFit="1" customWidth="1"/>
    <col min="6161" max="6161" width="13.21875" style="9" bestFit="1" customWidth="1"/>
    <col min="6162" max="6162" width="13.109375" style="9" bestFit="1" customWidth="1"/>
    <col min="6163" max="6163" width="4.109375" style="9" bestFit="1" customWidth="1"/>
    <col min="6164" max="6400" width="7.21875" style="9"/>
    <col min="6401" max="6401" width="3.6640625" style="9" bestFit="1" customWidth="1"/>
    <col min="6402" max="6402" width="12.77734375" style="9" bestFit="1" customWidth="1"/>
    <col min="6403" max="6404" width="11" style="9" bestFit="1" customWidth="1"/>
    <col min="6405" max="6405" width="13.21875" style="9" bestFit="1" customWidth="1"/>
    <col min="6406" max="6406" width="11" style="9" bestFit="1" customWidth="1"/>
    <col min="6407" max="6407" width="9.88671875" style="9" bestFit="1" customWidth="1"/>
    <col min="6408" max="6408" width="11.88671875" style="9" bestFit="1" customWidth="1"/>
    <col min="6409" max="6409" width="11" style="9" bestFit="1" customWidth="1"/>
    <col min="6410" max="6410" width="11.88671875" style="9" bestFit="1" customWidth="1"/>
    <col min="6411" max="6411" width="13.21875" style="9" bestFit="1" customWidth="1"/>
    <col min="6412" max="6415" width="11.88671875" style="9" bestFit="1" customWidth="1"/>
    <col min="6416" max="6416" width="10.6640625" style="9" bestFit="1" customWidth="1"/>
    <col min="6417" max="6417" width="13.21875" style="9" bestFit="1" customWidth="1"/>
    <col min="6418" max="6418" width="13.109375" style="9" bestFit="1" customWidth="1"/>
    <col min="6419" max="6419" width="4.109375" style="9" bestFit="1" customWidth="1"/>
    <col min="6420" max="6656" width="7.21875" style="9"/>
    <col min="6657" max="6657" width="3.6640625" style="9" bestFit="1" customWidth="1"/>
    <col min="6658" max="6658" width="12.77734375" style="9" bestFit="1" customWidth="1"/>
    <col min="6659" max="6660" width="11" style="9" bestFit="1" customWidth="1"/>
    <col min="6661" max="6661" width="13.21875" style="9" bestFit="1" customWidth="1"/>
    <col min="6662" max="6662" width="11" style="9" bestFit="1" customWidth="1"/>
    <col min="6663" max="6663" width="9.88671875" style="9" bestFit="1" customWidth="1"/>
    <col min="6664" max="6664" width="11.88671875" style="9" bestFit="1" customWidth="1"/>
    <col min="6665" max="6665" width="11" style="9" bestFit="1" customWidth="1"/>
    <col min="6666" max="6666" width="11.88671875" style="9" bestFit="1" customWidth="1"/>
    <col min="6667" max="6667" width="13.21875" style="9" bestFit="1" customWidth="1"/>
    <col min="6668" max="6671" width="11.88671875" style="9" bestFit="1" customWidth="1"/>
    <col min="6672" max="6672" width="10.6640625" style="9" bestFit="1" customWidth="1"/>
    <col min="6673" max="6673" width="13.21875" style="9" bestFit="1" customWidth="1"/>
    <col min="6674" max="6674" width="13.109375" style="9" bestFit="1" customWidth="1"/>
    <col min="6675" max="6675" width="4.109375" style="9" bestFit="1" customWidth="1"/>
    <col min="6676" max="6912" width="7.21875" style="9"/>
    <col min="6913" max="6913" width="3.6640625" style="9" bestFit="1" customWidth="1"/>
    <col min="6914" max="6914" width="12.77734375" style="9" bestFit="1" customWidth="1"/>
    <col min="6915" max="6916" width="11" style="9" bestFit="1" customWidth="1"/>
    <col min="6917" max="6917" width="13.21875" style="9" bestFit="1" customWidth="1"/>
    <col min="6918" max="6918" width="11" style="9" bestFit="1" customWidth="1"/>
    <col min="6919" max="6919" width="9.88671875" style="9" bestFit="1" customWidth="1"/>
    <col min="6920" max="6920" width="11.88671875" style="9" bestFit="1" customWidth="1"/>
    <col min="6921" max="6921" width="11" style="9" bestFit="1" customWidth="1"/>
    <col min="6922" max="6922" width="11.88671875" style="9" bestFit="1" customWidth="1"/>
    <col min="6923" max="6923" width="13.21875" style="9" bestFit="1" customWidth="1"/>
    <col min="6924" max="6927" width="11.88671875" style="9" bestFit="1" customWidth="1"/>
    <col min="6928" max="6928" width="10.6640625" style="9" bestFit="1" customWidth="1"/>
    <col min="6929" max="6929" width="13.21875" style="9" bestFit="1" customWidth="1"/>
    <col min="6930" max="6930" width="13.109375" style="9" bestFit="1" customWidth="1"/>
    <col min="6931" max="6931" width="4.109375" style="9" bestFit="1" customWidth="1"/>
    <col min="6932" max="7168" width="7.21875" style="9"/>
    <col min="7169" max="7169" width="3.6640625" style="9" bestFit="1" customWidth="1"/>
    <col min="7170" max="7170" width="12.77734375" style="9" bestFit="1" customWidth="1"/>
    <col min="7171" max="7172" width="11" style="9" bestFit="1" customWidth="1"/>
    <col min="7173" max="7173" width="13.21875" style="9" bestFit="1" customWidth="1"/>
    <col min="7174" max="7174" width="11" style="9" bestFit="1" customWidth="1"/>
    <col min="7175" max="7175" width="9.88671875" style="9" bestFit="1" customWidth="1"/>
    <col min="7176" max="7176" width="11.88671875" style="9" bestFit="1" customWidth="1"/>
    <col min="7177" max="7177" width="11" style="9" bestFit="1" customWidth="1"/>
    <col min="7178" max="7178" width="11.88671875" style="9" bestFit="1" customWidth="1"/>
    <col min="7179" max="7179" width="13.21875" style="9" bestFit="1" customWidth="1"/>
    <col min="7180" max="7183" width="11.88671875" style="9" bestFit="1" customWidth="1"/>
    <col min="7184" max="7184" width="10.6640625" style="9" bestFit="1" customWidth="1"/>
    <col min="7185" max="7185" width="13.21875" style="9" bestFit="1" customWidth="1"/>
    <col min="7186" max="7186" width="13.109375" style="9" bestFit="1" customWidth="1"/>
    <col min="7187" max="7187" width="4.109375" style="9" bestFit="1" customWidth="1"/>
    <col min="7188" max="7424" width="7.21875" style="9"/>
    <col min="7425" max="7425" width="3.6640625" style="9" bestFit="1" customWidth="1"/>
    <col min="7426" max="7426" width="12.77734375" style="9" bestFit="1" customWidth="1"/>
    <col min="7427" max="7428" width="11" style="9" bestFit="1" customWidth="1"/>
    <col min="7429" max="7429" width="13.21875" style="9" bestFit="1" customWidth="1"/>
    <col min="7430" max="7430" width="11" style="9" bestFit="1" customWidth="1"/>
    <col min="7431" max="7431" width="9.88671875" style="9" bestFit="1" customWidth="1"/>
    <col min="7432" max="7432" width="11.88671875" style="9" bestFit="1" customWidth="1"/>
    <col min="7433" max="7433" width="11" style="9" bestFit="1" customWidth="1"/>
    <col min="7434" max="7434" width="11.88671875" style="9" bestFit="1" customWidth="1"/>
    <col min="7435" max="7435" width="13.21875" style="9" bestFit="1" customWidth="1"/>
    <col min="7436" max="7439" width="11.88671875" style="9" bestFit="1" customWidth="1"/>
    <col min="7440" max="7440" width="10.6640625" style="9" bestFit="1" customWidth="1"/>
    <col min="7441" max="7441" width="13.21875" style="9" bestFit="1" customWidth="1"/>
    <col min="7442" max="7442" width="13.109375" style="9" bestFit="1" customWidth="1"/>
    <col min="7443" max="7443" width="4.109375" style="9" bestFit="1" customWidth="1"/>
    <col min="7444" max="7680" width="7.21875" style="9"/>
    <col min="7681" max="7681" width="3.6640625" style="9" bestFit="1" customWidth="1"/>
    <col min="7682" max="7682" width="12.77734375" style="9" bestFit="1" customWidth="1"/>
    <col min="7683" max="7684" width="11" style="9" bestFit="1" customWidth="1"/>
    <col min="7685" max="7685" width="13.21875" style="9" bestFit="1" customWidth="1"/>
    <col min="7686" max="7686" width="11" style="9" bestFit="1" customWidth="1"/>
    <col min="7687" max="7687" width="9.88671875" style="9" bestFit="1" customWidth="1"/>
    <col min="7688" max="7688" width="11.88671875" style="9" bestFit="1" customWidth="1"/>
    <col min="7689" max="7689" width="11" style="9" bestFit="1" customWidth="1"/>
    <col min="7690" max="7690" width="11.88671875" style="9" bestFit="1" customWidth="1"/>
    <col min="7691" max="7691" width="13.21875" style="9" bestFit="1" customWidth="1"/>
    <col min="7692" max="7695" width="11.88671875" style="9" bestFit="1" customWidth="1"/>
    <col min="7696" max="7696" width="10.6640625" style="9" bestFit="1" customWidth="1"/>
    <col min="7697" max="7697" width="13.21875" style="9" bestFit="1" customWidth="1"/>
    <col min="7698" max="7698" width="13.109375" style="9" bestFit="1" customWidth="1"/>
    <col min="7699" max="7699" width="4.109375" style="9" bestFit="1" customWidth="1"/>
    <col min="7700" max="7936" width="7.21875" style="9"/>
    <col min="7937" max="7937" width="3.6640625" style="9" bestFit="1" customWidth="1"/>
    <col min="7938" max="7938" width="12.77734375" style="9" bestFit="1" customWidth="1"/>
    <col min="7939" max="7940" width="11" style="9" bestFit="1" customWidth="1"/>
    <col min="7941" max="7941" width="13.21875" style="9" bestFit="1" customWidth="1"/>
    <col min="7942" max="7942" width="11" style="9" bestFit="1" customWidth="1"/>
    <col min="7943" max="7943" width="9.88671875" style="9" bestFit="1" customWidth="1"/>
    <col min="7944" max="7944" width="11.88671875" style="9" bestFit="1" customWidth="1"/>
    <col min="7945" max="7945" width="11" style="9" bestFit="1" customWidth="1"/>
    <col min="7946" max="7946" width="11.88671875" style="9" bestFit="1" customWidth="1"/>
    <col min="7947" max="7947" width="13.21875" style="9" bestFit="1" customWidth="1"/>
    <col min="7948" max="7951" width="11.88671875" style="9" bestFit="1" customWidth="1"/>
    <col min="7952" max="7952" width="10.6640625" style="9" bestFit="1" customWidth="1"/>
    <col min="7953" max="7953" width="13.21875" style="9" bestFit="1" customWidth="1"/>
    <col min="7954" max="7954" width="13.109375" style="9" bestFit="1" customWidth="1"/>
    <col min="7955" max="7955" width="4.109375" style="9" bestFit="1" customWidth="1"/>
    <col min="7956" max="8192" width="7.21875" style="9"/>
    <col min="8193" max="8193" width="3.6640625" style="9" bestFit="1" customWidth="1"/>
    <col min="8194" max="8194" width="12.77734375" style="9" bestFit="1" customWidth="1"/>
    <col min="8195" max="8196" width="11" style="9" bestFit="1" customWidth="1"/>
    <col min="8197" max="8197" width="13.21875" style="9" bestFit="1" customWidth="1"/>
    <col min="8198" max="8198" width="11" style="9" bestFit="1" customWidth="1"/>
    <col min="8199" max="8199" width="9.88671875" style="9" bestFit="1" customWidth="1"/>
    <col min="8200" max="8200" width="11.88671875" style="9" bestFit="1" customWidth="1"/>
    <col min="8201" max="8201" width="11" style="9" bestFit="1" customWidth="1"/>
    <col min="8202" max="8202" width="11.88671875" style="9" bestFit="1" customWidth="1"/>
    <col min="8203" max="8203" width="13.21875" style="9" bestFit="1" customWidth="1"/>
    <col min="8204" max="8207" width="11.88671875" style="9" bestFit="1" customWidth="1"/>
    <col min="8208" max="8208" width="10.6640625" style="9" bestFit="1" customWidth="1"/>
    <col min="8209" max="8209" width="13.21875" style="9" bestFit="1" customWidth="1"/>
    <col min="8210" max="8210" width="13.109375" style="9" bestFit="1" customWidth="1"/>
    <col min="8211" max="8211" width="4.109375" style="9" bestFit="1" customWidth="1"/>
    <col min="8212" max="8448" width="7.21875" style="9"/>
    <col min="8449" max="8449" width="3.6640625" style="9" bestFit="1" customWidth="1"/>
    <col min="8450" max="8450" width="12.77734375" style="9" bestFit="1" customWidth="1"/>
    <col min="8451" max="8452" width="11" style="9" bestFit="1" customWidth="1"/>
    <col min="8453" max="8453" width="13.21875" style="9" bestFit="1" customWidth="1"/>
    <col min="8454" max="8454" width="11" style="9" bestFit="1" customWidth="1"/>
    <col min="8455" max="8455" width="9.88671875" style="9" bestFit="1" customWidth="1"/>
    <col min="8456" max="8456" width="11.88671875" style="9" bestFit="1" customWidth="1"/>
    <col min="8457" max="8457" width="11" style="9" bestFit="1" customWidth="1"/>
    <col min="8458" max="8458" width="11.88671875" style="9" bestFit="1" customWidth="1"/>
    <col min="8459" max="8459" width="13.21875" style="9" bestFit="1" customWidth="1"/>
    <col min="8460" max="8463" width="11.88671875" style="9" bestFit="1" customWidth="1"/>
    <col min="8464" max="8464" width="10.6640625" style="9" bestFit="1" customWidth="1"/>
    <col min="8465" max="8465" width="13.21875" style="9" bestFit="1" customWidth="1"/>
    <col min="8466" max="8466" width="13.109375" style="9" bestFit="1" customWidth="1"/>
    <col min="8467" max="8467" width="4.109375" style="9" bestFit="1" customWidth="1"/>
    <col min="8468" max="8704" width="7.21875" style="9"/>
    <col min="8705" max="8705" width="3.6640625" style="9" bestFit="1" customWidth="1"/>
    <col min="8706" max="8706" width="12.77734375" style="9" bestFit="1" customWidth="1"/>
    <col min="8707" max="8708" width="11" style="9" bestFit="1" customWidth="1"/>
    <col min="8709" max="8709" width="13.21875" style="9" bestFit="1" customWidth="1"/>
    <col min="8710" max="8710" width="11" style="9" bestFit="1" customWidth="1"/>
    <col min="8711" max="8711" width="9.88671875" style="9" bestFit="1" customWidth="1"/>
    <col min="8712" max="8712" width="11.88671875" style="9" bestFit="1" customWidth="1"/>
    <col min="8713" max="8713" width="11" style="9" bestFit="1" customWidth="1"/>
    <col min="8714" max="8714" width="11.88671875" style="9" bestFit="1" customWidth="1"/>
    <col min="8715" max="8715" width="13.21875" style="9" bestFit="1" customWidth="1"/>
    <col min="8716" max="8719" width="11.88671875" style="9" bestFit="1" customWidth="1"/>
    <col min="8720" max="8720" width="10.6640625" style="9" bestFit="1" customWidth="1"/>
    <col min="8721" max="8721" width="13.21875" style="9" bestFit="1" customWidth="1"/>
    <col min="8722" max="8722" width="13.109375" style="9" bestFit="1" customWidth="1"/>
    <col min="8723" max="8723" width="4.109375" style="9" bestFit="1" customWidth="1"/>
    <col min="8724" max="8960" width="7.21875" style="9"/>
    <col min="8961" max="8961" width="3.6640625" style="9" bestFit="1" customWidth="1"/>
    <col min="8962" max="8962" width="12.77734375" style="9" bestFit="1" customWidth="1"/>
    <col min="8963" max="8964" width="11" style="9" bestFit="1" customWidth="1"/>
    <col min="8965" max="8965" width="13.21875" style="9" bestFit="1" customWidth="1"/>
    <col min="8966" max="8966" width="11" style="9" bestFit="1" customWidth="1"/>
    <col min="8967" max="8967" width="9.88671875" style="9" bestFit="1" customWidth="1"/>
    <col min="8968" max="8968" width="11.88671875" style="9" bestFit="1" customWidth="1"/>
    <col min="8969" max="8969" width="11" style="9" bestFit="1" customWidth="1"/>
    <col min="8970" max="8970" width="11.88671875" style="9" bestFit="1" customWidth="1"/>
    <col min="8971" max="8971" width="13.21875" style="9" bestFit="1" customWidth="1"/>
    <col min="8972" max="8975" width="11.88671875" style="9" bestFit="1" customWidth="1"/>
    <col min="8976" max="8976" width="10.6640625" style="9" bestFit="1" customWidth="1"/>
    <col min="8977" max="8977" width="13.21875" style="9" bestFit="1" customWidth="1"/>
    <col min="8978" max="8978" width="13.109375" style="9" bestFit="1" customWidth="1"/>
    <col min="8979" max="8979" width="4.109375" style="9" bestFit="1" customWidth="1"/>
    <col min="8980" max="9216" width="7.21875" style="9"/>
    <col min="9217" max="9217" width="3.6640625" style="9" bestFit="1" customWidth="1"/>
    <col min="9218" max="9218" width="12.77734375" style="9" bestFit="1" customWidth="1"/>
    <col min="9219" max="9220" width="11" style="9" bestFit="1" customWidth="1"/>
    <col min="9221" max="9221" width="13.21875" style="9" bestFit="1" customWidth="1"/>
    <col min="9222" max="9222" width="11" style="9" bestFit="1" customWidth="1"/>
    <col min="9223" max="9223" width="9.88671875" style="9" bestFit="1" customWidth="1"/>
    <col min="9224" max="9224" width="11.88671875" style="9" bestFit="1" customWidth="1"/>
    <col min="9225" max="9225" width="11" style="9" bestFit="1" customWidth="1"/>
    <col min="9226" max="9226" width="11.88671875" style="9" bestFit="1" customWidth="1"/>
    <col min="9227" max="9227" width="13.21875" style="9" bestFit="1" customWidth="1"/>
    <col min="9228" max="9231" width="11.88671875" style="9" bestFit="1" customWidth="1"/>
    <col min="9232" max="9232" width="10.6640625" style="9" bestFit="1" customWidth="1"/>
    <col min="9233" max="9233" width="13.21875" style="9" bestFit="1" customWidth="1"/>
    <col min="9234" max="9234" width="13.109375" style="9" bestFit="1" customWidth="1"/>
    <col min="9235" max="9235" width="4.109375" style="9" bestFit="1" customWidth="1"/>
    <col min="9236" max="9472" width="7.21875" style="9"/>
    <col min="9473" max="9473" width="3.6640625" style="9" bestFit="1" customWidth="1"/>
    <col min="9474" max="9474" width="12.77734375" style="9" bestFit="1" customWidth="1"/>
    <col min="9475" max="9476" width="11" style="9" bestFit="1" customWidth="1"/>
    <col min="9477" max="9477" width="13.21875" style="9" bestFit="1" customWidth="1"/>
    <col min="9478" max="9478" width="11" style="9" bestFit="1" customWidth="1"/>
    <col min="9479" max="9479" width="9.88671875" style="9" bestFit="1" customWidth="1"/>
    <col min="9480" max="9480" width="11.88671875" style="9" bestFit="1" customWidth="1"/>
    <col min="9481" max="9481" width="11" style="9" bestFit="1" customWidth="1"/>
    <col min="9482" max="9482" width="11.88671875" style="9" bestFit="1" customWidth="1"/>
    <col min="9483" max="9483" width="13.21875" style="9" bestFit="1" customWidth="1"/>
    <col min="9484" max="9487" width="11.88671875" style="9" bestFit="1" customWidth="1"/>
    <col min="9488" max="9488" width="10.6640625" style="9" bestFit="1" customWidth="1"/>
    <col min="9489" max="9489" width="13.21875" style="9" bestFit="1" customWidth="1"/>
    <col min="9490" max="9490" width="13.109375" style="9" bestFit="1" customWidth="1"/>
    <col min="9491" max="9491" width="4.109375" style="9" bestFit="1" customWidth="1"/>
    <col min="9492" max="9728" width="7.21875" style="9"/>
    <col min="9729" max="9729" width="3.6640625" style="9" bestFit="1" customWidth="1"/>
    <col min="9730" max="9730" width="12.77734375" style="9" bestFit="1" customWidth="1"/>
    <col min="9731" max="9732" width="11" style="9" bestFit="1" customWidth="1"/>
    <col min="9733" max="9733" width="13.21875" style="9" bestFit="1" customWidth="1"/>
    <col min="9734" max="9734" width="11" style="9" bestFit="1" customWidth="1"/>
    <col min="9735" max="9735" width="9.88671875" style="9" bestFit="1" customWidth="1"/>
    <col min="9736" max="9736" width="11.88671875" style="9" bestFit="1" customWidth="1"/>
    <col min="9737" max="9737" width="11" style="9" bestFit="1" customWidth="1"/>
    <col min="9738" max="9738" width="11.88671875" style="9" bestFit="1" customWidth="1"/>
    <col min="9739" max="9739" width="13.21875" style="9" bestFit="1" customWidth="1"/>
    <col min="9740" max="9743" width="11.88671875" style="9" bestFit="1" customWidth="1"/>
    <col min="9744" max="9744" width="10.6640625" style="9" bestFit="1" customWidth="1"/>
    <col min="9745" max="9745" width="13.21875" style="9" bestFit="1" customWidth="1"/>
    <col min="9746" max="9746" width="13.109375" style="9" bestFit="1" customWidth="1"/>
    <col min="9747" max="9747" width="4.109375" style="9" bestFit="1" customWidth="1"/>
    <col min="9748" max="9984" width="7.21875" style="9"/>
    <col min="9985" max="9985" width="3.6640625" style="9" bestFit="1" customWidth="1"/>
    <col min="9986" max="9986" width="12.77734375" style="9" bestFit="1" customWidth="1"/>
    <col min="9987" max="9988" width="11" style="9" bestFit="1" customWidth="1"/>
    <col min="9989" max="9989" width="13.21875" style="9" bestFit="1" customWidth="1"/>
    <col min="9990" max="9990" width="11" style="9" bestFit="1" customWidth="1"/>
    <col min="9991" max="9991" width="9.88671875" style="9" bestFit="1" customWidth="1"/>
    <col min="9992" max="9992" width="11.88671875" style="9" bestFit="1" customWidth="1"/>
    <col min="9993" max="9993" width="11" style="9" bestFit="1" customWidth="1"/>
    <col min="9994" max="9994" width="11.88671875" style="9" bestFit="1" customWidth="1"/>
    <col min="9995" max="9995" width="13.21875" style="9" bestFit="1" customWidth="1"/>
    <col min="9996" max="9999" width="11.88671875" style="9" bestFit="1" customWidth="1"/>
    <col min="10000" max="10000" width="10.6640625" style="9" bestFit="1" customWidth="1"/>
    <col min="10001" max="10001" width="13.21875" style="9" bestFit="1" customWidth="1"/>
    <col min="10002" max="10002" width="13.109375" style="9" bestFit="1" customWidth="1"/>
    <col min="10003" max="10003" width="4.109375" style="9" bestFit="1" customWidth="1"/>
    <col min="10004" max="10240" width="7.21875" style="9"/>
    <col min="10241" max="10241" width="3.6640625" style="9" bestFit="1" customWidth="1"/>
    <col min="10242" max="10242" width="12.77734375" style="9" bestFit="1" customWidth="1"/>
    <col min="10243" max="10244" width="11" style="9" bestFit="1" customWidth="1"/>
    <col min="10245" max="10245" width="13.21875" style="9" bestFit="1" customWidth="1"/>
    <col min="10246" max="10246" width="11" style="9" bestFit="1" customWidth="1"/>
    <col min="10247" max="10247" width="9.88671875" style="9" bestFit="1" customWidth="1"/>
    <col min="10248" max="10248" width="11.88671875" style="9" bestFit="1" customWidth="1"/>
    <col min="10249" max="10249" width="11" style="9" bestFit="1" customWidth="1"/>
    <col min="10250" max="10250" width="11.88671875" style="9" bestFit="1" customWidth="1"/>
    <col min="10251" max="10251" width="13.21875" style="9" bestFit="1" customWidth="1"/>
    <col min="10252" max="10255" width="11.88671875" style="9" bestFit="1" customWidth="1"/>
    <col min="10256" max="10256" width="10.6640625" style="9" bestFit="1" customWidth="1"/>
    <col min="10257" max="10257" width="13.21875" style="9" bestFit="1" customWidth="1"/>
    <col min="10258" max="10258" width="13.109375" style="9" bestFit="1" customWidth="1"/>
    <col min="10259" max="10259" width="4.109375" style="9" bestFit="1" customWidth="1"/>
    <col min="10260" max="10496" width="7.21875" style="9"/>
    <col min="10497" max="10497" width="3.6640625" style="9" bestFit="1" customWidth="1"/>
    <col min="10498" max="10498" width="12.77734375" style="9" bestFit="1" customWidth="1"/>
    <col min="10499" max="10500" width="11" style="9" bestFit="1" customWidth="1"/>
    <col min="10501" max="10501" width="13.21875" style="9" bestFit="1" customWidth="1"/>
    <col min="10502" max="10502" width="11" style="9" bestFit="1" customWidth="1"/>
    <col min="10503" max="10503" width="9.88671875" style="9" bestFit="1" customWidth="1"/>
    <col min="10504" max="10504" width="11.88671875" style="9" bestFit="1" customWidth="1"/>
    <col min="10505" max="10505" width="11" style="9" bestFit="1" customWidth="1"/>
    <col min="10506" max="10506" width="11.88671875" style="9" bestFit="1" customWidth="1"/>
    <col min="10507" max="10507" width="13.21875" style="9" bestFit="1" customWidth="1"/>
    <col min="10508" max="10511" width="11.88671875" style="9" bestFit="1" customWidth="1"/>
    <col min="10512" max="10512" width="10.6640625" style="9" bestFit="1" customWidth="1"/>
    <col min="10513" max="10513" width="13.21875" style="9" bestFit="1" customWidth="1"/>
    <col min="10514" max="10514" width="13.109375" style="9" bestFit="1" customWidth="1"/>
    <col min="10515" max="10515" width="4.109375" style="9" bestFit="1" customWidth="1"/>
    <col min="10516" max="10752" width="7.21875" style="9"/>
    <col min="10753" max="10753" width="3.6640625" style="9" bestFit="1" customWidth="1"/>
    <col min="10754" max="10754" width="12.77734375" style="9" bestFit="1" customWidth="1"/>
    <col min="10755" max="10756" width="11" style="9" bestFit="1" customWidth="1"/>
    <col min="10757" max="10757" width="13.21875" style="9" bestFit="1" customWidth="1"/>
    <col min="10758" max="10758" width="11" style="9" bestFit="1" customWidth="1"/>
    <col min="10759" max="10759" width="9.88671875" style="9" bestFit="1" customWidth="1"/>
    <col min="10760" max="10760" width="11.88671875" style="9" bestFit="1" customWidth="1"/>
    <col min="10761" max="10761" width="11" style="9" bestFit="1" customWidth="1"/>
    <col min="10762" max="10762" width="11.88671875" style="9" bestFit="1" customWidth="1"/>
    <col min="10763" max="10763" width="13.21875" style="9" bestFit="1" customWidth="1"/>
    <col min="10764" max="10767" width="11.88671875" style="9" bestFit="1" customWidth="1"/>
    <col min="10768" max="10768" width="10.6640625" style="9" bestFit="1" customWidth="1"/>
    <col min="10769" max="10769" width="13.21875" style="9" bestFit="1" customWidth="1"/>
    <col min="10770" max="10770" width="13.109375" style="9" bestFit="1" customWidth="1"/>
    <col min="10771" max="10771" width="4.109375" style="9" bestFit="1" customWidth="1"/>
    <col min="10772" max="11008" width="7.21875" style="9"/>
    <col min="11009" max="11009" width="3.6640625" style="9" bestFit="1" customWidth="1"/>
    <col min="11010" max="11010" width="12.77734375" style="9" bestFit="1" customWidth="1"/>
    <col min="11011" max="11012" width="11" style="9" bestFit="1" customWidth="1"/>
    <col min="11013" max="11013" width="13.21875" style="9" bestFit="1" customWidth="1"/>
    <col min="11014" max="11014" width="11" style="9" bestFit="1" customWidth="1"/>
    <col min="11015" max="11015" width="9.88671875" style="9" bestFit="1" customWidth="1"/>
    <col min="11016" max="11016" width="11.88671875" style="9" bestFit="1" customWidth="1"/>
    <col min="11017" max="11017" width="11" style="9" bestFit="1" customWidth="1"/>
    <col min="11018" max="11018" width="11.88671875" style="9" bestFit="1" customWidth="1"/>
    <col min="11019" max="11019" width="13.21875" style="9" bestFit="1" customWidth="1"/>
    <col min="11020" max="11023" width="11.88671875" style="9" bestFit="1" customWidth="1"/>
    <col min="11024" max="11024" width="10.6640625" style="9" bestFit="1" customWidth="1"/>
    <col min="11025" max="11025" width="13.21875" style="9" bestFit="1" customWidth="1"/>
    <col min="11026" max="11026" width="13.109375" style="9" bestFit="1" customWidth="1"/>
    <col min="11027" max="11027" width="4.109375" style="9" bestFit="1" customWidth="1"/>
    <col min="11028" max="11264" width="7.21875" style="9"/>
    <col min="11265" max="11265" width="3.6640625" style="9" bestFit="1" customWidth="1"/>
    <col min="11266" max="11266" width="12.77734375" style="9" bestFit="1" customWidth="1"/>
    <col min="11267" max="11268" width="11" style="9" bestFit="1" customWidth="1"/>
    <col min="11269" max="11269" width="13.21875" style="9" bestFit="1" customWidth="1"/>
    <col min="11270" max="11270" width="11" style="9" bestFit="1" customWidth="1"/>
    <col min="11271" max="11271" width="9.88671875" style="9" bestFit="1" customWidth="1"/>
    <col min="11272" max="11272" width="11.88671875" style="9" bestFit="1" customWidth="1"/>
    <col min="11273" max="11273" width="11" style="9" bestFit="1" customWidth="1"/>
    <col min="11274" max="11274" width="11.88671875" style="9" bestFit="1" customWidth="1"/>
    <col min="11275" max="11275" width="13.21875" style="9" bestFit="1" customWidth="1"/>
    <col min="11276" max="11279" width="11.88671875" style="9" bestFit="1" customWidth="1"/>
    <col min="11280" max="11280" width="10.6640625" style="9" bestFit="1" customWidth="1"/>
    <col min="11281" max="11281" width="13.21875" style="9" bestFit="1" customWidth="1"/>
    <col min="11282" max="11282" width="13.109375" style="9" bestFit="1" customWidth="1"/>
    <col min="11283" max="11283" width="4.109375" style="9" bestFit="1" customWidth="1"/>
    <col min="11284" max="11520" width="7.21875" style="9"/>
    <col min="11521" max="11521" width="3.6640625" style="9" bestFit="1" customWidth="1"/>
    <col min="11522" max="11522" width="12.77734375" style="9" bestFit="1" customWidth="1"/>
    <col min="11523" max="11524" width="11" style="9" bestFit="1" customWidth="1"/>
    <col min="11525" max="11525" width="13.21875" style="9" bestFit="1" customWidth="1"/>
    <col min="11526" max="11526" width="11" style="9" bestFit="1" customWidth="1"/>
    <col min="11527" max="11527" width="9.88671875" style="9" bestFit="1" customWidth="1"/>
    <col min="11528" max="11528" width="11.88671875" style="9" bestFit="1" customWidth="1"/>
    <col min="11529" max="11529" width="11" style="9" bestFit="1" customWidth="1"/>
    <col min="11530" max="11530" width="11.88671875" style="9" bestFit="1" customWidth="1"/>
    <col min="11531" max="11531" width="13.21875" style="9" bestFit="1" customWidth="1"/>
    <col min="11532" max="11535" width="11.88671875" style="9" bestFit="1" customWidth="1"/>
    <col min="11536" max="11536" width="10.6640625" style="9" bestFit="1" customWidth="1"/>
    <col min="11537" max="11537" width="13.21875" style="9" bestFit="1" customWidth="1"/>
    <col min="11538" max="11538" width="13.109375" style="9" bestFit="1" customWidth="1"/>
    <col min="11539" max="11539" width="4.109375" style="9" bestFit="1" customWidth="1"/>
    <col min="11540" max="11776" width="7.21875" style="9"/>
    <col min="11777" max="11777" width="3.6640625" style="9" bestFit="1" customWidth="1"/>
    <col min="11778" max="11778" width="12.77734375" style="9" bestFit="1" customWidth="1"/>
    <col min="11779" max="11780" width="11" style="9" bestFit="1" customWidth="1"/>
    <col min="11781" max="11781" width="13.21875" style="9" bestFit="1" customWidth="1"/>
    <col min="11782" max="11782" width="11" style="9" bestFit="1" customWidth="1"/>
    <col min="11783" max="11783" width="9.88671875" style="9" bestFit="1" customWidth="1"/>
    <col min="11784" max="11784" width="11.88671875" style="9" bestFit="1" customWidth="1"/>
    <col min="11785" max="11785" width="11" style="9" bestFit="1" customWidth="1"/>
    <col min="11786" max="11786" width="11.88671875" style="9" bestFit="1" customWidth="1"/>
    <col min="11787" max="11787" width="13.21875" style="9" bestFit="1" customWidth="1"/>
    <col min="11788" max="11791" width="11.88671875" style="9" bestFit="1" customWidth="1"/>
    <col min="11792" max="11792" width="10.6640625" style="9" bestFit="1" customWidth="1"/>
    <col min="11793" max="11793" width="13.21875" style="9" bestFit="1" customWidth="1"/>
    <col min="11794" max="11794" width="13.109375" style="9" bestFit="1" customWidth="1"/>
    <col min="11795" max="11795" width="4.109375" style="9" bestFit="1" customWidth="1"/>
    <col min="11796" max="12032" width="7.21875" style="9"/>
    <col min="12033" max="12033" width="3.6640625" style="9" bestFit="1" customWidth="1"/>
    <col min="12034" max="12034" width="12.77734375" style="9" bestFit="1" customWidth="1"/>
    <col min="12035" max="12036" width="11" style="9" bestFit="1" customWidth="1"/>
    <col min="12037" max="12037" width="13.21875" style="9" bestFit="1" customWidth="1"/>
    <col min="12038" max="12038" width="11" style="9" bestFit="1" customWidth="1"/>
    <col min="12039" max="12039" width="9.88671875" style="9" bestFit="1" customWidth="1"/>
    <col min="12040" max="12040" width="11.88671875" style="9" bestFit="1" customWidth="1"/>
    <col min="12041" max="12041" width="11" style="9" bestFit="1" customWidth="1"/>
    <col min="12042" max="12042" width="11.88671875" style="9" bestFit="1" customWidth="1"/>
    <col min="12043" max="12043" width="13.21875" style="9" bestFit="1" customWidth="1"/>
    <col min="12044" max="12047" width="11.88671875" style="9" bestFit="1" customWidth="1"/>
    <col min="12048" max="12048" width="10.6640625" style="9" bestFit="1" customWidth="1"/>
    <col min="12049" max="12049" width="13.21875" style="9" bestFit="1" customWidth="1"/>
    <col min="12050" max="12050" width="13.109375" style="9" bestFit="1" customWidth="1"/>
    <col min="12051" max="12051" width="4.109375" style="9" bestFit="1" customWidth="1"/>
    <col min="12052" max="12288" width="7.21875" style="9"/>
    <col min="12289" max="12289" width="3.6640625" style="9" bestFit="1" customWidth="1"/>
    <col min="12290" max="12290" width="12.77734375" style="9" bestFit="1" customWidth="1"/>
    <col min="12291" max="12292" width="11" style="9" bestFit="1" customWidth="1"/>
    <col min="12293" max="12293" width="13.21875" style="9" bestFit="1" customWidth="1"/>
    <col min="12294" max="12294" width="11" style="9" bestFit="1" customWidth="1"/>
    <col min="12295" max="12295" width="9.88671875" style="9" bestFit="1" customWidth="1"/>
    <col min="12296" max="12296" width="11.88671875" style="9" bestFit="1" customWidth="1"/>
    <col min="12297" max="12297" width="11" style="9" bestFit="1" customWidth="1"/>
    <col min="12298" max="12298" width="11.88671875" style="9" bestFit="1" customWidth="1"/>
    <col min="12299" max="12299" width="13.21875" style="9" bestFit="1" customWidth="1"/>
    <col min="12300" max="12303" width="11.88671875" style="9" bestFit="1" customWidth="1"/>
    <col min="12304" max="12304" width="10.6640625" style="9" bestFit="1" customWidth="1"/>
    <col min="12305" max="12305" width="13.21875" style="9" bestFit="1" customWidth="1"/>
    <col min="12306" max="12306" width="13.109375" style="9" bestFit="1" customWidth="1"/>
    <col min="12307" max="12307" width="4.109375" style="9" bestFit="1" customWidth="1"/>
    <col min="12308" max="12544" width="7.21875" style="9"/>
    <col min="12545" max="12545" width="3.6640625" style="9" bestFit="1" customWidth="1"/>
    <col min="12546" max="12546" width="12.77734375" style="9" bestFit="1" customWidth="1"/>
    <col min="12547" max="12548" width="11" style="9" bestFit="1" customWidth="1"/>
    <col min="12549" max="12549" width="13.21875" style="9" bestFit="1" customWidth="1"/>
    <col min="12550" max="12550" width="11" style="9" bestFit="1" customWidth="1"/>
    <col min="12551" max="12551" width="9.88671875" style="9" bestFit="1" customWidth="1"/>
    <col min="12552" max="12552" width="11.88671875" style="9" bestFit="1" customWidth="1"/>
    <col min="12553" max="12553" width="11" style="9" bestFit="1" customWidth="1"/>
    <col min="12554" max="12554" width="11.88671875" style="9" bestFit="1" customWidth="1"/>
    <col min="12555" max="12555" width="13.21875" style="9" bestFit="1" customWidth="1"/>
    <col min="12556" max="12559" width="11.88671875" style="9" bestFit="1" customWidth="1"/>
    <col min="12560" max="12560" width="10.6640625" style="9" bestFit="1" customWidth="1"/>
    <col min="12561" max="12561" width="13.21875" style="9" bestFit="1" customWidth="1"/>
    <col min="12562" max="12562" width="13.109375" style="9" bestFit="1" customWidth="1"/>
    <col min="12563" max="12563" width="4.109375" style="9" bestFit="1" customWidth="1"/>
    <col min="12564" max="12800" width="7.21875" style="9"/>
    <col min="12801" max="12801" width="3.6640625" style="9" bestFit="1" customWidth="1"/>
    <col min="12802" max="12802" width="12.77734375" style="9" bestFit="1" customWidth="1"/>
    <col min="12803" max="12804" width="11" style="9" bestFit="1" customWidth="1"/>
    <col min="12805" max="12805" width="13.21875" style="9" bestFit="1" customWidth="1"/>
    <col min="12806" max="12806" width="11" style="9" bestFit="1" customWidth="1"/>
    <col min="12807" max="12807" width="9.88671875" style="9" bestFit="1" customWidth="1"/>
    <col min="12808" max="12808" width="11.88671875" style="9" bestFit="1" customWidth="1"/>
    <col min="12809" max="12809" width="11" style="9" bestFit="1" customWidth="1"/>
    <col min="12810" max="12810" width="11.88671875" style="9" bestFit="1" customWidth="1"/>
    <col min="12811" max="12811" width="13.21875" style="9" bestFit="1" customWidth="1"/>
    <col min="12812" max="12815" width="11.88671875" style="9" bestFit="1" customWidth="1"/>
    <col min="12816" max="12816" width="10.6640625" style="9" bestFit="1" customWidth="1"/>
    <col min="12817" max="12817" width="13.21875" style="9" bestFit="1" customWidth="1"/>
    <col min="12818" max="12818" width="13.109375" style="9" bestFit="1" customWidth="1"/>
    <col min="12819" max="12819" width="4.109375" style="9" bestFit="1" customWidth="1"/>
    <col min="12820" max="13056" width="7.21875" style="9"/>
    <col min="13057" max="13057" width="3.6640625" style="9" bestFit="1" customWidth="1"/>
    <col min="13058" max="13058" width="12.77734375" style="9" bestFit="1" customWidth="1"/>
    <col min="13059" max="13060" width="11" style="9" bestFit="1" customWidth="1"/>
    <col min="13061" max="13061" width="13.21875" style="9" bestFit="1" customWidth="1"/>
    <col min="13062" max="13062" width="11" style="9" bestFit="1" customWidth="1"/>
    <col min="13063" max="13063" width="9.88671875" style="9" bestFit="1" customWidth="1"/>
    <col min="13064" max="13064" width="11.88671875" style="9" bestFit="1" customWidth="1"/>
    <col min="13065" max="13065" width="11" style="9" bestFit="1" customWidth="1"/>
    <col min="13066" max="13066" width="11.88671875" style="9" bestFit="1" customWidth="1"/>
    <col min="13067" max="13067" width="13.21875" style="9" bestFit="1" customWidth="1"/>
    <col min="13068" max="13071" width="11.88671875" style="9" bestFit="1" customWidth="1"/>
    <col min="13072" max="13072" width="10.6640625" style="9" bestFit="1" customWidth="1"/>
    <col min="13073" max="13073" width="13.21875" style="9" bestFit="1" customWidth="1"/>
    <col min="13074" max="13074" width="13.109375" style="9" bestFit="1" customWidth="1"/>
    <col min="13075" max="13075" width="4.109375" style="9" bestFit="1" customWidth="1"/>
    <col min="13076" max="13312" width="7.21875" style="9"/>
    <col min="13313" max="13313" width="3.6640625" style="9" bestFit="1" customWidth="1"/>
    <col min="13314" max="13314" width="12.77734375" style="9" bestFit="1" customWidth="1"/>
    <col min="13315" max="13316" width="11" style="9" bestFit="1" customWidth="1"/>
    <col min="13317" max="13317" width="13.21875" style="9" bestFit="1" customWidth="1"/>
    <col min="13318" max="13318" width="11" style="9" bestFit="1" customWidth="1"/>
    <col min="13319" max="13319" width="9.88671875" style="9" bestFit="1" customWidth="1"/>
    <col min="13320" max="13320" width="11.88671875" style="9" bestFit="1" customWidth="1"/>
    <col min="13321" max="13321" width="11" style="9" bestFit="1" customWidth="1"/>
    <col min="13322" max="13322" width="11.88671875" style="9" bestFit="1" customWidth="1"/>
    <col min="13323" max="13323" width="13.21875" style="9" bestFit="1" customWidth="1"/>
    <col min="13324" max="13327" width="11.88671875" style="9" bestFit="1" customWidth="1"/>
    <col min="13328" max="13328" width="10.6640625" style="9" bestFit="1" customWidth="1"/>
    <col min="13329" max="13329" width="13.21875" style="9" bestFit="1" customWidth="1"/>
    <col min="13330" max="13330" width="13.109375" style="9" bestFit="1" customWidth="1"/>
    <col min="13331" max="13331" width="4.109375" style="9" bestFit="1" customWidth="1"/>
    <col min="13332" max="13568" width="7.21875" style="9"/>
    <col min="13569" max="13569" width="3.6640625" style="9" bestFit="1" customWidth="1"/>
    <col min="13570" max="13570" width="12.77734375" style="9" bestFit="1" customWidth="1"/>
    <col min="13571" max="13572" width="11" style="9" bestFit="1" customWidth="1"/>
    <col min="13573" max="13573" width="13.21875" style="9" bestFit="1" customWidth="1"/>
    <col min="13574" max="13574" width="11" style="9" bestFit="1" customWidth="1"/>
    <col min="13575" max="13575" width="9.88671875" style="9" bestFit="1" customWidth="1"/>
    <col min="13576" max="13576" width="11.88671875" style="9" bestFit="1" customWidth="1"/>
    <col min="13577" max="13577" width="11" style="9" bestFit="1" customWidth="1"/>
    <col min="13578" max="13578" width="11.88671875" style="9" bestFit="1" customWidth="1"/>
    <col min="13579" max="13579" width="13.21875" style="9" bestFit="1" customWidth="1"/>
    <col min="13580" max="13583" width="11.88671875" style="9" bestFit="1" customWidth="1"/>
    <col min="13584" max="13584" width="10.6640625" style="9" bestFit="1" customWidth="1"/>
    <col min="13585" max="13585" width="13.21875" style="9" bestFit="1" customWidth="1"/>
    <col min="13586" max="13586" width="13.109375" style="9" bestFit="1" customWidth="1"/>
    <col min="13587" max="13587" width="4.109375" style="9" bestFit="1" customWidth="1"/>
    <col min="13588" max="13824" width="7.21875" style="9"/>
    <col min="13825" max="13825" width="3.6640625" style="9" bestFit="1" customWidth="1"/>
    <col min="13826" max="13826" width="12.77734375" style="9" bestFit="1" customWidth="1"/>
    <col min="13827" max="13828" width="11" style="9" bestFit="1" customWidth="1"/>
    <col min="13829" max="13829" width="13.21875" style="9" bestFit="1" customWidth="1"/>
    <col min="13830" max="13830" width="11" style="9" bestFit="1" customWidth="1"/>
    <col min="13831" max="13831" width="9.88671875" style="9" bestFit="1" customWidth="1"/>
    <col min="13832" max="13832" width="11.88671875" style="9" bestFit="1" customWidth="1"/>
    <col min="13833" max="13833" width="11" style="9" bestFit="1" customWidth="1"/>
    <col min="13834" max="13834" width="11.88671875" style="9" bestFit="1" customWidth="1"/>
    <col min="13835" max="13835" width="13.21875" style="9" bestFit="1" customWidth="1"/>
    <col min="13836" max="13839" width="11.88671875" style="9" bestFit="1" customWidth="1"/>
    <col min="13840" max="13840" width="10.6640625" style="9" bestFit="1" customWidth="1"/>
    <col min="13841" max="13841" width="13.21875" style="9" bestFit="1" customWidth="1"/>
    <col min="13842" max="13842" width="13.109375" style="9" bestFit="1" customWidth="1"/>
    <col min="13843" max="13843" width="4.109375" style="9" bestFit="1" customWidth="1"/>
    <col min="13844" max="14080" width="7.21875" style="9"/>
    <col min="14081" max="14081" width="3.6640625" style="9" bestFit="1" customWidth="1"/>
    <col min="14082" max="14082" width="12.77734375" style="9" bestFit="1" customWidth="1"/>
    <col min="14083" max="14084" width="11" style="9" bestFit="1" customWidth="1"/>
    <col min="14085" max="14085" width="13.21875" style="9" bestFit="1" customWidth="1"/>
    <col min="14086" max="14086" width="11" style="9" bestFit="1" customWidth="1"/>
    <col min="14087" max="14087" width="9.88671875" style="9" bestFit="1" customWidth="1"/>
    <col min="14088" max="14088" width="11.88671875" style="9" bestFit="1" customWidth="1"/>
    <col min="14089" max="14089" width="11" style="9" bestFit="1" customWidth="1"/>
    <col min="14090" max="14090" width="11.88671875" style="9" bestFit="1" customWidth="1"/>
    <col min="14091" max="14091" width="13.21875" style="9" bestFit="1" customWidth="1"/>
    <col min="14092" max="14095" width="11.88671875" style="9" bestFit="1" customWidth="1"/>
    <col min="14096" max="14096" width="10.6640625" style="9" bestFit="1" customWidth="1"/>
    <col min="14097" max="14097" width="13.21875" style="9" bestFit="1" customWidth="1"/>
    <col min="14098" max="14098" width="13.109375" style="9" bestFit="1" customWidth="1"/>
    <col min="14099" max="14099" width="4.109375" style="9" bestFit="1" customWidth="1"/>
    <col min="14100" max="14336" width="7.21875" style="9"/>
    <col min="14337" max="14337" width="3.6640625" style="9" bestFit="1" customWidth="1"/>
    <col min="14338" max="14338" width="12.77734375" style="9" bestFit="1" customWidth="1"/>
    <col min="14339" max="14340" width="11" style="9" bestFit="1" customWidth="1"/>
    <col min="14341" max="14341" width="13.21875" style="9" bestFit="1" customWidth="1"/>
    <col min="14342" max="14342" width="11" style="9" bestFit="1" customWidth="1"/>
    <col min="14343" max="14343" width="9.88671875" style="9" bestFit="1" customWidth="1"/>
    <col min="14344" max="14344" width="11.88671875" style="9" bestFit="1" customWidth="1"/>
    <col min="14345" max="14345" width="11" style="9" bestFit="1" customWidth="1"/>
    <col min="14346" max="14346" width="11.88671875" style="9" bestFit="1" customWidth="1"/>
    <col min="14347" max="14347" width="13.21875" style="9" bestFit="1" customWidth="1"/>
    <col min="14348" max="14351" width="11.88671875" style="9" bestFit="1" customWidth="1"/>
    <col min="14352" max="14352" width="10.6640625" style="9" bestFit="1" customWidth="1"/>
    <col min="14353" max="14353" width="13.21875" style="9" bestFit="1" customWidth="1"/>
    <col min="14354" max="14354" width="13.109375" style="9" bestFit="1" customWidth="1"/>
    <col min="14355" max="14355" width="4.109375" style="9" bestFit="1" customWidth="1"/>
    <col min="14356" max="14592" width="7.21875" style="9"/>
    <col min="14593" max="14593" width="3.6640625" style="9" bestFit="1" customWidth="1"/>
    <col min="14594" max="14594" width="12.77734375" style="9" bestFit="1" customWidth="1"/>
    <col min="14595" max="14596" width="11" style="9" bestFit="1" customWidth="1"/>
    <col min="14597" max="14597" width="13.21875" style="9" bestFit="1" customWidth="1"/>
    <col min="14598" max="14598" width="11" style="9" bestFit="1" customWidth="1"/>
    <col min="14599" max="14599" width="9.88671875" style="9" bestFit="1" customWidth="1"/>
    <col min="14600" max="14600" width="11.88671875" style="9" bestFit="1" customWidth="1"/>
    <col min="14601" max="14601" width="11" style="9" bestFit="1" customWidth="1"/>
    <col min="14602" max="14602" width="11.88671875" style="9" bestFit="1" customWidth="1"/>
    <col min="14603" max="14603" width="13.21875" style="9" bestFit="1" customWidth="1"/>
    <col min="14604" max="14607" width="11.88671875" style="9" bestFit="1" customWidth="1"/>
    <col min="14608" max="14608" width="10.6640625" style="9" bestFit="1" customWidth="1"/>
    <col min="14609" max="14609" width="13.21875" style="9" bestFit="1" customWidth="1"/>
    <col min="14610" max="14610" width="13.109375" style="9" bestFit="1" customWidth="1"/>
    <col min="14611" max="14611" width="4.109375" style="9" bestFit="1" customWidth="1"/>
    <col min="14612" max="14848" width="7.21875" style="9"/>
    <col min="14849" max="14849" width="3.6640625" style="9" bestFit="1" customWidth="1"/>
    <col min="14850" max="14850" width="12.77734375" style="9" bestFit="1" customWidth="1"/>
    <col min="14851" max="14852" width="11" style="9" bestFit="1" customWidth="1"/>
    <col min="14853" max="14853" width="13.21875" style="9" bestFit="1" customWidth="1"/>
    <col min="14854" max="14854" width="11" style="9" bestFit="1" customWidth="1"/>
    <col min="14855" max="14855" width="9.88671875" style="9" bestFit="1" customWidth="1"/>
    <col min="14856" max="14856" width="11.88671875" style="9" bestFit="1" customWidth="1"/>
    <col min="14857" max="14857" width="11" style="9" bestFit="1" customWidth="1"/>
    <col min="14858" max="14858" width="11.88671875" style="9" bestFit="1" customWidth="1"/>
    <col min="14859" max="14859" width="13.21875" style="9" bestFit="1" customWidth="1"/>
    <col min="14860" max="14863" width="11.88671875" style="9" bestFit="1" customWidth="1"/>
    <col min="14864" max="14864" width="10.6640625" style="9" bestFit="1" customWidth="1"/>
    <col min="14865" max="14865" width="13.21875" style="9" bestFit="1" customWidth="1"/>
    <col min="14866" max="14866" width="13.109375" style="9" bestFit="1" customWidth="1"/>
    <col min="14867" max="14867" width="4.109375" style="9" bestFit="1" customWidth="1"/>
    <col min="14868" max="15104" width="7.21875" style="9"/>
    <col min="15105" max="15105" width="3.6640625" style="9" bestFit="1" customWidth="1"/>
    <col min="15106" max="15106" width="12.77734375" style="9" bestFit="1" customWidth="1"/>
    <col min="15107" max="15108" width="11" style="9" bestFit="1" customWidth="1"/>
    <col min="15109" max="15109" width="13.21875" style="9" bestFit="1" customWidth="1"/>
    <col min="15110" max="15110" width="11" style="9" bestFit="1" customWidth="1"/>
    <col min="15111" max="15111" width="9.88671875" style="9" bestFit="1" customWidth="1"/>
    <col min="15112" max="15112" width="11.88671875" style="9" bestFit="1" customWidth="1"/>
    <col min="15113" max="15113" width="11" style="9" bestFit="1" customWidth="1"/>
    <col min="15114" max="15114" width="11.88671875" style="9" bestFit="1" customWidth="1"/>
    <col min="15115" max="15115" width="13.21875" style="9" bestFit="1" customWidth="1"/>
    <col min="15116" max="15119" width="11.88671875" style="9" bestFit="1" customWidth="1"/>
    <col min="15120" max="15120" width="10.6640625" style="9" bestFit="1" customWidth="1"/>
    <col min="15121" max="15121" width="13.21875" style="9" bestFit="1" customWidth="1"/>
    <col min="15122" max="15122" width="13.109375" style="9" bestFit="1" customWidth="1"/>
    <col min="15123" max="15123" width="4.109375" style="9" bestFit="1" customWidth="1"/>
    <col min="15124" max="15360" width="7.21875" style="9"/>
    <col min="15361" max="15361" width="3.6640625" style="9" bestFit="1" customWidth="1"/>
    <col min="15362" max="15362" width="12.77734375" style="9" bestFit="1" customWidth="1"/>
    <col min="15363" max="15364" width="11" style="9" bestFit="1" customWidth="1"/>
    <col min="15365" max="15365" width="13.21875" style="9" bestFit="1" customWidth="1"/>
    <col min="15366" max="15366" width="11" style="9" bestFit="1" customWidth="1"/>
    <col min="15367" max="15367" width="9.88671875" style="9" bestFit="1" customWidth="1"/>
    <col min="15368" max="15368" width="11.88671875" style="9" bestFit="1" customWidth="1"/>
    <col min="15369" max="15369" width="11" style="9" bestFit="1" customWidth="1"/>
    <col min="15370" max="15370" width="11.88671875" style="9" bestFit="1" customWidth="1"/>
    <col min="15371" max="15371" width="13.21875" style="9" bestFit="1" customWidth="1"/>
    <col min="15372" max="15375" width="11.88671875" style="9" bestFit="1" customWidth="1"/>
    <col min="15376" max="15376" width="10.6640625" style="9" bestFit="1" customWidth="1"/>
    <col min="15377" max="15377" width="13.21875" style="9" bestFit="1" customWidth="1"/>
    <col min="15378" max="15378" width="13.109375" style="9" bestFit="1" customWidth="1"/>
    <col min="15379" max="15379" width="4.109375" style="9" bestFit="1" customWidth="1"/>
    <col min="15380" max="15616" width="7.21875" style="9"/>
    <col min="15617" max="15617" width="3.6640625" style="9" bestFit="1" customWidth="1"/>
    <col min="15618" max="15618" width="12.77734375" style="9" bestFit="1" customWidth="1"/>
    <col min="15619" max="15620" width="11" style="9" bestFit="1" customWidth="1"/>
    <col min="15621" max="15621" width="13.21875" style="9" bestFit="1" customWidth="1"/>
    <col min="15622" max="15622" width="11" style="9" bestFit="1" customWidth="1"/>
    <col min="15623" max="15623" width="9.88671875" style="9" bestFit="1" customWidth="1"/>
    <col min="15624" max="15624" width="11.88671875" style="9" bestFit="1" customWidth="1"/>
    <col min="15625" max="15625" width="11" style="9" bestFit="1" customWidth="1"/>
    <col min="15626" max="15626" width="11.88671875" style="9" bestFit="1" customWidth="1"/>
    <col min="15627" max="15627" width="13.21875" style="9" bestFit="1" customWidth="1"/>
    <col min="15628" max="15631" width="11.88671875" style="9" bestFit="1" customWidth="1"/>
    <col min="15632" max="15632" width="10.6640625" style="9" bestFit="1" customWidth="1"/>
    <col min="15633" max="15633" width="13.21875" style="9" bestFit="1" customWidth="1"/>
    <col min="15634" max="15634" width="13.109375" style="9" bestFit="1" customWidth="1"/>
    <col min="15635" max="15635" width="4.109375" style="9" bestFit="1" customWidth="1"/>
    <col min="15636" max="15872" width="7.21875" style="9"/>
    <col min="15873" max="15873" width="3.6640625" style="9" bestFit="1" customWidth="1"/>
    <col min="15874" max="15874" width="12.77734375" style="9" bestFit="1" customWidth="1"/>
    <col min="15875" max="15876" width="11" style="9" bestFit="1" customWidth="1"/>
    <col min="15877" max="15877" width="13.21875" style="9" bestFit="1" customWidth="1"/>
    <col min="15878" max="15878" width="11" style="9" bestFit="1" customWidth="1"/>
    <col min="15879" max="15879" width="9.88671875" style="9" bestFit="1" customWidth="1"/>
    <col min="15880" max="15880" width="11.88671875" style="9" bestFit="1" customWidth="1"/>
    <col min="15881" max="15881" width="11" style="9" bestFit="1" customWidth="1"/>
    <col min="15882" max="15882" width="11.88671875" style="9" bestFit="1" customWidth="1"/>
    <col min="15883" max="15883" width="13.21875" style="9" bestFit="1" customWidth="1"/>
    <col min="15884" max="15887" width="11.88671875" style="9" bestFit="1" customWidth="1"/>
    <col min="15888" max="15888" width="10.6640625" style="9" bestFit="1" customWidth="1"/>
    <col min="15889" max="15889" width="13.21875" style="9" bestFit="1" customWidth="1"/>
    <col min="15890" max="15890" width="13.109375" style="9" bestFit="1" customWidth="1"/>
    <col min="15891" max="15891" width="4.109375" style="9" bestFit="1" customWidth="1"/>
    <col min="15892" max="16128" width="7.21875" style="9"/>
    <col min="16129" max="16129" width="3.6640625" style="9" bestFit="1" customWidth="1"/>
    <col min="16130" max="16130" width="12.77734375" style="9" bestFit="1" customWidth="1"/>
    <col min="16131" max="16132" width="11" style="9" bestFit="1" customWidth="1"/>
    <col min="16133" max="16133" width="13.21875" style="9" bestFit="1" customWidth="1"/>
    <col min="16134" max="16134" width="11" style="9" bestFit="1" customWidth="1"/>
    <col min="16135" max="16135" width="9.88671875" style="9" bestFit="1" customWidth="1"/>
    <col min="16136" max="16136" width="11.88671875" style="9" bestFit="1" customWidth="1"/>
    <col min="16137" max="16137" width="11" style="9" bestFit="1" customWidth="1"/>
    <col min="16138" max="16138" width="11.88671875" style="9" bestFit="1" customWidth="1"/>
    <col min="16139" max="16139" width="13.21875" style="9" bestFit="1" customWidth="1"/>
    <col min="16140" max="16143" width="11.88671875" style="9" bestFit="1" customWidth="1"/>
    <col min="16144" max="16144" width="10.6640625" style="9" bestFit="1" customWidth="1"/>
    <col min="16145" max="16145" width="13.21875" style="9" bestFit="1" customWidth="1"/>
    <col min="16146" max="16146" width="13.109375" style="9" bestFit="1" customWidth="1"/>
    <col min="16147" max="16147" width="4.109375" style="9" bestFit="1" customWidth="1"/>
    <col min="16148" max="16384" width="7.21875" style="9"/>
  </cols>
  <sheetData>
    <row r="1" spans="1:19" ht="12.75" customHeight="1" x14ac:dyDescent="0.3">
      <c r="A1" s="9" t="s">
        <v>45</v>
      </c>
    </row>
    <row r="2" spans="1:19" ht="12.75" customHeight="1" x14ac:dyDescent="0.3">
      <c r="A2" s="95" t="s">
        <v>346</v>
      </c>
      <c r="K2" s="109"/>
      <c r="R2" s="110"/>
      <c r="S2" s="104"/>
    </row>
    <row r="3" spans="1:19" ht="12.75" customHeight="1" x14ac:dyDescent="0.3">
      <c r="A3" s="96" t="s">
        <v>47</v>
      </c>
      <c r="K3" s="104"/>
      <c r="R3" s="111" t="s">
        <v>347</v>
      </c>
      <c r="S3" s="109"/>
    </row>
    <row r="4" spans="1:19" ht="54" customHeight="1" x14ac:dyDescent="0.3">
      <c r="C4" s="98" t="s">
        <v>348</v>
      </c>
      <c r="D4" s="98"/>
      <c r="E4" s="98"/>
      <c r="F4" s="98"/>
      <c r="G4" s="98"/>
      <c r="H4" s="98"/>
      <c r="I4" s="98"/>
      <c r="J4" s="98"/>
      <c r="K4" s="98"/>
      <c r="L4" s="98" t="s">
        <v>349</v>
      </c>
      <c r="M4" s="98"/>
      <c r="N4" s="98"/>
      <c r="O4" s="98"/>
      <c r="P4" s="98"/>
      <c r="Q4" s="98"/>
      <c r="R4" s="112" t="s">
        <v>350</v>
      </c>
    </row>
    <row r="5" spans="1:19" ht="39.9" customHeight="1" x14ac:dyDescent="0.3">
      <c r="A5" s="111" t="s">
        <v>54</v>
      </c>
      <c r="B5" s="111" t="s">
        <v>56</v>
      </c>
      <c r="C5" s="112" t="s">
        <v>351</v>
      </c>
      <c r="D5" s="112" t="s">
        <v>352</v>
      </c>
      <c r="E5" s="112" t="s">
        <v>353</v>
      </c>
      <c r="F5" s="112" t="s">
        <v>354</v>
      </c>
      <c r="G5" s="112" t="s">
        <v>355</v>
      </c>
      <c r="H5" s="112" t="s">
        <v>356</v>
      </c>
      <c r="I5" s="112" t="s">
        <v>357</v>
      </c>
      <c r="J5" s="112" t="s">
        <v>358</v>
      </c>
      <c r="K5" s="112" t="s">
        <v>359</v>
      </c>
      <c r="L5" s="112" t="s">
        <v>360</v>
      </c>
      <c r="M5" s="112" t="s">
        <v>361</v>
      </c>
      <c r="N5" s="112" t="s">
        <v>362</v>
      </c>
      <c r="O5" s="112" t="s">
        <v>363</v>
      </c>
      <c r="P5" s="112" t="s">
        <v>364</v>
      </c>
      <c r="Q5" s="112" t="s">
        <v>365</v>
      </c>
      <c r="R5" s="111" t="s">
        <v>366</v>
      </c>
      <c r="S5" s="111" t="s">
        <v>54</v>
      </c>
    </row>
    <row r="6" spans="1:19" x14ac:dyDescent="0.3">
      <c r="A6" s="9">
        <v>1</v>
      </c>
      <c r="B6" s="9" t="s">
        <v>108</v>
      </c>
      <c r="C6" s="35">
        <v>300000</v>
      </c>
      <c r="D6" s="35">
        <v>0</v>
      </c>
      <c r="E6" s="35">
        <v>0</v>
      </c>
      <c r="F6" s="35">
        <v>229</v>
      </c>
      <c r="G6" s="35">
        <v>0</v>
      </c>
      <c r="H6" s="35">
        <v>879870</v>
      </c>
      <c r="I6" s="35">
        <v>0</v>
      </c>
      <c r="J6" s="35">
        <v>229812</v>
      </c>
      <c r="K6" s="35">
        <f t="shared" ref="K6:K69" si="0">SUM(C6:J6)</f>
        <v>1409911</v>
      </c>
      <c r="L6" s="35">
        <v>459875</v>
      </c>
      <c r="M6" s="35">
        <v>0</v>
      </c>
      <c r="N6" s="35">
        <v>3370383</v>
      </c>
      <c r="O6" s="35">
        <v>0</v>
      </c>
      <c r="P6" s="35">
        <v>0</v>
      </c>
      <c r="Q6" s="35">
        <f t="shared" ref="Q6:Q69" si="1">SUM(L6:P6)</f>
        <v>3830258</v>
      </c>
      <c r="R6" s="35">
        <v>1159128.08</v>
      </c>
      <c r="S6" s="9">
        <v>1</v>
      </c>
    </row>
    <row r="7" spans="1:19" x14ac:dyDescent="0.3">
      <c r="A7" s="9">
        <v>2</v>
      </c>
      <c r="B7" s="9" t="s">
        <v>109</v>
      </c>
      <c r="C7" s="25">
        <v>2541603</v>
      </c>
      <c r="D7" s="25">
        <v>27924</v>
      </c>
      <c r="E7" s="25">
        <v>7821492</v>
      </c>
      <c r="F7" s="25">
        <v>871700</v>
      </c>
      <c r="G7" s="25">
        <v>0</v>
      </c>
      <c r="H7" s="25">
        <v>17813446</v>
      </c>
      <c r="I7" s="25">
        <v>0</v>
      </c>
      <c r="J7" s="25">
        <v>1553540</v>
      </c>
      <c r="K7" s="25">
        <f t="shared" si="0"/>
        <v>30629705</v>
      </c>
      <c r="L7" s="25">
        <v>34186039</v>
      </c>
      <c r="M7" s="25">
        <v>0</v>
      </c>
      <c r="N7" s="25">
        <v>17767655</v>
      </c>
      <c r="O7" s="38">
        <v>171891</v>
      </c>
      <c r="P7" s="25">
        <v>0</v>
      </c>
      <c r="Q7" s="25">
        <f t="shared" si="1"/>
        <v>52125585</v>
      </c>
      <c r="R7" s="25">
        <v>5900202.5299999993</v>
      </c>
      <c r="S7" s="9">
        <v>2</v>
      </c>
    </row>
    <row r="8" spans="1:19" x14ac:dyDescent="0.3">
      <c r="A8" s="9">
        <v>3</v>
      </c>
      <c r="B8" s="9" t="s">
        <v>110</v>
      </c>
      <c r="C8" s="25">
        <v>0</v>
      </c>
      <c r="D8" s="25">
        <v>0</v>
      </c>
      <c r="E8" s="25">
        <v>7640000</v>
      </c>
      <c r="F8" s="25">
        <v>0</v>
      </c>
      <c r="G8" s="25">
        <v>0</v>
      </c>
      <c r="H8" s="25">
        <v>1384796</v>
      </c>
      <c r="I8" s="25">
        <v>0</v>
      </c>
      <c r="J8" s="25">
        <v>0</v>
      </c>
      <c r="K8" s="25">
        <f t="shared" si="0"/>
        <v>9024796</v>
      </c>
      <c r="L8" s="25">
        <v>599859</v>
      </c>
      <c r="M8" s="25">
        <v>0</v>
      </c>
      <c r="N8" s="25">
        <v>1010547</v>
      </c>
      <c r="O8" s="38">
        <v>0</v>
      </c>
      <c r="P8" s="25">
        <v>0</v>
      </c>
      <c r="Q8" s="25">
        <f t="shared" si="1"/>
        <v>1610406</v>
      </c>
      <c r="R8" s="25">
        <v>1831040.8800000001</v>
      </c>
      <c r="S8" s="9">
        <v>3</v>
      </c>
    </row>
    <row r="9" spans="1:19" x14ac:dyDescent="0.3">
      <c r="A9" s="9">
        <v>4</v>
      </c>
      <c r="B9" s="9" t="s">
        <v>111</v>
      </c>
      <c r="C9" s="25">
        <v>0</v>
      </c>
      <c r="D9" s="25">
        <v>0</v>
      </c>
      <c r="E9" s="25">
        <v>949801</v>
      </c>
      <c r="F9" s="25">
        <v>15235</v>
      </c>
      <c r="G9" s="25">
        <v>0</v>
      </c>
      <c r="H9" s="25">
        <v>0</v>
      </c>
      <c r="I9" s="25">
        <v>0</v>
      </c>
      <c r="J9" s="25">
        <v>0</v>
      </c>
      <c r="K9" s="25">
        <f t="shared" si="0"/>
        <v>965036</v>
      </c>
      <c r="L9" s="25">
        <v>133774</v>
      </c>
      <c r="M9" s="25">
        <v>0</v>
      </c>
      <c r="N9" s="25">
        <v>734420</v>
      </c>
      <c r="O9" s="38">
        <v>0</v>
      </c>
      <c r="P9" s="25">
        <v>0</v>
      </c>
      <c r="Q9" s="25">
        <f t="shared" si="1"/>
        <v>868194</v>
      </c>
      <c r="R9" s="25">
        <v>103807.13</v>
      </c>
      <c r="S9" s="9">
        <v>4</v>
      </c>
    </row>
    <row r="10" spans="1:19" x14ac:dyDescent="0.3">
      <c r="A10" s="9">
        <v>5</v>
      </c>
      <c r="B10" s="9" t="s">
        <v>112</v>
      </c>
      <c r="C10" s="25">
        <v>0</v>
      </c>
      <c r="D10" s="25">
        <v>352296</v>
      </c>
      <c r="E10" s="25">
        <v>0</v>
      </c>
      <c r="F10" s="25">
        <v>194139</v>
      </c>
      <c r="G10" s="25">
        <v>0</v>
      </c>
      <c r="H10" s="25">
        <v>0</v>
      </c>
      <c r="I10" s="25">
        <v>0</v>
      </c>
      <c r="J10" s="25">
        <v>20663</v>
      </c>
      <c r="K10" s="25">
        <f t="shared" si="0"/>
        <v>567098</v>
      </c>
      <c r="L10" s="25">
        <v>9223592</v>
      </c>
      <c r="M10" s="25">
        <v>0</v>
      </c>
      <c r="N10" s="25">
        <v>222471</v>
      </c>
      <c r="O10" s="38">
        <v>0</v>
      </c>
      <c r="P10" s="25">
        <v>0</v>
      </c>
      <c r="Q10" s="25">
        <f t="shared" si="1"/>
        <v>9446063</v>
      </c>
      <c r="R10" s="25">
        <v>1855053.37</v>
      </c>
      <c r="S10" s="9">
        <v>5</v>
      </c>
    </row>
    <row r="11" spans="1:19" x14ac:dyDescent="0.3">
      <c r="A11" s="9">
        <v>6</v>
      </c>
      <c r="B11" s="9" t="s">
        <v>113</v>
      </c>
      <c r="C11" s="25">
        <v>0</v>
      </c>
      <c r="D11" s="25">
        <v>0</v>
      </c>
      <c r="E11" s="25">
        <v>0</v>
      </c>
      <c r="F11" s="25">
        <v>0</v>
      </c>
      <c r="G11" s="25">
        <v>0</v>
      </c>
      <c r="H11" s="25">
        <v>0</v>
      </c>
      <c r="I11" s="25">
        <v>0</v>
      </c>
      <c r="J11" s="25">
        <v>0</v>
      </c>
      <c r="K11" s="25">
        <f t="shared" si="0"/>
        <v>0</v>
      </c>
      <c r="L11" s="25">
        <v>0</v>
      </c>
      <c r="M11" s="25">
        <v>0</v>
      </c>
      <c r="N11" s="25">
        <v>525373</v>
      </c>
      <c r="O11" s="38">
        <v>0</v>
      </c>
      <c r="P11" s="25">
        <v>0</v>
      </c>
      <c r="Q11" s="25">
        <f t="shared" si="1"/>
        <v>525373</v>
      </c>
      <c r="R11" s="25">
        <v>-99880.74</v>
      </c>
      <c r="S11" s="9">
        <v>6</v>
      </c>
    </row>
    <row r="12" spans="1:19" x14ac:dyDescent="0.3">
      <c r="A12" s="9">
        <v>7</v>
      </c>
      <c r="B12" s="9" t="s">
        <v>114</v>
      </c>
      <c r="C12" s="25">
        <v>11330650</v>
      </c>
      <c r="D12" s="25">
        <v>4857771</v>
      </c>
      <c r="E12" s="25">
        <v>205629097</v>
      </c>
      <c r="F12" s="25">
        <v>3101589</v>
      </c>
      <c r="G12" s="25">
        <v>0</v>
      </c>
      <c r="H12" s="25">
        <v>64172394</v>
      </c>
      <c r="I12" s="25">
        <v>0</v>
      </c>
      <c r="J12" s="25">
        <v>38913952</v>
      </c>
      <c r="K12" s="25">
        <f t="shared" si="0"/>
        <v>328005453</v>
      </c>
      <c r="L12" s="25">
        <v>78659939</v>
      </c>
      <c r="M12" s="25">
        <v>14396684</v>
      </c>
      <c r="N12" s="25">
        <v>197494580</v>
      </c>
      <c r="O12" s="38">
        <v>37454250</v>
      </c>
      <c r="P12" s="25">
        <v>0</v>
      </c>
      <c r="Q12" s="25">
        <f t="shared" si="1"/>
        <v>328005453</v>
      </c>
      <c r="R12" s="25">
        <v>2410056.1900000004</v>
      </c>
      <c r="S12" s="9">
        <v>7</v>
      </c>
    </row>
    <row r="13" spans="1:19" x14ac:dyDescent="0.3">
      <c r="A13" s="9">
        <v>8</v>
      </c>
      <c r="B13" s="9" t="s">
        <v>115</v>
      </c>
      <c r="C13" s="25">
        <v>2807280</v>
      </c>
      <c r="D13" s="25">
        <v>514772</v>
      </c>
      <c r="E13" s="25">
        <v>0</v>
      </c>
      <c r="F13" s="25">
        <v>47779</v>
      </c>
      <c r="G13" s="25">
        <v>0</v>
      </c>
      <c r="H13" s="25">
        <v>7377254</v>
      </c>
      <c r="I13" s="25">
        <v>0</v>
      </c>
      <c r="J13" s="25">
        <v>1169853</v>
      </c>
      <c r="K13" s="25">
        <f t="shared" si="0"/>
        <v>11916938</v>
      </c>
      <c r="L13" s="25">
        <v>4699903</v>
      </c>
      <c r="M13" s="25">
        <v>2980932</v>
      </c>
      <c r="N13" s="25">
        <v>1292851</v>
      </c>
      <c r="O13" s="38">
        <v>2693928</v>
      </c>
      <c r="P13" s="25">
        <v>0</v>
      </c>
      <c r="Q13" s="25">
        <f t="shared" si="1"/>
        <v>11667614</v>
      </c>
      <c r="R13" s="25">
        <v>8501401.709999999</v>
      </c>
      <c r="S13" s="9">
        <v>8</v>
      </c>
    </row>
    <row r="14" spans="1:19" x14ac:dyDescent="0.3">
      <c r="A14" s="9">
        <v>9</v>
      </c>
      <c r="B14" s="9" t="s">
        <v>116</v>
      </c>
      <c r="C14" s="25">
        <v>0</v>
      </c>
      <c r="D14" s="25">
        <v>11683</v>
      </c>
      <c r="E14" s="25">
        <v>1773180</v>
      </c>
      <c r="F14" s="25">
        <v>0</v>
      </c>
      <c r="G14" s="25">
        <v>0</v>
      </c>
      <c r="H14" s="25">
        <v>0</v>
      </c>
      <c r="I14" s="25">
        <v>0</v>
      </c>
      <c r="J14" s="25">
        <v>0</v>
      </c>
      <c r="K14" s="25">
        <f t="shared" si="0"/>
        <v>1784863</v>
      </c>
      <c r="L14" s="25">
        <v>1773180</v>
      </c>
      <c r="M14" s="25">
        <v>0</v>
      </c>
      <c r="N14" s="25">
        <v>11683</v>
      </c>
      <c r="O14" s="38">
        <v>0</v>
      </c>
      <c r="P14" s="25">
        <v>0</v>
      </c>
      <c r="Q14" s="25">
        <f t="shared" si="1"/>
        <v>1784863</v>
      </c>
      <c r="R14" s="25">
        <v>1128987.75</v>
      </c>
      <c r="S14" s="9">
        <v>9</v>
      </c>
    </row>
    <row r="15" spans="1:19" x14ac:dyDescent="0.3">
      <c r="A15" s="9">
        <v>10</v>
      </c>
      <c r="B15" s="9" t="s">
        <v>117</v>
      </c>
      <c r="C15" s="25">
        <v>0</v>
      </c>
      <c r="D15" s="25">
        <v>0</v>
      </c>
      <c r="E15" s="25">
        <v>0</v>
      </c>
      <c r="F15" s="25">
        <v>11</v>
      </c>
      <c r="G15" s="25">
        <v>0</v>
      </c>
      <c r="H15" s="25">
        <v>26514305</v>
      </c>
      <c r="I15" s="25">
        <v>0</v>
      </c>
      <c r="J15" s="25">
        <v>0</v>
      </c>
      <c r="K15" s="25">
        <f t="shared" si="0"/>
        <v>26514316</v>
      </c>
      <c r="L15" s="25">
        <v>24021011</v>
      </c>
      <c r="M15" s="25">
        <v>0</v>
      </c>
      <c r="N15" s="25">
        <v>2496085</v>
      </c>
      <c r="O15" s="38">
        <v>0</v>
      </c>
      <c r="P15" s="25">
        <v>0</v>
      </c>
      <c r="Q15" s="25">
        <f t="shared" si="1"/>
        <v>26517096</v>
      </c>
      <c r="R15" s="25">
        <v>8945862.1300000008</v>
      </c>
      <c r="S15" s="9">
        <v>10</v>
      </c>
    </row>
    <row r="16" spans="1:19" x14ac:dyDescent="0.3">
      <c r="A16" s="9">
        <v>11</v>
      </c>
      <c r="B16" s="9" t="s">
        <v>118</v>
      </c>
      <c r="C16" s="25">
        <v>0</v>
      </c>
      <c r="D16" s="25">
        <v>0</v>
      </c>
      <c r="E16" s="25">
        <v>0</v>
      </c>
      <c r="F16" s="25">
        <v>0</v>
      </c>
      <c r="G16" s="25">
        <v>0</v>
      </c>
      <c r="H16" s="25">
        <v>0</v>
      </c>
      <c r="I16" s="25">
        <v>0</v>
      </c>
      <c r="J16" s="25">
        <v>0</v>
      </c>
      <c r="K16" s="25">
        <f t="shared" si="0"/>
        <v>0</v>
      </c>
      <c r="L16" s="25">
        <v>0</v>
      </c>
      <c r="M16" s="25">
        <v>0</v>
      </c>
      <c r="N16" s="25">
        <v>0</v>
      </c>
      <c r="O16" s="38">
        <v>0</v>
      </c>
      <c r="P16" s="25">
        <v>0</v>
      </c>
      <c r="Q16" s="25">
        <f t="shared" si="1"/>
        <v>0</v>
      </c>
      <c r="R16" s="25">
        <v>1374796.2</v>
      </c>
      <c r="S16" s="9">
        <v>11</v>
      </c>
    </row>
    <row r="17" spans="1:19" x14ac:dyDescent="0.3">
      <c r="A17" s="9">
        <v>12</v>
      </c>
      <c r="B17" s="9" t="s">
        <v>119</v>
      </c>
      <c r="C17" s="25">
        <v>0</v>
      </c>
      <c r="D17" s="25">
        <v>0</v>
      </c>
      <c r="E17" s="25">
        <v>30245684</v>
      </c>
      <c r="F17" s="25">
        <v>0</v>
      </c>
      <c r="G17" s="25">
        <v>0</v>
      </c>
      <c r="H17" s="25">
        <v>0</v>
      </c>
      <c r="I17" s="25">
        <v>0</v>
      </c>
      <c r="J17" s="25">
        <v>0</v>
      </c>
      <c r="K17" s="25">
        <f t="shared" si="0"/>
        <v>30245684</v>
      </c>
      <c r="L17" s="25">
        <v>0</v>
      </c>
      <c r="M17" s="25">
        <v>0</v>
      </c>
      <c r="N17" s="25">
        <v>8712817</v>
      </c>
      <c r="O17" s="38">
        <v>0</v>
      </c>
      <c r="P17" s="25">
        <v>0</v>
      </c>
      <c r="Q17" s="25">
        <f t="shared" si="1"/>
        <v>8712817</v>
      </c>
      <c r="R17" s="25">
        <v>5226592.0799999991</v>
      </c>
      <c r="S17" s="9">
        <v>12</v>
      </c>
    </row>
    <row r="18" spans="1:19" x14ac:dyDescent="0.3">
      <c r="A18" s="9">
        <v>13</v>
      </c>
      <c r="B18" s="9" t="s">
        <v>120</v>
      </c>
      <c r="C18" s="25">
        <v>16327</v>
      </c>
      <c r="D18" s="25">
        <v>553336</v>
      </c>
      <c r="E18" s="25">
        <v>0</v>
      </c>
      <c r="F18" s="25">
        <v>14226</v>
      </c>
      <c r="G18" s="25">
        <v>0</v>
      </c>
      <c r="H18" s="25">
        <v>0</v>
      </c>
      <c r="I18" s="25">
        <v>0</v>
      </c>
      <c r="J18" s="25">
        <v>0</v>
      </c>
      <c r="K18" s="25">
        <f t="shared" si="0"/>
        <v>583889</v>
      </c>
      <c r="L18" s="25">
        <v>0</v>
      </c>
      <c r="M18" s="25">
        <v>0</v>
      </c>
      <c r="N18" s="25">
        <v>1582864</v>
      </c>
      <c r="O18" s="38">
        <v>0</v>
      </c>
      <c r="P18" s="25">
        <v>0</v>
      </c>
      <c r="Q18" s="25">
        <f t="shared" si="1"/>
        <v>1582864</v>
      </c>
      <c r="R18" s="25">
        <v>593621.97</v>
      </c>
      <c r="S18" s="9">
        <v>13</v>
      </c>
    </row>
    <row r="19" spans="1:19" x14ac:dyDescent="0.3">
      <c r="A19" s="9">
        <v>14</v>
      </c>
      <c r="B19" s="9" t="s">
        <v>121</v>
      </c>
      <c r="C19" s="25">
        <v>0</v>
      </c>
      <c r="D19" s="25">
        <v>424869</v>
      </c>
      <c r="E19" s="25">
        <v>0</v>
      </c>
      <c r="F19" s="25">
        <v>0</v>
      </c>
      <c r="G19" s="25">
        <v>0</v>
      </c>
      <c r="H19" s="25">
        <v>4343804</v>
      </c>
      <c r="I19" s="25">
        <v>0</v>
      </c>
      <c r="J19" s="25">
        <v>0</v>
      </c>
      <c r="K19" s="25">
        <f t="shared" si="0"/>
        <v>4768673</v>
      </c>
      <c r="L19" s="25">
        <v>0</v>
      </c>
      <c r="M19" s="25">
        <v>2365196</v>
      </c>
      <c r="N19" s="25">
        <v>2403477</v>
      </c>
      <c r="O19" s="38">
        <v>0</v>
      </c>
      <c r="P19" s="25">
        <v>0</v>
      </c>
      <c r="Q19" s="25">
        <f t="shared" si="1"/>
        <v>4768673</v>
      </c>
      <c r="R19" s="25">
        <v>6553758.7100000009</v>
      </c>
      <c r="S19" s="9">
        <v>14</v>
      </c>
    </row>
    <row r="20" spans="1:19" x14ac:dyDescent="0.3">
      <c r="A20" s="9">
        <v>15</v>
      </c>
      <c r="B20" s="9" t="s">
        <v>122</v>
      </c>
      <c r="C20" s="25">
        <v>0</v>
      </c>
      <c r="D20" s="25">
        <v>0</v>
      </c>
      <c r="E20" s="25">
        <v>949801</v>
      </c>
      <c r="F20" s="25">
        <v>7523</v>
      </c>
      <c r="G20" s="25">
        <v>0</v>
      </c>
      <c r="H20" s="25">
        <v>0</v>
      </c>
      <c r="I20" s="25">
        <v>0</v>
      </c>
      <c r="J20" s="25">
        <v>0</v>
      </c>
      <c r="K20" s="25">
        <f t="shared" si="0"/>
        <v>957324</v>
      </c>
      <c r="L20" s="25">
        <v>0</v>
      </c>
      <c r="M20" s="25">
        <v>0</v>
      </c>
      <c r="N20" s="25">
        <v>525233</v>
      </c>
      <c r="O20" s="38">
        <v>0</v>
      </c>
      <c r="P20" s="25">
        <v>0</v>
      </c>
      <c r="Q20" s="25">
        <f t="shared" si="1"/>
        <v>525233</v>
      </c>
      <c r="R20" s="25">
        <v>1589676.3699999999</v>
      </c>
      <c r="S20" s="9">
        <v>15</v>
      </c>
    </row>
    <row r="21" spans="1:19" x14ac:dyDescent="0.3">
      <c r="A21" s="9">
        <v>16</v>
      </c>
      <c r="B21" s="9" t="s">
        <v>123</v>
      </c>
      <c r="C21" s="25">
        <v>1765565</v>
      </c>
      <c r="D21" s="25">
        <v>0</v>
      </c>
      <c r="E21" s="25">
        <v>0</v>
      </c>
      <c r="F21" s="25">
        <v>39097</v>
      </c>
      <c r="G21" s="25">
        <v>0</v>
      </c>
      <c r="H21" s="25">
        <v>1705008</v>
      </c>
      <c r="I21" s="25">
        <v>0</v>
      </c>
      <c r="J21" s="25">
        <v>171617</v>
      </c>
      <c r="K21" s="25">
        <f t="shared" si="0"/>
        <v>3681287</v>
      </c>
      <c r="L21" s="25">
        <v>172534</v>
      </c>
      <c r="M21" s="25">
        <v>3279485</v>
      </c>
      <c r="N21" s="25">
        <v>2219050</v>
      </c>
      <c r="O21" s="38">
        <v>0</v>
      </c>
      <c r="P21" s="25">
        <v>0</v>
      </c>
      <c r="Q21" s="25">
        <f t="shared" si="1"/>
        <v>5671069</v>
      </c>
      <c r="R21" s="25">
        <v>2899714.5199999996</v>
      </c>
      <c r="S21" s="9">
        <v>16</v>
      </c>
    </row>
    <row r="22" spans="1:19" x14ac:dyDescent="0.3">
      <c r="A22" s="9">
        <v>17</v>
      </c>
      <c r="B22" s="9" t="s">
        <v>124</v>
      </c>
      <c r="C22" s="25">
        <v>0</v>
      </c>
      <c r="D22" s="25">
        <v>0</v>
      </c>
      <c r="E22" s="25">
        <v>0</v>
      </c>
      <c r="F22" s="25">
        <v>33738</v>
      </c>
      <c r="G22" s="25">
        <v>0</v>
      </c>
      <c r="H22" s="25">
        <v>0</v>
      </c>
      <c r="I22" s="25">
        <v>387775</v>
      </c>
      <c r="J22" s="25">
        <v>0</v>
      </c>
      <c r="K22" s="25">
        <f t="shared" si="0"/>
        <v>421513</v>
      </c>
      <c r="L22" s="25">
        <v>634920</v>
      </c>
      <c r="M22" s="25">
        <v>0</v>
      </c>
      <c r="N22" s="25">
        <v>3501531</v>
      </c>
      <c r="O22" s="38">
        <v>387775</v>
      </c>
      <c r="P22" s="25">
        <v>0</v>
      </c>
      <c r="Q22" s="25">
        <f t="shared" si="1"/>
        <v>4524226</v>
      </c>
      <c r="R22" s="25">
        <v>296327.67999999999</v>
      </c>
      <c r="S22" s="9">
        <v>17</v>
      </c>
    </row>
    <row r="23" spans="1:19" x14ac:dyDescent="0.3">
      <c r="A23" s="9">
        <v>18</v>
      </c>
      <c r="B23" s="9" t="s">
        <v>125</v>
      </c>
      <c r="C23" s="25">
        <v>0</v>
      </c>
      <c r="D23" s="25">
        <v>0</v>
      </c>
      <c r="E23" s="25">
        <v>0</v>
      </c>
      <c r="F23" s="25">
        <v>0</v>
      </c>
      <c r="G23" s="25">
        <v>0</v>
      </c>
      <c r="H23" s="25">
        <v>0</v>
      </c>
      <c r="I23" s="25">
        <v>0</v>
      </c>
      <c r="J23" s="25">
        <v>0</v>
      </c>
      <c r="K23" s="25">
        <f t="shared" si="0"/>
        <v>0</v>
      </c>
      <c r="L23" s="25">
        <v>0</v>
      </c>
      <c r="M23" s="25">
        <v>0</v>
      </c>
      <c r="N23" s="25">
        <v>0</v>
      </c>
      <c r="O23" s="38">
        <v>0</v>
      </c>
      <c r="P23" s="25">
        <v>0</v>
      </c>
      <c r="Q23" s="25">
        <f t="shared" si="1"/>
        <v>0</v>
      </c>
      <c r="R23" s="25">
        <v>667245.02999999991</v>
      </c>
      <c r="S23" s="9">
        <v>18</v>
      </c>
    </row>
    <row r="24" spans="1:19" x14ac:dyDescent="0.3">
      <c r="A24" s="9">
        <v>19</v>
      </c>
      <c r="B24" s="9" t="s">
        <v>126</v>
      </c>
      <c r="C24" s="25">
        <v>0</v>
      </c>
      <c r="D24" s="25">
        <v>0</v>
      </c>
      <c r="E24" s="25">
        <v>2500000</v>
      </c>
      <c r="F24" s="25">
        <v>0</v>
      </c>
      <c r="G24" s="25">
        <v>0</v>
      </c>
      <c r="H24" s="25">
        <v>226120</v>
      </c>
      <c r="I24" s="25">
        <v>0</v>
      </c>
      <c r="J24" s="25">
        <v>0</v>
      </c>
      <c r="K24" s="25">
        <f t="shared" si="0"/>
        <v>2726120</v>
      </c>
      <c r="L24" s="25">
        <v>277757</v>
      </c>
      <c r="M24" s="25">
        <v>0</v>
      </c>
      <c r="N24" s="25">
        <v>671695</v>
      </c>
      <c r="O24" s="38">
        <v>0</v>
      </c>
      <c r="P24" s="25">
        <v>0</v>
      </c>
      <c r="Q24" s="25">
        <f t="shared" si="1"/>
        <v>949452</v>
      </c>
      <c r="R24" s="25">
        <v>2552937.64</v>
      </c>
      <c r="S24" s="9">
        <v>19</v>
      </c>
    </row>
    <row r="25" spans="1:19" x14ac:dyDescent="0.3">
      <c r="A25" s="9">
        <v>20</v>
      </c>
      <c r="B25" s="9" t="s">
        <v>127</v>
      </c>
      <c r="C25" s="25">
        <v>180000</v>
      </c>
      <c r="D25" s="25">
        <v>0</v>
      </c>
      <c r="E25" s="25">
        <v>0</v>
      </c>
      <c r="F25" s="25">
        <v>87893</v>
      </c>
      <c r="G25" s="25">
        <v>0</v>
      </c>
      <c r="H25" s="25">
        <v>0</v>
      </c>
      <c r="I25" s="25">
        <v>0</v>
      </c>
      <c r="J25" s="25">
        <v>6100000</v>
      </c>
      <c r="K25" s="25">
        <f t="shared" si="0"/>
        <v>6367893</v>
      </c>
      <c r="L25" s="25">
        <v>0</v>
      </c>
      <c r="M25" s="25">
        <v>0</v>
      </c>
      <c r="N25" s="25">
        <v>13847185</v>
      </c>
      <c r="O25" s="38">
        <v>0</v>
      </c>
      <c r="P25" s="25">
        <v>0</v>
      </c>
      <c r="Q25" s="25">
        <f t="shared" si="1"/>
        <v>13847185</v>
      </c>
      <c r="R25" s="25">
        <v>1161363.3800000001</v>
      </c>
      <c r="S25" s="9">
        <v>20</v>
      </c>
    </row>
    <row r="26" spans="1:19" x14ac:dyDescent="0.3">
      <c r="A26" s="9">
        <v>21</v>
      </c>
      <c r="B26" s="9" t="s">
        <v>128</v>
      </c>
      <c r="C26" s="25">
        <v>11527861</v>
      </c>
      <c r="D26" s="25">
        <v>4299427</v>
      </c>
      <c r="E26" s="25">
        <v>11107639</v>
      </c>
      <c r="F26" s="25">
        <v>2493824</v>
      </c>
      <c r="G26" s="25">
        <v>0</v>
      </c>
      <c r="H26" s="25">
        <v>41125873</v>
      </c>
      <c r="I26" s="25">
        <v>5927053</v>
      </c>
      <c r="J26" s="25">
        <v>5474829</v>
      </c>
      <c r="K26" s="25">
        <f t="shared" si="0"/>
        <v>81956506</v>
      </c>
      <c r="L26" s="25">
        <v>65868983</v>
      </c>
      <c r="M26" s="25">
        <v>30027605</v>
      </c>
      <c r="N26" s="25">
        <v>41346221</v>
      </c>
      <c r="O26" s="38">
        <v>2587174</v>
      </c>
      <c r="P26" s="25">
        <v>0</v>
      </c>
      <c r="Q26" s="25">
        <f t="shared" si="1"/>
        <v>139829983</v>
      </c>
      <c r="R26" s="25">
        <v>11356855.33</v>
      </c>
      <c r="S26" s="9">
        <v>21</v>
      </c>
    </row>
    <row r="27" spans="1:19" x14ac:dyDescent="0.3">
      <c r="A27" s="9">
        <v>22</v>
      </c>
      <c r="B27" s="9" t="s">
        <v>129</v>
      </c>
      <c r="C27" s="25">
        <v>444601</v>
      </c>
      <c r="D27" s="25">
        <v>847</v>
      </c>
      <c r="E27" s="25">
        <v>0</v>
      </c>
      <c r="F27" s="25">
        <v>383</v>
      </c>
      <c r="G27" s="25">
        <v>0</v>
      </c>
      <c r="H27" s="25">
        <v>1332415</v>
      </c>
      <c r="I27" s="25">
        <v>0</v>
      </c>
      <c r="J27" s="25">
        <v>11590</v>
      </c>
      <c r="K27" s="25">
        <f t="shared" si="0"/>
        <v>1789836</v>
      </c>
      <c r="L27" s="25">
        <v>1592786</v>
      </c>
      <c r="M27" s="25">
        <v>0</v>
      </c>
      <c r="N27" s="25">
        <v>195192</v>
      </c>
      <c r="O27" s="38">
        <v>0</v>
      </c>
      <c r="P27" s="25">
        <v>0</v>
      </c>
      <c r="Q27" s="25">
        <f t="shared" si="1"/>
        <v>1787978</v>
      </c>
      <c r="R27" s="25">
        <v>209355.26</v>
      </c>
      <c r="S27" s="9">
        <v>22</v>
      </c>
    </row>
    <row r="28" spans="1:19" x14ac:dyDescent="0.3">
      <c r="A28" s="9">
        <v>23</v>
      </c>
      <c r="B28" s="9" t="s">
        <v>130</v>
      </c>
      <c r="C28" s="25">
        <v>0</v>
      </c>
      <c r="D28" s="25">
        <v>0</v>
      </c>
      <c r="E28" s="25">
        <v>0</v>
      </c>
      <c r="F28" s="25">
        <v>0</v>
      </c>
      <c r="G28" s="25">
        <v>0</v>
      </c>
      <c r="H28" s="25">
        <v>356020</v>
      </c>
      <c r="I28" s="25">
        <v>0</v>
      </c>
      <c r="J28" s="25">
        <v>0</v>
      </c>
      <c r="K28" s="25">
        <f t="shared" si="0"/>
        <v>356020</v>
      </c>
      <c r="L28" s="25">
        <v>315473</v>
      </c>
      <c r="M28" s="25">
        <v>0</v>
      </c>
      <c r="N28" s="25">
        <v>40547</v>
      </c>
      <c r="O28" s="38">
        <v>0</v>
      </c>
      <c r="P28" s="25">
        <v>0</v>
      </c>
      <c r="Q28" s="25">
        <f t="shared" si="1"/>
        <v>356020</v>
      </c>
      <c r="R28" s="25">
        <v>37626.130000000005</v>
      </c>
      <c r="S28" s="9">
        <v>23</v>
      </c>
    </row>
    <row r="29" spans="1:19" x14ac:dyDescent="0.3">
      <c r="A29" s="9">
        <v>24</v>
      </c>
      <c r="B29" s="9" t="s">
        <v>131</v>
      </c>
      <c r="C29" s="25">
        <v>614547</v>
      </c>
      <c r="D29" s="25">
        <v>12852</v>
      </c>
      <c r="E29" s="25">
        <v>0</v>
      </c>
      <c r="F29" s="25">
        <v>16533</v>
      </c>
      <c r="G29" s="25">
        <v>0</v>
      </c>
      <c r="H29" s="25">
        <v>5420204</v>
      </c>
      <c r="I29" s="25">
        <v>0</v>
      </c>
      <c r="J29" s="25">
        <v>266939</v>
      </c>
      <c r="K29" s="25">
        <f t="shared" si="0"/>
        <v>6331075</v>
      </c>
      <c r="L29" s="25">
        <v>1950914</v>
      </c>
      <c r="M29" s="25">
        <v>0</v>
      </c>
      <c r="N29" s="25">
        <v>3535064</v>
      </c>
      <c r="O29" s="38">
        <v>0</v>
      </c>
      <c r="P29" s="25">
        <v>0</v>
      </c>
      <c r="Q29" s="25">
        <f t="shared" si="1"/>
        <v>5485978</v>
      </c>
      <c r="R29" s="25">
        <v>10643192.939999999</v>
      </c>
      <c r="S29" s="9">
        <v>24</v>
      </c>
    </row>
    <row r="30" spans="1:19" x14ac:dyDescent="0.3">
      <c r="A30" s="9">
        <v>25</v>
      </c>
      <c r="B30" s="9" t="s">
        <v>132</v>
      </c>
      <c r="C30" s="25">
        <v>0</v>
      </c>
      <c r="D30" s="25">
        <v>0</v>
      </c>
      <c r="E30" s="25">
        <v>949801</v>
      </c>
      <c r="F30" s="25">
        <v>7717</v>
      </c>
      <c r="G30" s="25">
        <v>0</v>
      </c>
      <c r="H30" s="25">
        <v>0</v>
      </c>
      <c r="I30" s="25">
        <v>0</v>
      </c>
      <c r="J30" s="25">
        <v>0</v>
      </c>
      <c r="K30" s="25">
        <f t="shared" si="0"/>
        <v>957518</v>
      </c>
      <c r="L30" s="25">
        <v>0</v>
      </c>
      <c r="M30" s="25">
        <v>0</v>
      </c>
      <c r="N30" s="25">
        <v>410497</v>
      </c>
      <c r="O30" s="38">
        <v>0</v>
      </c>
      <c r="P30" s="25">
        <v>0</v>
      </c>
      <c r="Q30" s="25">
        <f t="shared" si="1"/>
        <v>410497</v>
      </c>
      <c r="R30" s="25">
        <v>353896.12</v>
      </c>
      <c r="S30" s="9">
        <v>25</v>
      </c>
    </row>
    <row r="31" spans="1:19" x14ac:dyDescent="0.3">
      <c r="A31" s="9">
        <v>26</v>
      </c>
      <c r="B31" s="9" t="s">
        <v>133</v>
      </c>
      <c r="C31" s="25">
        <v>0</v>
      </c>
      <c r="D31" s="25">
        <v>1400570</v>
      </c>
      <c r="E31" s="25">
        <v>1557255</v>
      </c>
      <c r="F31" s="25">
        <v>5081</v>
      </c>
      <c r="G31" s="25">
        <v>0</v>
      </c>
      <c r="H31" s="25">
        <v>118990</v>
      </c>
      <c r="I31" s="25">
        <v>0</v>
      </c>
      <c r="J31" s="25">
        <v>0</v>
      </c>
      <c r="K31" s="25">
        <f t="shared" si="0"/>
        <v>3081896</v>
      </c>
      <c r="L31" s="25">
        <v>388450</v>
      </c>
      <c r="M31" s="25">
        <v>0</v>
      </c>
      <c r="N31" s="25">
        <v>118990</v>
      </c>
      <c r="O31" s="38">
        <v>1414151</v>
      </c>
      <c r="P31" s="25">
        <v>0</v>
      </c>
      <c r="Q31" s="25">
        <f t="shared" si="1"/>
        <v>1921591</v>
      </c>
      <c r="R31" s="25">
        <v>1315141.7</v>
      </c>
      <c r="S31" s="9">
        <v>26</v>
      </c>
    </row>
    <row r="32" spans="1:19" x14ac:dyDescent="0.3">
      <c r="A32" s="9">
        <v>27</v>
      </c>
      <c r="B32" s="9" t="s">
        <v>134</v>
      </c>
      <c r="C32" s="25">
        <v>146416</v>
      </c>
      <c r="D32" s="25">
        <v>0</v>
      </c>
      <c r="E32" s="25">
        <v>0</v>
      </c>
      <c r="F32" s="25">
        <v>237582</v>
      </c>
      <c r="G32" s="25">
        <v>0</v>
      </c>
      <c r="H32" s="25">
        <v>2021982</v>
      </c>
      <c r="I32" s="25">
        <v>0</v>
      </c>
      <c r="J32" s="25">
        <v>32472</v>
      </c>
      <c r="K32" s="25">
        <f t="shared" si="0"/>
        <v>2438452</v>
      </c>
      <c r="L32" s="25">
        <v>771707</v>
      </c>
      <c r="M32" s="25">
        <v>0</v>
      </c>
      <c r="N32" s="25">
        <v>17785288</v>
      </c>
      <c r="O32" s="38">
        <v>550000</v>
      </c>
      <c r="P32" s="25">
        <v>0</v>
      </c>
      <c r="Q32" s="25">
        <f t="shared" si="1"/>
        <v>19106995</v>
      </c>
      <c r="R32" s="25">
        <v>129970.75</v>
      </c>
      <c r="S32" s="9">
        <v>27</v>
      </c>
    </row>
    <row r="33" spans="1:19" x14ac:dyDescent="0.3">
      <c r="A33" s="9">
        <v>28</v>
      </c>
      <c r="B33" s="9" t="s">
        <v>135</v>
      </c>
      <c r="C33" s="25">
        <v>0</v>
      </c>
      <c r="D33" s="25">
        <v>0</v>
      </c>
      <c r="E33" s="25">
        <v>118000</v>
      </c>
      <c r="F33" s="25">
        <v>18203</v>
      </c>
      <c r="G33" s="25">
        <v>0</v>
      </c>
      <c r="H33" s="25">
        <v>0</v>
      </c>
      <c r="I33" s="25">
        <v>0</v>
      </c>
      <c r="J33" s="25">
        <v>0</v>
      </c>
      <c r="K33" s="25">
        <f t="shared" si="0"/>
        <v>136203</v>
      </c>
      <c r="L33" s="25">
        <v>0</v>
      </c>
      <c r="M33" s="25">
        <v>0</v>
      </c>
      <c r="N33" s="25">
        <v>1641078</v>
      </c>
      <c r="O33" s="38">
        <v>0</v>
      </c>
      <c r="P33" s="25">
        <v>0</v>
      </c>
      <c r="Q33" s="25">
        <f t="shared" si="1"/>
        <v>1641078</v>
      </c>
      <c r="R33" s="25">
        <v>86387.64</v>
      </c>
      <c r="S33" s="9">
        <v>28</v>
      </c>
    </row>
    <row r="34" spans="1:19" x14ac:dyDescent="0.3">
      <c r="A34" s="9">
        <v>29</v>
      </c>
      <c r="B34" s="9" t="s">
        <v>77</v>
      </c>
      <c r="C34" s="25">
        <v>907130</v>
      </c>
      <c r="D34" s="25">
        <v>8104099</v>
      </c>
      <c r="E34" s="25">
        <v>252133578</v>
      </c>
      <c r="F34" s="25">
        <v>3545348</v>
      </c>
      <c r="G34" s="25">
        <v>0</v>
      </c>
      <c r="H34" s="25">
        <v>114102421</v>
      </c>
      <c r="I34" s="25">
        <v>33000</v>
      </c>
      <c r="J34" s="25">
        <v>29021347</v>
      </c>
      <c r="K34" s="25">
        <f t="shared" si="0"/>
        <v>407846923</v>
      </c>
      <c r="L34" s="25">
        <v>191739931</v>
      </c>
      <c r="M34" s="25">
        <v>25019381</v>
      </c>
      <c r="N34" s="25">
        <v>138274564</v>
      </c>
      <c r="O34" s="38">
        <v>30620087</v>
      </c>
      <c r="P34" s="25">
        <v>0</v>
      </c>
      <c r="Q34" s="25">
        <f t="shared" si="1"/>
        <v>385653963</v>
      </c>
      <c r="R34" s="25">
        <v>31345883.059999995</v>
      </c>
      <c r="S34" s="9">
        <v>29</v>
      </c>
    </row>
    <row r="35" spans="1:19" x14ac:dyDescent="0.3">
      <c r="A35" s="9">
        <v>30</v>
      </c>
      <c r="B35" s="9" t="s">
        <v>136</v>
      </c>
      <c r="C35" s="25">
        <v>2082543</v>
      </c>
      <c r="D35" s="25">
        <v>251945</v>
      </c>
      <c r="E35" s="25">
        <v>5029846</v>
      </c>
      <c r="F35" s="25">
        <v>663</v>
      </c>
      <c r="G35" s="25">
        <v>0</v>
      </c>
      <c r="H35" s="25">
        <v>4201106</v>
      </c>
      <c r="I35" s="25">
        <v>530</v>
      </c>
      <c r="J35" s="25">
        <v>413780</v>
      </c>
      <c r="K35" s="25">
        <f t="shared" si="0"/>
        <v>11980413</v>
      </c>
      <c r="L35" s="25">
        <v>0</v>
      </c>
      <c r="M35" s="25">
        <v>3459951</v>
      </c>
      <c r="N35" s="25">
        <v>4027291</v>
      </c>
      <c r="O35" s="38">
        <v>2413640</v>
      </c>
      <c r="P35" s="25">
        <v>0</v>
      </c>
      <c r="Q35" s="25">
        <f t="shared" si="1"/>
        <v>9900882</v>
      </c>
      <c r="R35" s="25">
        <v>3635079.5700000003</v>
      </c>
      <c r="S35" s="9">
        <v>30</v>
      </c>
    </row>
    <row r="36" spans="1:19" x14ac:dyDescent="0.3">
      <c r="A36" s="9">
        <v>31</v>
      </c>
      <c r="B36" s="9" t="s">
        <v>137</v>
      </c>
      <c r="C36" s="25">
        <v>0</v>
      </c>
      <c r="D36" s="25">
        <v>0</v>
      </c>
      <c r="E36" s="25">
        <v>0</v>
      </c>
      <c r="F36" s="25">
        <v>0</v>
      </c>
      <c r="G36" s="25">
        <v>0</v>
      </c>
      <c r="H36" s="25">
        <v>0</v>
      </c>
      <c r="I36" s="25">
        <v>0</v>
      </c>
      <c r="J36" s="25">
        <v>0</v>
      </c>
      <c r="K36" s="25">
        <f t="shared" si="0"/>
        <v>0</v>
      </c>
      <c r="L36" s="25">
        <v>0</v>
      </c>
      <c r="M36" s="25">
        <v>0</v>
      </c>
      <c r="N36" s="25">
        <v>0</v>
      </c>
      <c r="O36" s="38">
        <v>0</v>
      </c>
      <c r="P36" s="25">
        <v>0</v>
      </c>
      <c r="Q36" s="25">
        <f t="shared" si="1"/>
        <v>0</v>
      </c>
      <c r="R36" s="25">
        <v>1113388.02</v>
      </c>
      <c r="S36" s="9">
        <v>31</v>
      </c>
    </row>
    <row r="37" spans="1:19" x14ac:dyDescent="0.3">
      <c r="A37" s="9">
        <v>32</v>
      </c>
      <c r="B37" s="9" t="s">
        <v>138</v>
      </c>
      <c r="C37" s="25">
        <v>0</v>
      </c>
      <c r="D37" s="25">
        <v>0</v>
      </c>
      <c r="E37" s="25">
        <v>0</v>
      </c>
      <c r="F37" s="25">
        <v>37575</v>
      </c>
      <c r="G37" s="25">
        <v>0</v>
      </c>
      <c r="H37" s="25">
        <v>8967960</v>
      </c>
      <c r="I37" s="25">
        <v>0</v>
      </c>
      <c r="J37" s="25">
        <v>313842</v>
      </c>
      <c r="K37" s="25">
        <f t="shared" si="0"/>
        <v>9319377</v>
      </c>
      <c r="L37" s="25">
        <v>4515848</v>
      </c>
      <c r="M37" s="25">
        <v>0</v>
      </c>
      <c r="N37" s="25">
        <v>3132419</v>
      </c>
      <c r="O37" s="38">
        <v>6111581</v>
      </c>
      <c r="P37" s="25">
        <v>0</v>
      </c>
      <c r="Q37" s="25">
        <f t="shared" si="1"/>
        <v>13759848</v>
      </c>
      <c r="R37" s="25">
        <v>1745959.14</v>
      </c>
      <c r="S37" s="9">
        <v>32</v>
      </c>
    </row>
    <row r="38" spans="1:19" x14ac:dyDescent="0.3">
      <c r="A38" s="9">
        <v>33</v>
      </c>
      <c r="B38" s="9" t="s">
        <v>79</v>
      </c>
      <c r="C38" s="25">
        <v>395809</v>
      </c>
      <c r="D38" s="25">
        <v>0</v>
      </c>
      <c r="E38" s="25">
        <v>0</v>
      </c>
      <c r="F38" s="25">
        <v>154883</v>
      </c>
      <c r="G38" s="25">
        <v>0</v>
      </c>
      <c r="H38" s="25">
        <v>16740871</v>
      </c>
      <c r="I38" s="25">
        <v>0</v>
      </c>
      <c r="J38" s="25">
        <v>131614</v>
      </c>
      <c r="K38" s="25">
        <f t="shared" si="0"/>
        <v>17423177</v>
      </c>
      <c r="L38" s="25">
        <v>1322418</v>
      </c>
      <c r="M38" s="25">
        <v>0</v>
      </c>
      <c r="N38" s="25">
        <v>16100759</v>
      </c>
      <c r="O38" s="38">
        <v>0</v>
      </c>
      <c r="P38" s="25">
        <v>0</v>
      </c>
      <c r="Q38" s="25">
        <f t="shared" si="1"/>
        <v>17423177</v>
      </c>
      <c r="R38" s="25">
        <v>3113258.99</v>
      </c>
      <c r="S38" s="9">
        <v>33</v>
      </c>
    </row>
    <row r="39" spans="1:19" x14ac:dyDescent="0.3">
      <c r="A39" s="9">
        <v>34</v>
      </c>
      <c r="B39" s="9" t="s">
        <v>139</v>
      </c>
      <c r="C39" s="25">
        <v>218816</v>
      </c>
      <c r="D39" s="25">
        <v>0</v>
      </c>
      <c r="E39" s="25">
        <v>6766107</v>
      </c>
      <c r="F39" s="25">
        <v>85490</v>
      </c>
      <c r="G39" s="25">
        <v>0</v>
      </c>
      <c r="H39" s="25">
        <v>4323620</v>
      </c>
      <c r="I39" s="25">
        <v>0</v>
      </c>
      <c r="J39" s="25">
        <v>0</v>
      </c>
      <c r="K39" s="25">
        <f t="shared" si="0"/>
        <v>11394033</v>
      </c>
      <c r="L39" s="25">
        <v>999359</v>
      </c>
      <c r="M39" s="25">
        <v>0</v>
      </c>
      <c r="N39" s="25">
        <v>1974641</v>
      </c>
      <c r="O39" s="38">
        <v>6771728</v>
      </c>
      <c r="P39" s="25">
        <v>0</v>
      </c>
      <c r="Q39" s="25">
        <f t="shared" si="1"/>
        <v>9745728</v>
      </c>
      <c r="R39" s="25">
        <v>11075676.360000001</v>
      </c>
      <c r="S39" s="9">
        <v>34</v>
      </c>
    </row>
    <row r="40" spans="1:19" x14ac:dyDescent="0.3">
      <c r="A40" s="9">
        <v>35</v>
      </c>
      <c r="B40" s="9" t="s">
        <v>140</v>
      </c>
      <c r="C40" s="25">
        <v>336299</v>
      </c>
      <c r="D40" s="25">
        <v>0</v>
      </c>
      <c r="E40" s="25">
        <v>2163376</v>
      </c>
      <c r="F40" s="25">
        <v>603</v>
      </c>
      <c r="G40" s="25">
        <v>0</v>
      </c>
      <c r="H40" s="25">
        <v>834293</v>
      </c>
      <c r="I40" s="25">
        <v>0</v>
      </c>
      <c r="J40" s="25">
        <v>0</v>
      </c>
      <c r="K40" s="25">
        <f t="shared" si="0"/>
        <v>3334571</v>
      </c>
      <c r="L40" s="25">
        <v>0</v>
      </c>
      <c r="M40" s="25">
        <v>0</v>
      </c>
      <c r="N40" s="25">
        <v>3334571</v>
      </c>
      <c r="O40" s="38">
        <v>0</v>
      </c>
      <c r="P40" s="25">
        <v>0</v>
      </c>
      <c r="Q40" s="25">
        <f t="shared" si="1"/>
        <v>3334571</v>
      </c>
      <c r="R40" s="25">
        <v>498033.11</v>
      </c>
      <c r="S40" s="9">
        <v>35</v>
      </c>
    </row>
    <row r="41" spans="1:19" x14ac:dyDescent="0.3">
      <c r="A41" s="9">
        <v>36</v>
      </c>
      <c r="B41" s="9" t="s">
        <v>141</v>
      </c>
      <c r="C41" s="25">
        <v>138043</v>
      </c>
      <c r="D41" s="25">
        <v>1011596</v>
      </c>
      <c r="E41" s="25">
        <v>0</v>
      </c>
      <c r="F41" s="25">
        <v>1795</v>
      </c>
      <c r="G41" s="25">
        <v>0</v>
      </c>
      <c r="H41" s="25">
        <v>0</v>
      </c>
      <c r="I41" s="25">
        <v>0</v>
      </c>
      <c r="J41" s="25">
        <v>20083</v>
      </c>
      <c r="K41" s="25">
        <f t="shared" si="0"/>
        <v>1171517</v>
      </c>
      <c r="L41" s="25">
        <v>993525</v>
      </c>
      <c r="M41" s="25">
        <v>0</v>
      </c>
      <c r="N41" s="25">
        <v>1689095</v>
      </c>
      <c r="O41" s="38">
        <v>0</v>
      </c>
      <c r="P41" s="25">
        <v>0</v>
      </c>
      <c r="Q41" s="25">
        <f t="shared" si="1"/>
        <v>2682620</v>
      </c>
      <c r="R41" s="25">
        <v>386316.60000000003</v>
      </c>
      <c r="S41" s="9">
        <v>36</v>
      </c>
    </row>
    <row r="42" spans="1:19" x14ac:dyDescent="0.3">
      <c r="A42" s="9">
        <v>37</v>
      </c>
      <c r="B42" s="9" t="s">
        <v>142</v>
      </c>
      <c r="C42" s="25">
        <v>54900</v>
      </c>
      <c r="D42" s="25">
        <v>0</v>
      </c>
      <c r="E42" s="25">
        <v>0</v>
      </c>
      <c r="F42" s="25">
        <v>0</v>
      </c>
      <c r="G42" s="25">
        <v>0</v>
      </c>
      <c r="H42" s="25">
        <v>2887100</v>
      </c>
      <c r="I42" s="25">
        <v>0</v>
      </c>
      <c r="J42" s="25">
        <v>1280889</v>
      </c>
      <c r="K42" s="25">
        <f t="shared" si="0"/>
        <v>4222889</v>
      </c>
      <c r="L42" s="25">
        <v>173063</v>
      </c>
      <c r="M42" s="25">
        <v>0</v>
      </c>
      <c r="N42" s="25">
        <v>5011498</v>
      </c>
      <c r="O42" s="38">
        <v>0</v>
      </c>
      <c r="P42" s="25">
        <v>0</v>
      </c>
      <c r="Q42" s="25">
        <f t="shared" si="1"/>
        <v>5184561</v>
      </c>
      <c r="R42" s="25">
        <v>34670.839999999997</v>
      </c>
      <c r="S42" s="9">
        <v>37</v>
      </c>
    </row>
    <row r="43" spans="1:19" x14ac:dyDescent="0.3">
      <c r="A43" s="9">
        <v>38</v>
      </c>
      <c r="B43" s="9" t="s">
        <v>143</v>
      </c>
      <c r="C43" s="25">
        <v>0</v>
      </c>
      <c r="D43" s="25">
        <v>282365</v>
      </c>
      <c r="E43" s="25">
        <v>0</v>
      </c>
      <c r="F43" s="25">
        <v>0</v>
      </c>
      <c r="G43" s="25">
        <v>0</v>
      </c>
      <c r="H43" s="25">
        <v>585699</v>
      </c>
      <c r="I43" s="25">
        <v>0</v>
      </c>
      <c r="J43" s="25">
        <v>0</v>
      </c>
      <c r="K43" s="25">
        <f t="shared" si="0"/>
        <v>868064</v>
      </c>
      <c r="L43" s="25">
        <v>0</v>
      </c>
      <c r="M43" s="25">
        <v>0</v>
      </c>
      <c r="N43" s="25">
        <v>868064</v>
      </c>
      <c r="O43" s="38">
        <v>0</v>
      </c>
      <c r="P43" s="25">
        <v>0</v>
      </c>
      <c r="Q43" s="25">
        <f t="shared" si="1"/>
        <v>868064</v>
      </c>
      <c r="R43" s="25">
        <v>1187603.21</v>
      </c>
      <c r="S43" s="9">
        <v>38</v>
      </c>
    </row>
    <row r="44" spans="1:19" x14ac:dyDescent="0.3">
      <c r="A44" s="9">
        <v>39</v>
      </c>
      <c r="B44" s="9" t="s">
        <v>144</v>
      </c>
      <c r="C44" s="25">
        <v>0</v>
      </c>
      <c r="D44" s="25">
        <v>0</v>
      </c>
      <c r="E44" s="25">
        <v>36212625</v>
      </c>
      <c r="F44" s="25">
        <v>295194</v>
      </c>
      <c r="G44" s="25">
        <v>0</v>
      </c>
      <c r="H44" s="25">
        <v>638</v>
      </c>
      <c r="I44" s="25">
        <v>0</v>
      </c>
      <c r="J44" s="25">
        <v>0</v>
      </c>
      <c r="K44" s="25">
        <f t="shared" si="0"/>
        <v>36508457</v>
      </c>
      <c r="L44" s="25">
        <v>2093861</v>
      </c>
      <c r="M44" s="25">
        <v>0</v>
      </c>
      <c r="N44" s="25">
        <v>4970342</v>
      </c>
      <c r="O44" s="38">
        <v>0</v>
      </c>
      <c r="P44" s="25">
        <v>0</v>
      </c>
      <c r="Q44" s="25">
        <f t="shared" si="1"/>
        <v>7064203</v>
      </c>
      <c r="R44" s="25">
        <v>1493713.2000000002</v>
      </c>
      <c r="S44" s="9">
        <v>39</v>
      </c>
    </row>
    <row r="45" spans="1:19" x14ac:dyDescent="0.3">
      <c r="A45" s="9">
        <v>40</v>
      </c>
      <c r="B45" s="9" t="s">
        <v>145</v>
      </c>
      <c r="C45" s="38">
        <v>3746335</v>
      </c>
      <c r="D45" s="38">
        <v>101752</v>
      </c>
      <c r="E45" s="38">
        <v>0</v>
      </c>
      <c r="F45" s="38">
        <v>0</v>
      </c>
      <c r="G45" s="38">
        <v>0</v>
      </c>
      <c r="H45" s="38">
        <v>711379</v>
      </c>
      <c r="I45" s="38">
        <v>0</v>
      </c>
      <c r="J45" s="38">
        <v>0</v>
      </c>
      <c r="K45" s="38">
        <f t="shared" si="0"/>
        <v>4559466</v>
      </c>
      <c r="L45" s="38">
        <v>0</v>
      </c>
      <c r="M45" s="38">
        <v>4293355</v>
      </c>
      <c r="N45" s="38">
        <v>324794</v>
      </c>
      <c r="O45" s="38">
        <v>0</v>
      </c>
      <c r="P45" s="38">
        <v>0</v>
      </c>
      <c r="Q45" s="38">
        <f t="shared" si="1"/>
        <v>4618149</v>
      </c>
      <c r="R45" s="25">
        <v>2432009.34</v>
      </c>
      <c r="S45" s="9">
        <v>40</v>
      </c>
    </row>
    <row r="46" spans="1:19" x14ac:dyDescent="0.3">
      <c r="A46" s="9">
        <v>41</v>
      </c>
      <c r="B46" s="9" t="s">
        <v>146</v>
      </c>
      <c r="C46" s="25">
        <v>0</v>
      </c>
      <c r="D46" s="25">
        <v>0</v>
      </c>
      <c r="E46" s="25">
        <v>1360863</v>
      </c>
      <c r="F46" s="25">
        <v>238110</v>
      </c>
      <c r="G46" s="25">
        <v>0</v>
      </c>
      <c r="H46" s="25">
        <v>0</v>
      </c>
      <c r="I46" s="25">
        <v>0</v>
      </c>
      <c r="J46" s="25">
        <v>8232</v>
      </c>
      <c r="K46" s="25">
        <f t="shared" si="0"/>
        <v>1607205</v>
      </c>
      <c r="L46" s="25">
        <v>797184</v>
      </c>
      <c r="M46" s="25">
        <v>0</v>
      </c>
      <c r="N46" s="25">
        <v>4771978</v>
      </c>
      <c r="O46" s="38">
        <v>0</v>
      </c>
      <c r="P46" s="25">
        <v>0</v>
      </c>
      <c r="Q46" s="25">
        <f t="shared" si="1"/>
        <v>5569162</v>
      </c>
      <c r="R46" s="25">
        <v>136819.16</v>
      </c>
      <c r="S46" s="9">
        <v>41</v>
      </c>
    </row>
    <row r="47" spans="1:19" x14ac:dyDescent="0.3">
      <c r="A47" s="9">
        <v>42</v>
      </c>
      <c r="B47" s="9" t="s">
        <v>147</v>
      </c>
      <c r="C47" s="25">
        <v>9044817</v>
      </c>
      <c r="D47" s="25">
        <v>3254527</v>
      </c>
      <c r="E47" s="25">
        <v>4000000</v>
      </c>
      <c r="F47" s="25">
        <v>121100</v>
      </c>
      <c r="G47" s="25">
        <v>0</v>
      </c>
      <c r="H47" s="25">
        <v>10566373</v>
      </c>
      <c r="I47" s="25">
        <v>0</v>
      </c>
      <c r="J47" s="25">
        <v>1782090</v>
      </c>
      <c r="K47" s="25">
        <f t="shared" si="0"/>
        <v>28768907</v>
      </c>
      <c r="L47" s="25">
        <v>1499</v>
      </c>
      <c r="M47" s="25">
        <v>10156454</v>
      </c>
      <c r="N47" s="25">
        <v>5307293</v>
      </c>
      <c r="O47" s="38">
        <v>24920068</v>
      </c>
      <c r="P47" s="25">
        <v>0</v>
      </c>
      <c r="Q47" s="25">
        <f t="shared" si="1"/>
        <v>40385314</v>
      </c>
      <c r="R47" s="25">
        <v>12482945.400000002</v>
      </c>
      <c r="S47" s="9">
        <v>42</v>
      </c>
    </row>
    <row r="48" spans="1:19" x14ac:dyDescent="0.3">
      <c r="A48" s="9">
        <v>43</v>
      </c>
      <c r="B48" s="9" t="s">
        <v>148</v>
      </c>
      <c r="C48" s="25">
        <v>528670</v>
      </c>
      <c r="D48" s="25">
        <v>1022988</v>
      </c>
      <c r="E48" s="25">
        <v>0</v>
      </c>
      <c r="F48" s="25">
        <v>2302732</v>
      </c>
      <c r="G48" s="25">
        <v>0</v>
      </c>
      <c r="H48" s="25">
        <v>42084400</v>
      </c>
      <c r="I48" s="25">
        <v>0</v>
      </c>
      <c r="J48" s="25">
        <v>12580871</v>
      </c>
      <c r="K48" s="25">
        <f t="shared" si="0"/>
        <v>58519661</v>
      </c>
      <c r="L48" s="25">
        <v>19416403</v>
      </c>
      <c r="M48" s="25">
        <v>6705976</v>
      </c>
      <c r="N48" s="25">
        <v>68322769</v>
      </c>
      <c r="O48" s="38">
        <v>0</v>
      </c>
      <c r="P48" s="25">
        <v>0</v>
      </c>
      <c r="Q48" s="25">
        <f t="shared" si="1"/>
        <v>94445148</v>
      </c>
      <c r="R48" s="25">
        <v>3474035.15</v>
      </c>
      <c r="S48" s="9">
        <v>43</v>
      </c>
    </row>
    <row r="49" spans="1:19" x14ac:dyDescent="0.3">
      <c r="A49" s="9">
        <v>44</v>
      </c>
      <c r="B49" s="9" t="s">
        <v>149</v>
      </c>
      <c r="C49" s="25">
        <v>2612</v>
      </c>
      <c r="D49" s="25">
        <v>515634</v>
      </c>
      <c r="E49" s="25">
        <v>0</v>
      </c>
      <c r="F49" s="25">
        <v>0</v>
      </c>
      <c r="G49" s="25">
        <v>0</v>
      </c>
      <c r="H49" s="25">
        <v>14426223</v>
      </c>
      <c r="I49" s="25">
        <v>0</v>
      </c>
      <c r="J49" s="25">
        <v>535571</v>
      </c>
      <c r="K49" s="25">
        <f t="shared" si="0"/>
        <v>15480040</v>
      </c>
      <c r="L49" s="25">
        <v>9806352</v>
      </c>
      <c r="M49" s="25">
        <v>0</v>
      </c>
      <c r="N49" s="25">
        <v>5674226</v>
      </c>
      <c r="O49" s="38">
        <v>0</v>
      </c>
      <c r="P49" s="25">
        <v>0</v>
      </c>
      <c r="Q49" s="25">
        <f t="shared" si="1"/>
        <v>15480578</v>
      </c>
      <c r="R49" s="25">
        <v>348980.20999999996</v>
      </c>
      <c r="S49" s="9">
        <v>44</v>
      </c>
    </row>
    <row r="50" spans="1:19" x14ac:dyDescent="0.3">
      <c r="A50" s="9">
        <v>45</v>
      </c>
      <c r="B50" s="9" t="s">
        <v>150</v>
      </c>
      <c r="C50" s="25">
        <v>0</v>
      </c>
      <c r="D50" s="25">
        <v>0</v>
      </c>
      <c r="E50" s="25">
        <v>0</v>
      </c>
      <c r="F50" s="25">
        <v>0</v>
      </c>
      <c r="G50" s="25">
        <v>0</v>
      </c>
      <c r="H50" s="25">
        <v>425962</v>
      </c>
      <c r="I50" s="25">
        <v>0</v>
      </c>
      <c r="J50" s="25">
        <v>25000</v>
      </c>
      <c r="K50" s="25">
        <f t="shared" si="0"/>
        <v>450962</v>
      </c>
      <c r="L50" s="25">
        <v>5467</v>
      </c>
      <c r="M50" s="25">
        <v>0</v>
      </c>
      <c r="N50" s="25">
        <v>238283</v>
      </c>
      <c r="O50" s="38">
        <v>178830</v>
      </c>
      <c r="P50" s="25">
        <v>0</v>
      </c>
      <c r="Q50" s="25">
        <f t="shared" si="1"/>
        <v>422580</v>
      </c>
      <c r="R50" s="25">
        <v>54491.500000000007</v>
      </c>
      <c r="S50" s="9">
        <v>45</v>
      </c>
    </row>
    <row r="51" spans="1:19" x14ac:dyDescent="0.3">
      <c r="A51" s="9">
        <v>46</v>
      </c>
      <c r="B51" s="9" t="s">
        <v>151</v>
      </c>
      <c r="C51" s="25">
        <v>206745</v>
      </c>
      <c r="D51" s="25">
        <v>803984</v>
      </c>
      <c r="E51" s="25">
        <v>333000</v>
      </c>
      <c r="F51" s="25">
        <v>223978</v>
      </c>
      <c r="G51" s="25">
        <v>0</v>
      </c>
      <c r="H51" s="25">
        <v>2853130</v>
      </c>
      <c r="I51" s="25">
        <v>0</v>
      </c>
      <c r="J51" s="25">
        <v>1387155</v>
      </c>
      <c r="K51" s="25">
        <f t="shared" si="0"/>
        <v>5807992</v>
      </c>
      <c r="L51" s="25">
        <v>12668110</v>
      </c>
      <c r="M51" s="25">
        <v>0</v>
      </c>
      <c r="N51" s="25">
        <v>6471210</v>
      </c>
      <c r="O51" s="38">
        <v>0</v>
      </c>
      <c r="P51" s="25">
        <v>0</v>
      </c>
      <c r="Q51" s="25">
        <f t="shared" si="1"/>
        <v>19139320</v>
      </c>
      <c r="R51" s="25">
        <v>1527384.1300000001</v>
      </c>
      <c r="S51" s="9">
        <v>46</v>
      </c>
    </row>
    <row r="52" spans="1:19" x14ac:dyDescent="0.3">
      <c r="A52" s="9">
        <v>47</v>
      </c>
      <c r="B52" s="9" t="s">
        <v>152</v>
      </c>
      <c r="C52" s="25">
        <v>617821</v>
      </c>
      <c r="D52" s="25">
        <v>0</v>
      </c>
      <c r="E52" s="25">
        <v>787029</v>
      </c>
      <c r="F52" s="25">
        <v>111936</v>
      </c>
      <c r="G52" s="25">
        <v>0</v>
      </c>
      <c r="H52" s="25">
        <v>31552330</v>
      </c>
      <c r="I52" s="25">
        <v>0</v>
      </c>
      <c r="J52" s="25">
        <v>1732176</v>
      </c>
      <c r="K52" s="25">
        <f t="shared" si="0"/>
        <v>34801292</v>
      </c>
      <c r="L52" s="25">
        <v>39966138</v>
      </c>
      <c r="M52" s="25">
        <v>0</v>
      </c>
      <c r="N52" s="25">
        <v>7303630</v>
      </c>
      <c r="O52" s="38">
        <v>0</v>
      </c>
      <c r="P52" s="25">
        <v>0</v>
      </c>
      <c r="Q52" s="25">
        <f t="shared" si="1"/>
        <v>47269768</v>
      </c>
      <c r="R52" s="25">
        <v>433659.14</v>
      </c>
      <c r="S52" s="9">
        <v>47</v>
      </c>
    </row>
    <row r="53" spans="1:19" x14ac:dyDescent="0.3">
      <c r="A53" s="9">
        <v>48</v>
      </c>
      <c r="B53" s="9" t="s">
        <v>153</v>
      </c>
      <c r="C53" s="25">
        <v>378263</v>
      </c>
      <c r="D53" s="25">
        <v>108867</v>
      </c>
      <c r="E53" s="25">
        <v>0</v>
      </c>
      <c r="F53" s="25">
        <v>15981</v>
      </c>
      <c r="G53" s="25">
        <v>0</v>
      </c>
      <c r="H53" s="25">
        <v>0</v>
      </c>
      <c r="I53" s="25">
        <v>0</v>
      </c>
      <c r="J53" s="25">
        <v>2980</v>
      </c>
      <c r="K53" s="25">
        <f t="shared" si="0"/>
        <v>506091</v>
      </c>
      <c r="L53" s="25">
        <v>430997</v>
      </c>
      <c r="M53" s="25">
        <v>0</v>
      </c>
      <c r="N53" s="25">
        <v>1042444</v>
      </c>
      <c r="O53" s="38">
        <v>0</v>
      </c>
      <c r="P53" s="25">
        <v>0</v>
      </c>
      <c r="Q53" s="25">
        <f t="shared" si="1"/>
        <v>1473441</v>
      </c>
      <c r="R53" s="25">
        <v>215536.58000000002</v>
      </c>
      <c r="S53" s="9">
        <v>48</v>
      </c>
    </row>
    <row r="54" spans="1:19" x14ac:dyDescent="0.3">
      <c r="A54" s="9">
        <v>49</v>
      </c>
      <c r="B54" s="9" t="s">
        <v>154</v>
      </c>
      <c r="C54" s="25">
        <v>0</v>
      </c>
      <c r="D54" s="25">
        <v>208965</v>
      </c>
      <c r="E54" s="25">
        <v>22234934</v>
      </c>
      <c r="F54" s="25">
        <v>295033</v>
      </c>
      <c r="G54" s="25">
        <v>0</v>
      </c>
      <c r="H54" s="25">
        <v>8850537</v>
      </c>
      <c r="I54" s="25">
        <v>0</v>
      </c>
      <c r="J54" s="25">
        <v>69978</v>
      </c>
      <c r="K54" s="25">
        <f t="shared" si="0"/>
        <v>31659447</v>
      </c>
      <c r="L54" s="25">
        <v>3435342</v>
      </c>
      <c r="M54" s="25">
        <v>0</v>
      </c>
      <c r="N54" s="25">
        <v>2464199</v>
      </c>
      <c r="O54" s="38">
        <v>4196211</v>
      </c>
      <c r="P54" s="25">
        <v>0</v>
      </c>
      <c r="Q54" s="25">
        <f t="shared" si="1"/>
        <v>10095752</v>
      </c>
      <c r="R54" s="25">
        <v>451690.54000000004</v>
      </c>
      <c r="S54" s="9">
        <v>49</v>
      </c>
    </row>
    <row r="55" spans="1:19" x14ac:dyDescent="0.3">
      <c r="A55" s="9">
        <v>50</v>
      </c>
      <c r="B55" s="9" t="s">
        <v>155</v>
      </c>
      <c r="C55" s="38">
        <v>80000</v>
      </c>
      <c r="D55" s="38">
        <v>0</v>
      </c>
      <c r="E55" s="38">
        <v>13031190</v>
      </c>
      <c r="F55" s="38">
        <v>0</v>
      </c>
      <c r="G55" s="38">
        <v>0</v>
      </c>
      <c r="H55" s="38">
        <v>515200</v>
      </c>
      <c r="I55" s="38">
        <v>0</v>
      </c>
      <c r="J55" s="38">
        <v>273198</v>
      </c>
      <c r="K55" s="38">
        <f t="shared" si="0"/>
        <v>13899588</v>
      </c>
      <c r="L55" s="38">
        <v>4643819</v>
      </c>
      <c r="M55" s="38">
        <v>0</v>
      </c>
      <c r="N55" s="38">
        <v>0</v>
      </c>
      <c r="O55" s="38">
        <v>0</v>
      </c>
      <c r="P55" s="38">
        <v>0</v>
      </c>
      <c r="Q55" s="38">
        <f t="shared" si="1"/>
        <v>4643819</v>
      </c>
      <c r="R55" s="25">
        <v>902636.84</v>
      </c>
      <c r="S55" s="9">
        <v>50</v>
      </c>
    </row>
    <row r="56" spans="1:19" x14ac:dyDescent="0.3">
      <c r="A56" s="9">
        <v>51</v>
      </c>
      <c r="B56" s="9" t="s">
        <v>156</v>
      </c>
      <c r="C56" s="35">
        <v>0</v>
      </c>
      <c r="D56" s="35">
        <v>139212</v>
      </c>
      <c r="E56" s="35">
        <v>0</v>
      </c>
      <c r="F56" s="35">
        <v>12595</v>
      </c>
      <c r="G56" s="35">
        <v>0</v>
      </c>
      <c r="H56" s="35">
        <v>0</v>
      </c>
      <c r="I56" s="35">
        <v>0</v>
      </c>
      <c r="J56" s="35">
        <v>0</v>
      </c>
      <c r="K56" s="35">
        <f t="shared" si="0"/>
        <v>151807</v>
      </c>
      <c r="L56" s="35">
        <v>4115</v>
      </c>
      <c r="M56" s="35">
        <v>0</v>
      </c>
      <c r="N56" s="35">
        <v>797016</v>
      </c>
      <c r="O56" s="35">
        <v>0</v>
      </c>
      <c r="P56" s="35">
        <v>0</v>
      </c>
      <c r="Q56" s="35">
        <f t="shared" si="1"/>
        <v>801131</v>
      </c>
      <c r="R56" s="35">
        <v>187517.2</v>
      </c>
      <c r="S56" s="9">
        <v>51</v>
      </c>
    </row>
    <row r="57" spans="1:19" x14ac:dyDescent="0.3">
      <c r="A57" s="9">
        <v>52</v>
      </c>
      <c r="B57" s="9" t="s">
        <v>157</v>
      </c>
      <c r="C57" s="25">
        <v>0</v>
      </c>
      <c r="D57" s="25">
        <v>614633</v>
      </c>
      <c r="E57" s="25">
        <v>1092160</v>
      </c>
      <c r="F57" s="25">
        <v>0</v>
      </c>
      <c r="G57" s="25">
        <v>0</v>
      </c>
      <c r="H57" s="25">
        <v>0</v>
      </c>
      <c r="I57" s="25">
        <v>0</v>
      </c>
      <c r="J57" s="25">
        <v>0</v>
      </c>
      <c r="K57" s="25">
        <f t="shared" si="0"/>
        <v>1706793</v>
      </c>
      <c r="L57" s="25">
        <v>0</v>
      </c>
      <c r="M57" s="25">
        <v>0</v>
      </c>
      <c r="N57" s="25">
        <v>501347</v>
      </c>
      <c r="O57" s="38">
        <v>590813</v>
      </c>
      <c r="P57" s="25">
        <v>614633</v>
      </c>
      <c r="Q57" s="25">
        <f t="shared" si="1"/>
        <v>1706793</v>
      </c>
      <c r="R57" s="25">
        <v>2730122.5599999996</v>
      </c>
      <c r="S57" s="9">
        <v>52</v>
      </c>
    </row>
    <row r="58" spans="1:19" x14ac:dyDescent="0.3">
      <c r="A58" s="9">
        <v>53</v>
      </c>
      <c r="B58" s="9" t="s">
        <v>158</v>
      </c>
      <c r="C58" s="25">
        <v>16105553</v>
      </c>
      <c r="D58" s="25">
        <v>143030</v>
      </c>
      <c r="E58" s="25">
        <v>276014786</v>
      </c>
      <c r="F58" s="25">
        <v>1513375</v>
      </c>
      <c r="G58" s="25">
        <v>0</v>
      </c>
      <c r="H58" s="25">
        <v>220982534</v>
      </c>
      <c r="I58" s="25">
        <v>5578941</v>
      </c>
      <c r="J58" s="25">
        <v>4829530</v>
      </c>
      <c r="K58" s="25">
        <f t="shared" si="0"/>
        <v>525167749</v>
      </c>
      <c r="L58" s="25">
        <v>188132338</v>
      </c>
      <c r="M58" s="25">
        <v>26021066</v>
      </c>
      <c r="N58" s="25">
        <v>156425205</v>
      </c>
      <c r="O58" s="38">
        <v>14154794</v>
      </c>
      <c r="P58" s="25">
        <v>-3750000</v>
      </c>
      <c r="Q58" s="25">
        <f t="shared" si="1"/>
        <v>380983403</v>
      </c>
      <c r="R58" s="25">
        <v>67200822.450000003</v>
      </c>
      <c r="S58" s="9">
        <v>53</v>
      </c>
    </row>
    <row r="59" spans="1:19" x14ac:dyDescent="0.3">
      <c r="A59" s="9">
        <v>54</v>
      </c>
      <c r="B59" s="9" t="s">
        <v>159</v>
      </c>
      <c r="C59" s="25">
        <v>53472</v>
      </c>
      <c r="D59" s="25">
        <v>0</v>
      </c>
      <c r="E59" s="25">
        <v>0</v>
      </c>
      <c r="F59" s="25">
        <v>419528</v>
      </c>
      <c r="G59" s="25">
        <v>0</v>
      </c>
      <c r="H59" s="25">
        <v>5753859</v>
      </c>
      <c r="I59" s="25">
        <v>0</v>
      </c>
      <c r="J59" s="25">
        <v>168550</v>
      </c>
      <c r="K59" s="25">
        <f t="shared" si="0"/>
        <v>6395409</v>
      </c>
      <c r="L59" s="25">
        <v>2061494</v>
      </c>
      <c r="M59" s="25">
        <v>0</v>
      </c>
      <c r="N59" s="25">
        <v>24330240</v>
      </c>
      <c r="O59" s="38">
        <v>7175799</v>
      </c>
      <c r="P59" s="25">
        <v>0</v>
      </c>
      <c r="Q59" s="25">
        <f t="shared" si="1"/>
        <v>33567533</v>
      </c>
      <c r="R59" s="25">
        <v>511879.2</v>
      </c>
      <c r="S59" s="9">
        <v>54</v>
      </c>
    </row>
    <row r="60" spans="1:19" x14ac:dyDescent="0.3">
      <c r="A60" s="9">
        <v>55</v>
      </c>
      <c r="B60" s="9" t="s">
        <v>160</v>
      </c>
      <c r="C60" s="25">
        <v>0</v>
      </c>
      <c r="D60" s="25">
        <v>0</v>
      </c>
      <c r="E60" s="25">
        <v>949801</v>
      </c>
      <c r="F60" s="25">
        <v>7390</v>
      </c>
      <c r="G60" s="25">
        <v>0</v>
      </c>
      <c r="H60" s="25">
        <v>0</v>
      </c>
      <c r="I60" s="25">
        <v>0</v>
      </c>
      <c r="J60" s="25">
        <v>0</v>
      </c>
      <c r="K60" s="25">
        <f t="shared" si="0"/>
        <v>957191</v>
      </c>
      <c r="L60" s="25">
        <v>0</v>
      </c>
      <c r="M60" s="25">
        <v>0</v>
      </c>
      <c r="N60" s="25">
        <v>591694</v>
      </c>
      <c r="O60" s="38">
        <v>0</v>
      </c>
      <c r="P60" s="25">
        <v>0</v>
      </c>
      <c r="Q60" s="25">
        <f t="shared" si="1"/>
        <v>591694</v>
      </c>
      <c r="R60" s="25">
        <v>242319.81</v>
      </c>
      <c r="S60" s="9">
        <v>55</v>
      </c>
    </row>
    <row r="61" spans="1:19" x14ac:dyDescent="0.3">
      <c r="A61" s="9">
        <v>56</v>
      </c>
      <c r="B61" s="9" t="s">
        <v>161</v>
      </c>
      <c r="C61" s="25">
        <v>0</v>
      </c>
      <c r="D61" s="25">
        <v>0</v>
      </c>
      <c r="E61" s="25">
        <v>0</v>
      </c>
      <c r="F61" s="25">
        <v>10</v>
      </c>
      <c r="G61" s="25">
        <v>0</v>
      </c>
      <c r="H61" s="25">
        <v>0</v>
      </c>
      <c r="I61" s="25">
        <v>0</v>
      </c>
      <c r="J61" s="25">
        <v>0</v>
      </c>
      <c r="K61" s="25">
        <f t="shared" si="0"/>
        <v>10</v>
      </c>
      <c r="L61" s="25">
        <v>180048</v>
      </c>
      <c r="M61" s="25">
        <v>0</v>
      </c>
      <c r="N61" s="25">
        <v>0</v>
      </c>
      <c r="O61" s="38">
        <v>0</v>
      </c>
      <c r="P61" s="25">
        <v>0</v>
      </c>
      <c r="Q61" s="25">
        <f t="shared" si="1"/>
        <v>180048</v>
      </c>
      <c r="R61" s="25">
        <v>1124148.94</v>
      </c>
      <c r="S61" s="9">
        <v>56</v>
      </c>
    </row>
    <row r="62" spans="1:19" x14ac:dyDescent="0.3">
      <c r="A62" s="9">
        <v>57</v>
      </c>
      <c r="B62" s="9" t="s">
        <v>162</v>
      </c>
      <c r="C62" s="25">
        <v>0</v>
      </c>
      <c r="D62" s="25">
        <v>1100059</v>
      </c>
      <c r="E62" s="25">
        <v>0</v>
      </c>
      <c r="F62" s="25">
        <v>0</v>
      </c>
      <c r="G62" s="25">
        <v>0</v>
      </c>
      <c r="H62" s="25">
        <v>0</v>
      </c>
      <c r="I62" s="25">
        <v>0</v>
      </c>
      <c r="J62" s="25">
        <v>0</v>
      </c>
      <c r="K62" s="25">
        <f t="shared" si="0"/>
        <v>1100059</v>
      </c>
      <c r="L62" s="25">
        <v>0</v>
      </c>
      <c r="M62" s="25">
        <v>0</v>
      </c>
      <c r="N62" s="25">
        <v>1541173</v>
      </c>
      <c r="O62" s="38">
        <v>0</v>
      </c>
      <c r="P62" s="25">
        <v>0</v>
      </c>
      <c r="Q62" s="25">
        <f t="shared" si="1"/>
        <v>1541173</v>
      </c>
      <c r="R62" s="25">
        <v>2973677.38</v>
      </c>
      <c r="S62" s="9">
        <v>57</v>
      </c>
    </row>
    <row r="63" spans="1:19" x14ac:dyDescent="0.3">
      <c r="A63" s="9">
        <v>58</v>
      </c>
      <c r="B63" s="9" t="s">
        <v>163</v>
      </c>
      <c r="C63" s="25">
        <v>4028210</v>
      </c>
      <c r="D63" s="25">
        <v>298782</v>
      </c>
      <c r="E63" s="25">
        <v>48330000</v>
      </c>
      <c r="F63" s="25">
        <v>1164</v>
      </c>
      <c r="G63" s="25">
        <v>0</v>
      </c>
      <c r="H63" s="25">
        <v>8445814</v>
      </c>
      <c r="I63" s="25">
        <v>0</v>
      </c>
      <c r="J63" s="25">
        <v>2061024</v>
      </c>
      <c r="K63" s="25">
        <f t="shared" si="0"/>
        <v>63164994</v>
      </c>
      <c r="L63" s="25">
        <v>3704519</v>
      </c>
      <c r="M63" s="25">
        <v>0</v>
      </c>
      <c r="N63" s="25">
        <v>3534349</v>
      </c>
      <c r="O63" s="38">
        <v>0</v>
      </c>
      <c r="P63" s="25">
        <v>0</v>
      </c>
      <c r="Q63" s="25">
        <f t="shared" si="1"/>
        <v>7238868</v>
      </c>
      <c r="R63" s="25">
        <v>3267638.32</v>
      </c>
      <c r="S63" s="9">
        <v>58</v>
      </c>
    </row>
    <row r="64" spans="1:19" x14ac:dyDescent="0.3">
      <c r="A64" s="9">
        <v>59</v>
      </c>
      <c r="B64" s="9" t="s">
        <v>164</v>
      </c>
      <c r="C64" s="25">
        <v>0</v>
      </c>
      <c r="D64" s="25">
        <v>0</v>
      </c>
      <c r="E64" s="25">
        <v>0</v>
      </c>
      <c r="F64" s="25">
        <v>23503</v>
      </c>
      <c r="G64" s="25">
        <v>0</v>
      </c>
      <c r="H64" s="25">
        <v>0</v>
      </c>
      <c r="I64" s="25">
        <v>0</v>
      </c>
      <c r="J64" s="25">
        <v>0</v>
      </c>
      <c r="K64" s="25">
        <f t="shared" si="0"/>
        <v>23503</v>
      </c>
      <c r="L64" s="25">
        <v>0</v>
      </c>
      <c r="M64" s="25">
        <v>0</v>
      </c>
      <c r="N64" s="25">
        <v>2005735</v>
      </c>
      <c r="O64" s="38">
        <v>0</v>
      </c>
      <c r="P64" s="25">
        <v>0</v>
      </c>
      <c r="Q64" s="25">
        <f t="shared" si="1"/>
        <v>2005735</v>
      </c>
      <c r="R64" s="25">
        <v>72258.850000000006</v>
      </c>
      <c r="S64" s="9">
        <v>59</v>
      </c>
    </row>
    <row r="65" spans="1:19" x14ac:dyDescent="0.3">
      <c r="A65" s="9">
        <v>60</v>
      </c>
      <c r="B65" s="9" t="s">
        <v>165</v>
      </c>
      <c r="C65" s="25">
        <v>0</v>
      </c>
      <c r="D65" s="25">
        <v>0</v>
      </c>
      <c r="E65" s="25">
        <v>0</v>
      </c>
      <c r="F65" s="25">
        <v>40145</v>
      </c>
      <c r="G65" s="25">
        <v>43568</v>
      </c>
      <c r="H65" s="25">
        <v>10325691</v>
      </c>
      <c r="I65" s="25">
        <v>0</v>
      </c>
      <c r="J65" s="25">
        <v>0</v>
      </c>
      <c r="K65" s="25">
        <f t="shared" si="0"/>
        <v>10409404</v>
      </c>
      <c r="L65" s="25">
        <v>9577730</v>
      </c>
      <c r="M65" s="25">
        <v>0</v>
      </c>
      <c r="N65" s="25">
        <v>4713000</v>
      </c>
      <c r="O65" s="38">
        <v>0</v>
      </c>
      <c r="P65" s="25">
        <v>0</v>
      </c>
      <c r="Q65" s="25">
        <f t="shared" si="1"/>
        <v>14290730</v>
      </c>
      <c r="R65" s="25">
        <v>18654503.16</v>
      </c>
      <c r="S65" s="9">
        <v>60</v>
      </c>
    </row>
    <row r="66" spans="1:19" x14ac:dyDescent="0.3">
      <c r="A66" s="9">
        <v>61</v>
      </c>
      <c r="B66" s="9" t="s">
        <v>166</v>
      </c>
      <c r="C66" s="25">
        <v>0</v>
      </c>
      <c r="D66" s="25">
        <v>0</v>
      </c>
      <c r="E66" s="25">
        <v>0</v>
      </c>
      <c r="F66" s="25">
        <v>0</v>
      </c>
      <c r="G66" s="25">
        <v>0</v>
      </c>
      <c r="H66" s="25">
        <v>786845</v>
      </c>
      <c r="I66" s="25">
        <v>0</v>
      </c>
      <c r="J66" s="25">
        <v>0</v>
      </c>
      <c r="K66" s="25">
        <f t="shared" si="0"/>
        <v>786845</v>
      </c>
      <c r="L66" s="25">
        <v>0</v>
      </c>
      <c r="M66" s="25">
        <v>0</v>
      </c>
      <c r="N66" s="25">
        <v>1123135</v>
      </c>
      <c r="O66" s="38">
        <v>168000</v>
      </c>
      <c r="P66" s="25">
        <v>0</v>
      </c>
      <c r="Q66" s="25">
        <f t="shared" si="1"/>
        <v>1291135</v>
      </c>
      <c r="R66" s="25">
        <v>738675.80999999994</v>
      </c>
      <c r="S66" s="9">
        <v>61</v>
      </c>
    </row>
    <row r="67" spans="1:19" x14ac:dyDescent="0.3">
      <c r="A67" s="9">
        <v>62</v>
      </c>
      <c r="B67" s="9" t="s">
        <v>167</v>
      </c>
      <c r="C67" s="25">
        <v>157047</v>
      </c>
      <c r="D67" s="25">
        <v>0</v>
      </c>
      <c r="E67" s="25">
        <v>0</v>
      </c>
      <c r="F67" s="25">
        <v>69508</v>
      </c>
      <c r="G67" s="25">
        <v>0</v>
      </c>
      <c r="H67" s="25">
        <v>0</v>
      </c>
      <c r="I67" s="25">
        <v>0</v>
      </c>
      <c r="J67" s="25">
        <v>1032646</v>
      </c>
      <c r="K67" s="25">
        <f t="shared" si="0"/>
        <v>1259201</v>
      </c>
      <c r="L67" s="25">
        <v>1868434</v>
      </c>
      <c r="M67" s="25">
        <v>0</v>
      </c>
      <c r="N67" s="25">
        <v>1811707</v>
      </c>
      <c r="O67" s="38">
        <v>0</v>
      </c>
      <c r="P67" s="25">
        <v>0</v>
      </c>
      <c r="Q67" s="25">
        <f t="shared" si="1"/>
        <v>3680141</v>
      </c>
      <c r="R67" s="25">
        <v>271280.50000000006</v>
      </c>
      <c r="S67" s="9">
        <v>62</v>
      </c>
    </row>
    <row r="68" spans="1:19" x14ac:dyDescent="0.3">
      <c r="A68" s="9">
        <v>63</v>
      </c>
      <c r="B68" s="9" t="s">
        <v>168</v>
      </c>
      <c r="C68" s="25">
        <v>0</v>
      </c>
      <c r="D68" s="25">
        <v>0</v>
      </c>
      <c r="E68" s="25">
        <v>0</v>
      </c>
      <c r="F68" s="25">
        <v>0</v>
      </c>
      <c r="G68" s="25">
        <v>0</v>
      </c>
      <c r="H68" s="25">
        <v>551395</v>
      </c>
      <c r="I68" s="25">
        <v>0</v>
      </c>
      <c r="J68" s="25">
        <v>-520</v>
      </c>
      <c r="K68" s="25">
        <f t="shared" si="0"/>
        <v>550875</v>
      </c>
      <c r="L68" s="25">
        <v>450972</v>
      </c>
      <c r="M68" s="25">
        <v>0</v>
      </c>
      <c r="N68" s="25">
        <v>205264</v>
      </c>
      <c r="O68" s="38">
        <v>60000</v>
      </c>
      <c r="P68" s="25">
        <v>0</v>
      </c>
      <c r="Q68" s="25">
        <f t="shared" si="1"/>
        <v>716236</v>
      </c>
      <c r="R68" s="25">
        <v>4330803.5</v>
      </c>
      <c r="S68" s="9">
        <v>63</v>
      </c>
    </row>
    <row r="69" spans="1:19" x14ac:dyDescent="0.3">
      <c r="A69" s="9">
        <v>64</v>
      </c>
      <c r="B69" s="9" t="s">
        <v>169</v>
      </c>
      <c r="C69" s="25">
        <v>0</v>
      </c>
      <c r="D69" s="25">
        <v>0</v>
      </c>
      <c r="E69" s="25">
        <v>0</v>
      </c>
      <c r="F69" s="25">
        <v>0</v>
      </c>
      <c r="G69" s="25">
        <v>0</v>
      </c>
      <c r="H69" s="25">
        <v>0</v>
      </c>
      <c r="I69" s="25">
        <v>0</v>
      </c>
      <c r="J69" s="25">
        <v>0</v>
      </c>
      <c r="K69" s="25">
        <f t="shared" si="0"/>
        <v>0</v>
      </c>
      <c r="L69" s="25">
        <v>44197</v>
      </c>
      <c r="M69" s="25">
        <v>0</v>
      </c>
      <c r="N69" s="25">
        <v>205539</v>
      </c>
      <c r="O69" s="38">
        <v>0</v>
      </c>
      <c r="P69" s="25">
        <v>0</v>
      </c>
      <c r="Q69" s="25">
        <f t="shared" si="1"/>
        <v>249736</v>
      </c>
      <c r="R69" s="25">
        <v>283399.82999999996</v>
      </c>
      <c r="S69" s="9">
        <v>64</v>
      </c>
    </row>
    <row r="70" spans="1:19" x14ac:dyDescent="0.3">
      <c r="A70" s="9">
        <v>65</v>
      </c>
      <c r="B70" s="9" t="s">
        <v>170</v>
      </c>
      <c r="C70" s="25">
        <v>0</v>
      </c>
      <c r="D70" s="25">
        <v>0</v>
      </c>
      <c r="E70" s="25">
        <v>948659</v>
      </c>
      <c r="F70" s="25">
        <v>7381</v>
      </c>
      <c r="G70" s="25">
        <v>0</v>
      </c>
      <c r="H70" s="25">
        <v>0</v>
      </c>
      <c r="I70" s="25">
        <v>0</v>
      </c>
      <c r="J70" s="25">
        <v>0</v>
      </c>
      <c r="K70" s="25">
        <f t="shared" ref="K70:K100" si="2">SUM(C70:J70)</f>
        <v>956040</v>
      </c>
      <c r="L70" s="25">
        <v>0</v>
      </c>
      <c r="M70" s="25">
        <v>0</v>
      </c>
      <c r="N70" s="25">
        <v>410004</v>
      </c>
      <c r="O70" s="38">
        <v>0</v>
      </c>
      <c r="P70" s="25">
        <v>0</v>
      </c>
      <c r="Q70" s="25">
        <f t="shared" ref="Q70:Q100" si="3">SUM(L70:P70)</f>
        <v>410004</v>
      </c>
      <c r="R70" s="25">
        <v>3492628.4299999997</v>
      </c>
      <c r="S70" s="9">
        <v>65</v>
      </c>
    </row>
    <row r="71" spans="1:19" x14ac:dyDescent="0.3">
      <c r="A71" s="9">
        <v>66</v>
      </c>
      <c r="B71" s="9" t="s">
        <v>171</v>
      </c>
      <c r="C71" s="25">
        <v>0</v>
      </c>
      <c r="D71" s="25">
        <v>0</v>
      </c>
      <c r="E71" s="25">
        <v>0</v>
      </c>
      <c r="F71" s="25">
        <v>417557</v>
      </c>
      <c r="G71" s="25">
        <v>0</v>
      </c>
      <c r="H71" s="25">
        <v>1190754</v>
      </c>
      <c r="I71" s="25">
        <v>0</v>
      </c>
      <c r="J71" s="25">
        <v>20000</v>
      </c>
      <c r="K71" s="25">
        <f t="shared" si="2"/>
        <v>1628311</v>
      </c>
      <c r="L71" s="25">
        <v>0</v>
      </c>
      <c r="M71" s="25">
        <v>0</v>
      </c>
      <c r="N71" s="25">
        <v>1700092</v>
      </c>
      <c r="O71" s="38">
        <v>22000</v>
      </c>
      <c r="P71" s="25">
        <v>0</v>
      </c>
      <c r="Q71" s="25">
        <f t="shared" si="3"/>
        <v>1722092</v>
      </c>
      <c r="R71" s="25">
        <v>1648603.75</v>
      </c>
      <c r="S71" s="9">
        <v>66</v>
      </c>
    </row>
    <row r="72" spans="1:19" x14ac:dyDescent="0.3">
      <c r="A72" s="9">
        <v>67</v>
      </c>
      <c r="B72" s="9" t="s">
        <v>172</v>
      </c>
      <c r="C72" s="25">
        <v>0</v>
      </c>
      <c r="D72" s="25">
        <v>0</v>
      </c>
      <c r="E72" s="25">
        <v>0</v>
      </c>
      <c r="F72" s="25">
        <v>0</v>
      </c>
      <c r="G72" s="25">
        <v>0</v>
      </c>
      <c r="H72" s="25">
        <v>1096257</v>
      </c>
      <c r="I72" s="25">
        <v>0</v>
      </c>
      <c r="J72" s="25">
        <v>0</v>
      </c>
      <c r="K72" s="25">
        <f t="shared" si="2"/>
        <v>1096257</v>
      </c>
      <c r="L72" s="25">
        <v>0</v>
      </c>
      <c r="M72" s="25">
        <v>0</v>
      </c>
      <c r="N72" s="25">
        <v>1096257</v>
      </c>
      <c r="O72" s="38">
        <v>0</v>
      </c>
      <c r="P72" s="25">
        <v>0</v>
      </c>
      <c r="Q72" s="25">
        <f t="shared" si="3"/>
        <v>1096257</v>
      </c>
      <c r="R72" s="25">
        <v>391425.32</v>
      </c>
      <c r="S72" s="9">
        <v>67</v>
      </c>
    </row>
    <row r="73" spans="1:19" x14ac:dyDescent="0.3">
      <c r="A73" s="9">
        <v>68</v>
      </c>
      <c r="B73" s="9" t="s">
        <v>173</v>
      </c>
      <c r="C73" s="25">
        <v>0</v>
      </c>
      <c r="D73" s="25">
        <v>0</v>
      </c>
      <c r="E73" s="25">
        <v>0</v>
      </c>
      <c r="F73" s="25">
        <v>0</v>
      </c>
      <c r="G73" s="25">
        <v>0</v>
      </c>
      <c r="H73" s="25">
        <v>504492</v>
      </c>
      <c r="I73" s="25">
        <v>0</v>
      </c>
      <c r="J73" s="25">
        <v>0</v>
      </c>
      <c r="K73" s="25">
        <f t="shared" si="2"/>
        <v>504492</v>
      </c>
      <c r="L73" s="25">
        <v>0</v>
      </c>
      <c r="M73" s="25">
        <v>80500</v>
      </c>
      <c r="N73" s="25">
        <v>423992</v>
      </c>
      <c r="O73" s="38">
        <v>0</v>
      </c>
      <c r="P73" s="25">
        <v>0</v>
      </c>
      <c r="Q73" s="25">
        <f t="shared" si="3"/>
        <v>504492</v>
      </c>
      <c r="R73" s="25">
        <v>462405.68</v>
      </c>
      <c r="S73" s="9">
        <v>68</v>
      </c>
    </row>
    <row r="74" spans="1:19" x14ac:dyDescent="0.3">
      <c r="A74" s="9">
        <v>69</v>
      </c>
      <c r="B74" s="9" t="s">
        <v>174</v>
      </c>
      <c r="C74" s="25">
        <v>0</v>
      </c>
      <c r="D74" s="25">
        <v>0</v>
      </c>
      <c r="E74" s="25">
        <v>3803802</v>
      </c>
      <c r="F74" s="25">
        <v>0</v>
      </c>
      <c r="G74" s="25">
        <v>0</v>
      </c>
      <c r="H74" s="25">
        <v>0</v>
      </c>
      <c r="I74" s="25">
        <v>0</v>
      </c>
      <c r="J74" s="25">
        <v>0</v>
      </c>
      <c r="K74" s="25">
        <f t="shared" si="2"/>
        <v>3803802</v>
      </c>
      <c r="L74" s="25">
        <v>0</v>
      </c>
      <c r="M74" s="25">
        <v>0</v>
      </c>
      <c r="N74" s="25">
        <v>2214825</v>
      </c>
      <c r="O74" s="38">
        <v>1588977</v>
      </c>
      <c r="P74" s="25">
        <v>0</v>
      </c>
      <c r="Q74" s="25">
        <f t="shared" si="3"/>
        <v>3803802</v>
      </c>
      <c r="R74" s="25">
        <v>1271327.32</v>
      </c>
      <c r="S74" s="9">
        <v>69</v>
      </c>
    </row>
    <row r="75" spans="1:19" x14ac:dyDescent="0.3">
      <c r="A75" s="9">
        <v>70</v>
      </c>
      <c r="B75" s="9" t="s">
        <v>175</v>
      </c>
      <c r="C75" s="25">
        <v>609419</v>
      </c>
      <c r="D75" s="25">
        <v>0</v>
      </c>
      <c r="E75" s="25">
        <v>0</v>
      </c>
      <c r="F75" s="25">
        <v>0</v>
      </c>
      <c r="G75" s="25">
        <v>41000</v>
      </c>
      <c r="H75" s="25">
        <v>0</v>
      </c>
      <c r="I75" s="25">
        <v>0</v>
      </c>
      <c r="J75" s="25">
        <v>326066</v>
      </c>
      <c r="K75" s="25">
        <f t="shared" si="2"/>
        <v>976485</v>
      </c>
      <c r="L75" s="25">
        <v>20962316</v>
      </c>
      <c r="M75" s="25">
        <v>0</v>
      </c>
      <c r="N75" s="25">
        <v>7301129</v>
      </c>
      <c r="O75" s="38">
        <v>0</v>
      </c>
      <c r="P75" s="25">
        <v>0</v>
      </c>
      <c r="Q75" s="25">
        <f t="shared" si="3"/>
        <v>28263445</v>
      </c>
      <c r="R75" s="25">
        <v>9172202.6300000008</v>
      </c>
      <c r="S75" s="9">
        <v>70</v>
      </c>
    </row>
    <row r="76" spans="1:19" x14ac:dyDescent="0.3">
      <c r="A76" s="9">
        <v>71</v>
      </c>
      <c r="B76" s="9" t="s">
        <v>176</v>
      </c>
      <c r="C76" s="25">
        <v>0</v>
      </c>
      <c r="D76" s="25">
        <v>0</v>
      </c>
      <c r="E76" s="25">
        <v>949801</v>
      </c>
      <c r="F76" s="25">
        <v>20406</v>
      </c>
      <c r="G76" s="25">
        <v>0</v>
      </c>
      <c r="H76" s="25">
        <v>0</v>
      </c>
      <c r="I76" s="25">
        <v>0</v>
      </c>
      <c r="J76" s="25">
        <v>319952</v>
      </c>
      <c r="K76" s="25">
        <f t="shared" si="2"/>
        <v>1290159</v>
      </c>
      <c r="L76" s="25">
        <v>0</v>
      </c>
      <c r="M76" s="25">
        <v>0</v>
      </c>
      <c r="N76" s="25">
        <v>946050</v>
      </c>
      <c r="O76" s="38">
        <v>0</v>
      </c>
      <c r="P76" s="25">
        <v>0</v>
      </c>
      <c r="Q76" s="25">
        <f t="shared" si="3"/>
        <v>946050</v>
      </c>
      <c r="R76" s="25">
        <v>539857.09</v>
      </c>
      <c r="S76" s="9">
        <v>71</v>
      </c>
    </row>
    <row r="77" spans="1:19" x14ac:dyDescent="0.3">
      <c r="A77" s="9">
        <v>72</v>
      </c>
      <c r="B77" s="9" t="s">
        <v>177</v>
      </c>
      <c r="C77" s="25">
        <v>818</v>
      </c>
      <c r="D77" s="25">
        <v>0</v>
      </c>
      <c r="E77" s="25">
        <v>9300000</v>
      </c>
      <c r="F77" s="25">
        <v>229857</v>
      </c>
      <c r="G77" s="25">
        <v>0</v>
      </c>
      <c r="H77" s="25">
        <v>0</v>
      </c>
      <c r="I77" s="25">
        <v>0</v>
      </c>
      <c r="J77" s="25">
        <v>167136</v>
      </c>
      <c r="K77" s="25">
        <f t="shared" si="2"/>
        <v>9697811</v>
      </c>
      <c r="L77" s="25">
        <v>223372</v>
      </c>
      <c r="M77" s="25">
        <v>0</v>
      </c>
      <c r="N77" s="25">
        <v>2344537</v>
      </c>
      <c r="O77" s="38">
        <v>0</v>
      </c>
      <c r="P77" s="25">
        <v>0</v>
      </c>
      <c r="Q77" s="25">
        <f t="shared" si="3"/>
        <v>2567909</v>
      </c>
      <c r="R77" s="25">
        <v>678105.14</v>
      </c>
      <c r="S77" s="9">
        <v>72</v>
      </c>
    </row>
    <row r="78" spans="1:19" x14ac:dyDescent="0.3">
      <c r="A78" s="9">
        <v>73</v>
      </c>
      <c r="B78" s="9" t="s">
        <v>178</v>
      </c>
      <c r="C78" s="25">
        <v>7182000</v>
      </c>
      <c r="D78" s="25">
        <v>3903000</v>
      </c>
      <c r="E78" s="25">
        <v>117307000</v>
      </c>
      <c r="F78" s="25">
        <v>1804000</v>
      </c>
      <c r="G78" s="25">
        <v>0</v>
      </c>
      <c r="H78" s="25">
        <v>61520000</v>
      </c>
      <c r="I78" s="25">
        <v>39440000</v>
      </c>
      <c r="J78" s="25">
        <v>11729000</v>
      </c>
      <c r="K78" s="25">
        <f t="shared" si="2"/>
        <v>242885000</v>
      </c>
      <c r="L78" s="25">
        <v>96351000</v>
      </c>
      <c r="M78" s="25">
        <v>80010000</v>
      </c>
      <c r="N78" s="25">
        <v>47791000</v>
      </c>
      <c r="O78" s="38">
        <v>11996000</v>
      </c>
      <c r="P78" s="25">
        <v>0</v>
      </c>
      <c r="Q78" s="25">
        <f t="shared" si="3"/>
        <v>236148000</v>
      </c>
      <c r="R78" s="25">
        <v>19526291.079999998</v>
      </c>
      <c r="S78" s="9">
        <v>73</v>
      </c>
    </row>
    <row r="79" spans="1:19" x14ac:dyDescent="0.3">
      <c r="A79" s="9">
        <v>74</v>
      </c>
      <c r="B79" s="9" t="s">
        <v>179</v>
      </c>
      <c r="C79" s="25">
        <v>225878</v>
      </c>
      <c r="D79" s="25">
        <v>2625</v>
      </c>
      <c r="E79" s="25">
        <v>47495273</v>
      </c>
      <c r="F79" s="25">
        <v>303965</v>
      </c>
      <c r="G79" s="25">
        <v>0</v>
      </c>
      <c r="H79" s="25">
        <v>3429830</v>
      </c>
      <c r="I79" s="25">
        <v>0</v>
      </c>
      <c r="J79" s="25">
        <v>34122</v>
      </c>
      <c r="K79" s="25">
        <f t="shared" si="2"/>
        <v>51491693</v>
      </c>
      <c r="L79" s="25">
        <v>1767167</v>
      </c>
      <c r="M79" s="25">
        <v>0</v>
      </c>
      <c r="N79" s="25">
        <v>2003375</v>
      </c>
      <c r="O79" s="38">
        <v>225878</v>
      </c>
      <c r="P79" s="25">
        <v>0</v>
      </c>
      <c r="Q79" s="25">
        <f t="shared" si="3"/>
        <v>3996420</v>
      </c>
      <c r="R79" s="25">
        <v>1532779.52</v>
      </c>
      <c r="S79" s="9">
        <v>74</v>
      </c>
    </row>
    <row r="80" spans="1:19" x14ac:dyDescent="0.3">
      <c r="A80" s="9">
        <v>75</v>
      </c>
      <c r="B80" s="9" t="s">
        <v>180</v>
      </c>
      <c r="C80" s="25">
        <v>0</v>
      </c>
      <c r="D80" s="25">
        <v>0</v>
      </c>
      <c r="E80" s="25">
        <v>0</v>
      </c>
      <c r="F80" s="25">
        <v>0</v>
      </c>
      <c r="G80" s="25">
        <v>0</v>
      </c>
      <c r="H80" s="25">
        <v>0</v>
      </c>
      <c r="I80" s="25">
        <v>0</v>
      </c>
      <c r="J80" s="25">
        <v>0</v>
      </c>
      <c r="K80" s="25">
        <f t="shared" si="2"/>
        <v>0</v>
      </c>
      <c r="L80" s="25">
        <v>0</v>
      </c>
      <c r="M80" s="25">
        <v>0</v>
      </c>
      <c r="N80" s="25">
        <v>0</v>
      </c>
      <c r="O80" s="38">
        <v>0</v>
      </c>
      <c r="P80" s="25">
        <v>0</v>
      </c>
      <c r="Q80" s="25">
        <f t="shared" si="3"/>
        <v>0</v>
      </c>
      <c r="R80" s="25">
        <v>295397.36</v>
      </c>
      <c r="S80" s="9">
        <v>75</v>
      </c>
    </row>
    <row r="81" spans="1:19" x14ac:dyDescent="0.3">
      <c r="A81" s="9">
        <v>76</v>
      </c>
      <c r="B81" s="9" t="s">
        <v>98</v>
      </c>
      <c r="C81" s="25">
        <v>0</v>
      </c>
      <c r="D81" s="25">
        <v>58000</v>
      </c>
      <c r="E81" s="25">
        <v>2050000</v>
      </c>
      <c r="F81" s="25">
        <v>0</v>
      </c>
      <c r="G81" s="25">
        <v>0</v>
      </c>
      <c r="H81" s="25">
        <v>0</v>
      </c>
      <c r="I81" s="25">
        <v>0</v>
      </c>
      <c r="J81" s="25">
        <v>0</v>
      </c>
      <c r="K81" s="25">
        <f t="shared" si="2"/>
        <v>2108000</v>
      </c>
      <c r="L81" s="25">
        <v>16030</v>
      </c>
      <c r="M81" s="25">
        <v>0</v>
      </c>
      <c r="N81" s="25">
        <v>1296378</v>
      </c>
      <c r="O81" s="38">
        <v>0</v>
      </c>
      <c r="P81" s="25">
        <v>0</v>
      </c>
      <c r="Q81" s="25">
        <f t="shared" si="3"/>
        <v>1312408</v>
      </c>
      <c r="R81" s="25">
        <v>5018350.3499999987</v>
      </c>
      <c r="S81" s="9">
        <v>76</v>
      </c>
    </row>
    <row r="82" spans="1:19" x14ac:dyDescent="0.3">
      <c r="A82" s="9">
        <v>77</v>
      </c>
      <c r="B82" s="9" t="s">
        <v>99</v>
      </c>
      <c r="C82" s="25">
        <v>1420571</v>
      </c>
      <c r="D82" s="25">
        <v>0</v>
      </c>
      <c r="E82" s="25">
        <v>7297521</v>
      </c>
      <c r="F82" s="25">
        <v>59856</v>
      </c>
      <c r="G82" s="25">
        <v>225932</v>
      </c>
      <c r="H82" s="25">
        <v>11188317</v>
      </c>
      <c r="I82" s="25">
        <v>0</v>
      </c>
      <c r="J82" s="25">
        <v>3608797</v>
      </c>
      <c r="K82" s="25">
        <f t="shared" si="2"/>
        <v>23800994</v>
      </c>
      <c r="L82" s="25">
        <v>6764842</v>
      </c>
      <c r="M82" s="25">
        <v>0</v>
      </c>
      <c r="N82" s="25">
        <v>12297478</v>
      </c>
      <c r="O82" s="38">
        <v>1707335</v>
      </c>
      <c r="P82" s="25">
        <v>0</v>
      </c>
      <c r="Q82" s="25">
        <f t="shared" si="3"/>
        <v>20769655</v>
      </c>
      <c r="R82" s="25">
        <v>6213590.3199999994</v>
      </c>
      <c r="S82" s="9">
        <v>77</v>
      </c>
    </row>
    <row r="83" spans="1:19" x14ac:dyDescent="0.3">
      <c r="A83" s="9">
        <v>78</v>
      </c>
      <c r="B83" s="9" t="s">
        <v>181</v>
      </c>
      <c r="C83" s="25">
        <v>0</v>
      </c>
      <c r="D83" s="25">
        <v>0</v>
      </c>
      <c r="E83" s="25">
        <v>5236000</v>
      </c>
      <c r="F83" s="25">
        <v>20379</v>
      </c>
      <c r="G83" s="25">
        <v>0</v>
      </c>
      <c r="H83" s="25">
        <v>932288</v>
      </c>
      <c r="I83" s="25">
        <v>0</v>
      </c>
      <c r="J83" s="25">
        <v>0</v>
      </c>
      <c r="K83" s="25">
        <f t="shared" si="2"/>
        <v>6188667</v>
      </c>
      <c r="L83" s="25">
        <v>5087485</v>
      </c>
      <c r="M83" s="25">
        <v>0</v>
      </c>
      <c r="N83" s="25">
        <v>420982</v>
      </c>
      <c r="O83" s="38">
        <v>30429</v>
      </c>
      <c r="P83" s="25">
        <v>0</v>
      </c>
      <c r="Q83" s="25">
        <f t="shared" si="3"/>
        <v>5538896</v>
      </c>
      <c r="R83" s="25">
        <v>2082455.65</v>
      </c>
      <c r="S83" s="9">
        <v>78</v>
      </c>
    </row>
    <row r="84" spans="1:19" x14ac:dyDescent="0.3">
      <c r="A84" s="9">
        <v>79</v>
      </c>
      <c r="B84" s="9" t="s">
        <v>182</v>
      </c>
      <c r="C84" s="25">
        <v>3140931</v>
      </c>
      <c r="D84" s="25">
        <v>0</v>
      </c>
      <c r="E84" s="25">
        <v>24502256</v>
      </c>
      <c r="F84" s="25">
        <v>164799</v>
      </c>
      <c r="G84" s="25">
        <v>0</v>
      </c>
      <c r="H84" s="25">
        <v>7232000</v>
      </c>
      <c r="I84" s="25">
        <v>0</v>
      </c>
      <c r="J84" s="25">
        <v>37575</v>
      </c>
      <c r="K84" s="25">
        <f t="shared" si="2"/>
        <v>35077561</v>
      </c>
      <c r="L84" s="25">
        <v>15509268</v>
      </c>
      <c r="M84" s="25">
        <v>0</v>
      </c>
      <c r="N84" s="25">
        <v>3725772</v>
      </c>
      <c r="O84" s="38">
        <v>0</v>
      </c>
      <c r="P84" s="25">
        <v>0</v>
      </c>
      <c r="Q84" s="25">
        <f t="shared" si="3"/>
        <v>19235040</v>
      </c>
      <c r="R84" s="25">
        <v>3845793.8600000003</v>
      </c>
      <c r="S84" s="9">
        <v>79</v>
      </c>
    </row>
    <row r="85" spans="1:19" x14ac:dyDescent="0.3">
      <c r="A85" s="9">
        <v>80</v>
      </c>
      <c r="B85" s="9" t="s">
        <v>183</v>
      </c>
      <c r="C85" s="25">
        <v>0</v>
      </c>
      <c r="D85" s="25">
        <v>0</v>
      </c>
      <c r="E85" s="25">
        <v>0</v>
      </c>
      <c r="F85" s="25">
        <v>0</v>
      </c>
      <c r="G85" s="25">
        <v>0</v>
      </c>
      <c r="H85" s="25">
        <v>3322326</v>
      </c>
      <c r="I85" s="25">
        <v>0</v>
      </c>
      <c r="J85" s="25">
        <v>0</v>
      </c>
      <c r="K85" s="25">
        <f t="shared" si="2"/>
        <v>3322326</v>
      </c>
      <c r="L85" s="25">
        <v>3322326</v>
      </c>
      <c r="M85" s="25">
        <v>0</v>
      </c>
      <c r="N85" s="25">
        <v>0</v>
      </c>
      <c r="O85" s="38">
        <v>0</v>
      </c>
      <c r="P85" s="25">
        <v>0</v>
      </c>
      <c r="Q85" s="25">
        <f t="shared" si="3"/>
        <v>3322326</v>
      </c>
      <c r="R85" s="25">
        <v>1357727.52</v>
      </c>
      <c r="S85" s="9">
        <v>80</v>
      </c>
    </row>
    <row r="86" spans="1:19" x14ac:dyDescent="0.3">
      <c r="A86" s="9">
        <v>81</v>
      </c>
      <c r="B86" s="9" t="s">
        <v>184</v>
      </c>
      <c r="C86" s="25">
        <v>0</v>
      </c>
      <c r="D86" s="25">
        <v>1168923</v>
      </c>
      <c r="E86" s="25">
        <v>4750809</v>
      </c>
      <c r="F86" s="25">
        <v>0</v>
      </c>
      <c r="G86" s="25">
        <v>0</v>
      </c>
      <c r="H86" s="25">
        <v>304803</v>
      </c>
      <c r="I86" s="25">
        <v>0</v>
      </c>
      <c r="J86" s="25">
        <v>0</v>
      </c>
      <c r="K86" s="25">
        <f t="shared" si="2"/>
        <v>6224535</v>
      </c>
      <c r="L86" s="25">
        <v>715637</v>
      </c>
      <c r="M86" s="25">
        <v>0</v>
      </c>
      <c r="N86" s="25">
        <v>3394794</v>
      </c>
      <c r="O86" s="38">
        <v>2114104</v>
      </c>
      <c r="P86" s="25">
        <v>0</v>
      </c>
      <c r="Q86" s="25">
        <f t="shared" si="3"/>
        <v>6224535</v>
      </c>
      <c r="R86" s="25">
        <v>1319713.8</v>
      </c>
      <c r="S86" s="9">
        <v>81</v>
      </c>
    </row>
    <row r="87" spans="1:19" x14ac:dyDescent="0.3">
      <c r="A87" s="9">
        <v>82</v>
      </c>
      <c r="B87" s="9" t="s">
        <v>185</v>
      </c>
      <c r="C87" s="25">
        <v>0</v>
      </c>
      <c r="D87" s="25">
        <v>0</v>
      </c>
      <c r="E87" s="25">
        <v>0</v>
      </c>
      <c r="F87" s="25">
        <v>1728</v>
      </c>
      <c r="G87" s="25">
        <v>0</v>
      </c>
      <c r="H87" s="25">
        <v>0</v>
      </c>
      <c r="I87" s="25">
        <v>0</v>
      </c>
      <c r="J87" s="25">
        <v>700000</v>
      </c>
      <c r="K87" s="25">
        <f t="shared" si="2"/>
        <v>701728</v>
      </c>
      <c r="L87" s="25">
        <v>0</v>
      </c>
      <c r="M87" s="25">
        <v>0</v>
      </c>
      <c r="N87" s="25">
        <v>928303</v>
      </c>
      <c r="O87" s="38">
        <v>0</v>
      </c>
      <c r="P87" s="25">
        <v>0</v>
      </c>
      <c r="Q87" s="25">
        <f t="shared" si="3"/>
        <v>928303</v>
      </c>
      <c r="R87" s="25">
        <v>3910500.2899999996</v>
      </c>
      <c r="S87" s="9">
        <v>82</v>
      </c>
    </row>
    <row r="88" spans="1:19" x14ac:dyDescent="0.3">
      <c r="A88" s="9">
        <v>83</v>
      </c>
      <c r="B88" s="9" t="s">
        <v>186</v>
      </c>
      <c r="C88" s="25">
        <v>0</v>
      </c>
      <c r="D88" s="25">
        <v>0</v>
      </c>
      <c r="E88" s="25">
        <v>0</v>
      </c>
      <c r="F88" s="25">
        <v>0</v>
      </c>
      <c r="G88" s="25">
        <v>0</v>
      </c>
      <c r="H88" s="25">
        <v>0</v>
      </c>
      <c r="I88" s="25">
        <v>0</v>
      </c>
      <c r="J88" s="25">
        <v>0</v>
      </c>
      <c r="K88" s="25">
        <f t="shared" si="2"/>
        <v>0</v>
      </c>
      <c r="L88" s="25">
        <v>0</v>
      </c>
      <c r="M88" s="25">
        <v>0</v>
      </c>
      <c r="N88" s="25">
        <v>0</v>
      </c>
      <c r="O88" s="38">
        <v>0</v>
      </c>
      <c r="P88" s="25">
        <v>0</v>
      </c>
      <c r="Q88" s="25">
        <f t="shared" si="3"/>
        <v>0</v>
      </c>
      <c r="R88" s="25">
        <v>818734.59</v>
      </c>
      <c r="S88" s="9">
        <v>83</v>
      </c>
    </row>
    <row r="89" spans="1:19" x14ac:dyDescent="0.3">
      <c r="A89" s="9">
        <v>84</v>
      </c>
      <c r="B89" s="9" t="s">
        <v>187</v>
      </c>
      <c r="C89" s="25">
        <v>0</v>
      </c>
      <c r="D89" s="25">
        <v>0</v>
      </c>
      <c r="E89" s="25">
        <v>0</v>
      </c>
      <c r="F89" s="25">
        <v>810</v>
      </c>
      <c r="G89" s="25">
        <v>0</v>
      </c>
      <c r="H89" s="25">
        <v>1578422</v>
      </c>
      <c r="I89" s="25">
        <v>0</v>
      </c>
      <c r="J89" s="25">
        <v>6542</v>
      </c>
      <c r="K89" s="25">
        <f t="shared" si="2"/>
        <v>1585774</v>
      </c>
      <c r="L89" s="25">
        <v>0</v>
      </c>
      <c r="M89" s="25">
        <v>0</v>
      </c>
      <c r="N89" s="25">
        <v>603229</v>
      </c>
      <c r="O89" s="38">
        <v>1796957</v>
      </c>
      <c r="P89" s="25">
        <v>0</v>
      </c>
      <c r="Q89" s="25">
        <f t="shared" si="3"/>
        <v>2400186</v>
      </c>
      <c r="R89" s="25">
        <v>1686865.19</v>
      </c>
      <c r="S89" s="9">
        <v>84</v>
      </c>
    </row>
    <row r="90" spans="1:19" x14ac:dyDescent="0.3">
      <c r="A90" s="9">
        <v>85</v>
      </c>
      <c r="B90" s="9" t="s">
        <v>188</v>
      </c>
      <c r="C90" s="25">
        <v>4832792</v>
      </c>
      <c r="D90" s="25">
        <v>535838</v>
      </c>
      <c r="E90" s="25">
        <v>29510683</v>
      </c>
      <c r="F90" s="25">
        <v>955227</v>
      </c>
      <c r="G90" s="25">
        <v>0</v>
      </c>
      <c r="H90" s="25">
        <v>10303684</v>
      </c>
      <c r="I90" s="25">
        <v>0</v>
      </c>
      <c r="J90" s="25">
        <v>2001886</v>
      </c>
      <c r="K90" s="25">
        <f t="shared" si="2"/>
        <v>48140110</v>
      </c>
      <c r="L90" s="25">
        <v>24256595</v>
      </c>
      <c r="M90" s="25">
        <v>5789823</v>
      </c>
      <c r="N90" s="25">
        <v>11400271</v>
      </c>
      <c r="O90" s="38">
        <v>194787</v>
      </c>
      <c r="P90" s="25">
        <v>0</v>
      </c>
      <c r="Q90" s="25">
        <f t="shared" si="3"/>
        <v>41641476</v>
      </c>
      <c r="R90" s="25">
        <v>12164933.92</v>
      </c>
      <c r="S90" s="9">
        <v>85</v>
      </c>
    </row>
    <row r="91" spans="1:19" x14ac:dyDescent="0.3">
      <c r="A91" s="9">
        <v>86</v>
      </c>
      <c r="B91" s="9" t="s">
        <v>189</v>
      </c>
      <c r="C91" s="25">
        <v>433000</v>
      </c>
      <c r="D91" s="25">
        <v>0</v>
      </c>
      <c r="E91" s="25">
        <v>24510663</v>
      </c>
      <c r="F91" s="25">
        <v>276089</v>
      </c>
      <c r="G91" s="25">
        <v>0</v>
      </c>
      <c r="H91" s="25">
        <v>2745585</v>
      </c>
      <c r="I91" s="25">
        <v>100453</v>
      </c>
      <c r="J91" s="25">
        <v>391262</v>
      </c>
      <c r="K91" s="25">
        <f t="shared" si="2"/>
        <v>28457052</v>
      </c>
      <c r="L91" s="25">
        <v>25278935</v>
      </c>
      <c r="M91" s="25">
        <v>11655470</v>
      </c>
      <c r="N91" s="25">
        <v>19637572</v>
      </c>
      <c r="O91" s="38">
        <v>0</v>
      </c>
      <c r="P91" s="25">
        <v>0</v>
      </c>
      <c r="Q91" s="25">
        <f t="shared" si="3"/>
        <v>56571977</v>
      </c>
      <c r="R91" s="25">
        <v>43414941.629999988</v>
      </c>
      <c r="S91" s="9">
        <v>86</v>
      </c>
    </row>
    <row r="92" spans="1:19" x14ac:dyDescent="0.3">
      <c r="A92" s="9">
        <v>87</v>
      </c>
      <c r="B92" s="9" t="s">
        <v>190</v>
      </c>
      <c r="C92" s="25">
        <v>120450</v>
      </c>
      <c r="D92" s="25">
        <v>0</v>
      </c>
      <c r="E92" s="25">
        <v>0</v>
      </c>
      <c r="F92" s="25">
        <v>42524</v>
      </c>
      <c r="G92" s="25">
        <v>0</v>
      </c>
      <c r="H92" s="25">
        <v>220720</v>
      </c>
      <c r="I92" s="25">
        <v>0</v>
      </c>
      <c r="J92" s="25">
        <v>0</v>
      </c>
      <c r="K92" s="25">
        <f t="shared" si="2"/>
        <v>383694</v>
      </c>
      <c r="L92" s="25">
        <v>200000</v>
      </c>
      <c r="M92" s="25">
        <v>0</v>
      </c>
      <c r="N92" s="25">
        <v>2748838</v>
      </c>
      <c r="O92" s="38">
        <v>0</v>
      </c>
      <c r="P92" s="25">
        <v>0</v>
      </c>
      <c r="Q92" s="25">
        <f t="shared" si="3"/>
        <v>2948838</v>
      </c>
      <c r="R92" s="25">
        <v>4338.1400000000003</v>
      </c>
      <c r="S92" s="9">
        <v>87</v>
      </c>
    </row>
    <row r="93" spans="1:19" x14ac:dyDescent="0.3">
      <c r="A93" s="9">
        <v>88</v>
      </c>
      <c r="B93" s="9" t="s">
        <v>191</v>
      </c>
      <c r="C93" s="25">
        <v>252547</v>
      </c>
      <c r="D93" s="25">
        <v>0</v>
      </c>
      <c r="E93" s="25">
        <v>0</v>
      </c>
      <c r="F93" s="25">
        <v>62462</v>
      </c>
      <c r="G93" s="25">
        <v>0</v>
      </c>
      <c r="H93" s="25">
        <v>0</v>
      </c>
      <c r="I93" s="25">
        <v>0</v>
      </c>
      <c r="J93" s="25">
        <v>113992</v>
      </c>
      <c r="K93" s="25">
        <f t="shared" si="2"/>
        <v>429001</v>
      </c>
      <c r="L93" s="25">
        <v>0</v>
      </c>
      <c r="M93" s="25">
        <v>0</v>
      </c>
      <c r="N93" s="25">
        <v>1634810</v>
      </c>
      <c r="O93" s="38">
        <v>0</v>
      </c>
      <c r="P93" s="25">
        <v>0</v>
      </c>
      <c r="Q93" s="25">
        <f t="shared" si="3"/>
        <v>1634810</v>
      </c>
      <c r="R93" s="25">
        <v>1567375.4699999997</v>
      </c>
      <c r="S93" s="9">
        <v>88</v>
      </c>
    </row>
    <row r="94" spans="1:19" x14ac:dyDescent="0.3">
      <c r="A94" s="9">
        <v>89</v>
      </c>
      <c r="B94" s="9" t="s">
        <v>192</v>
      </c>
      <c r="C94" s="25">
        <v>0</v>
      </c>
      <c r="D94" s="25">
        <v>73035</v>
      </c>
      <c r="E94" s="25">
        <v>0</v>
      </c>
      <c r="F94" s="25">
        <v>30289</v>
      </c>
      <c r="G94" s="25">
        <v>0</v>
      </c>
      <c r="H94" s="25">
        <v>1177186</v>
      </c>
      <c r="I94" s="25">
        <v>0</v>
      </c>
      <c r="J94" s="25">
        <v>32700</v>
      </c>
      <c r="K94" s="25">
        <f t="shared" si="2"/>
        <v>1313210</v>
      </c>
      <c r="L94" s="25">
        <v>0</v>
      </c>
      <c r="M94" s="25">
        <v>0</v>
      </c>
      <c r="N94" s="25">
        <v>433400</v>
      </c>
      <c r="O94" s="38">
        <v>0</v>
      </c>
      <c r="P94" s="25">
        <v>0</v>
      </c>
      <c r="Q94" s="25">
        <f t="shared" si="3"/>
        <v>433400</v>
      </c>
      <c r="R94" s="25">
        <v>498717.79000000004</v>
      </c>
      <c r="S94" s="9">
        <v>89</v>
      </c>
    </row>
    <row r="95" spans="1:19" x14ac:dyDescent="0.3">
      <c r="A95" s="9">
        <v>90</v>
      </c>
      <c r="B95" s="9" t="s">
        <v>193</v>
      </c>
      <c r="C95" s="38">
        <v>990708</v>
      </c>
      <c r="D95" s="38">
        <v>0</v>
      </c>
      <c r="E95" s="38">
        <v>0</v>
      </c>
      <c r="F95" s="38">
        <v>84500</v>
      </c>
      <c r="G95" s="38">
        <v>0</v>
      </c>
      <c r="H95" s="38">
        <v>0</v>
      </c>
      <c r="I95" s="38">
        <v>149175</v>
      </c>
      <c r="J95" s="38">
        <v>2218700</v>
      </c>
      <c r="K95" s="38">
        <f t="shared" si="2"/>
        <v>3443083</v>
      </c>
      <c r="L95" s="38">
        <v>10118963</v>
      </c>
      <c r="M95" s="38">
        <v>2079473</v>
      </c>
      <c r="N95" s="38">
        <v>2252642</v>
      </c>
      <c r="O95" s="38">
        <v>0</v>
      </c>
      <c r="P95" s="38">
        <v>0</v>
      </c>
      <c r="Q95" s="38">
        <f t="shared" si="3"/>
        <v>14451078</v>
      </c>
      <c r="R95" s="25">
        <v>5409400.5099999998</v>
      </c>
      <c r="S95" s="9">
        <v>90</v>
      </c>
    </row>
    <row r="96" spans="1:19" x14ac:dyDescent="0.3">
      <c r="A96" s="9">
        <v>91</v>
      </c>
      <c r="B96" s="9" t="s">
        <v>194</v>
      </c>
      <c r="C96" s="25">
        <v>105000</v>
      </c>
      <c r="D96" s="25">
        <v>0</v>
      </c>
      <c r="E96" s="25">
        <v>0</v>
      </c>
      <c r="F96" s="25">
        <v>0</v>
      </c>
      <c r="G96" s="25">
        <v>0</v>
      </c>
      <c r="H96" s="25">
        <v>935534</v>
      </c>
      <c r="I96" s="25">
        <v>0</v>
      </c>
      <c r="J96" s="25">
        <v>0</v>
      </c>
      <c r="K96" s="25">
        <f t="shared" si="2"/>
        <v>1040534</v>
      </c>
      <c r="L96" s="25">
        <v>902502</v>
      </c>
      <c r="M96" s="25">
        <v>0</v>
      </c>
      <c r="N96" s="25">
        <v>138032</v>
      </c>
      <c r="O96" s="38">
        <v>0</v>
      </c>
      <c r="P96" s="25">
        <v>0</v>
      </c>
      <c r="Q96" s="25">
        <f t="shared" si="3"/>
        <v>1040534</v>
      </c>
      <c r="R96" s="25">
        <v>10947788.540000001</v>
      </c>
      <c r="S96" s="9">
        <v>91</v>
      </c>
    </row>
    <row r="97" spans="1:19" x14ac:dyDescent="0.3">
      <c r="A97" s="9">
        <v>92</v>
      </c>
      <c r="B97" s="9" t="s">
        <v>195</v>
      </c>
      <c r="C97" s="25">
        <v>0</v>
      </c>
      <c r="D97" s="25">
        <v>0</v>
      </c>
      <c r="E97" s="25">
        <v>6269000</v>
      </c>
      <c r="F97" s="25">
        <v>9505</v>
      </c>
      <c r="G97" s="25">
        <v>0</v>
      </c>
      <c r="H97" s="25">
        <v>2734714</v>
      </c>
      <c r="I97" s="25">
        <v>0</v>
      </c>
      <c r="J97" s="25">
        <v>900</v>
      </c>
      <c r="K97" s="25">
        <f t="shared" si="2"/>
        <v>9014119</v>
      </c>
      <c r="L97" s="25">
        <v>63023</v>
      </c>
      <c r="M97" s="25">
        <v>736753</v>
      </c>
      <c r="N97" s="25">
        <v>1876868</v>
      </c>
      <c r="O97" s="38">
        <v>6348285</v>
      </c>
      <c r="P97" s="25">
        <v>0</v>
      </c>
      <c r="Q97" s="25">
        <f t="shared" si="3"/>
        <v>9024929</v>
      </c>
      <c r="R97" s="25">
        <v>259418.22999999998</v>
      </c>
      <c r="S97" s="9">
        <v>92</v>
      </c>
    </row>
    <row r="98" spans="1:19" x14ac:dyDescent="0.3">
      <c r="A98" s="9">
        <v>93</v>
      </c>
      <c r="B98" s="9" t="s">
        <v>196</v>
      </c>
      <c r="C98" s="25">
        <v>388000</v>
      </c>
      <c r="D98" s="25">
        <v>857982</v>
      </c>
      <c r="E98" s="25">
        <v>0</v>
      </c>
      <c r="F98" s="25">
        <v>0</v>
      </c>
      <c r="G98" s="25">
        <v>0</v>
      </c>
      <c r="H98" s="25">
        <v>0</v>
      </c>
      <c r="I98" s="25">
        <v>0</v>
      </c>
      <c r="J98" s="25">
        <v>70960</v>
      </c>
      <c r="K98" s="25">
        <f t="shared" si="2"/>
        <v>1316942</v>
      </c>
      <c r="L98" s="25">
        <v>0</v>
      </c>
      <c r="M98" s="25">
        <v>0</v>
      </c>
      <c r="N98" s="25">
        <v>888805</v>
      </c>
      <c r="O98" s="38">
        <v>428137</v>
      </c>
      <c r="P98" s="25">
        <v>0</v>
      </c>
      <c r="Q98" s="25">
        <f t="shared" si="3"/>
        <v>1316942</v>
      </c>
      <c r="R98" s="25">
        <v>3615904.7800000003</v>
      </c>
      <c r="S98" s="9">
        <v>93</v>
      </c>
    </row>
    <row r="99" spans="1:19" x14ac:dyDescent="0.3">
      <c r="A99" s="9">
        <v>94</v>
      </c>
      <c r="B99" s="9" t="s">
        <v>197</v>
      </c>
      <c r="C99" s="25">
        <v>0</v>
      </c>
      <c r="D99" s="25">
        <v>0</v>
      </c>
      <c r="E99" s="25">
        <v>10000000</v>
      </c>
      <c r="F99" s="25">
        <v>98894</v>
      </c>
      <c r="G99" s="25">
        <v>0</v>
      </c>
      <c r="H99" s="25">
        <v>0</v>
      </c>
      <c r="I99" s="25">
        <v>0</v>
      </c>
      <c r="J99" s="25">
        <v>0</v>
      </c>
      <c r="K99" s="25">
        <f t="shared" si="2"/>
        <v>10098894</v>
      </c>
      <c r="L99" s="25">
        <v>662169</v>
      </c>
      <c r="M99" s="25">
        <v>3750</v>
      </c>
      <c r="N99" s="25">
        <v>5192343</v>
      </c>
      <c r="O99" s="38">
        <v>0</v>
      </c>
      <c r="P99" s="25">
        <v>0</v>
      </c>
      <c r="Q99" s="25">
        <f t="shared" si="3"/>
        <v>5858262</v>
      </c>
      <c r="R99" s="25">
        <v>682986.56</v>
      </c>
      <c r="S99" s="9">
        <v>94</v>
      </c>
    </row>
    <row r="100" spans="1:19" x14ac:dyDescent="0.3">
      <c r="A100" s="101">
        <v>95</v>
      </c>
      <c r="B100" s="9" t="s">
        <v>198</v>
      </c>
      <c r="C100" s="36">
        <v>192935</v>
      </c>
      <c r="D100" s="36">
        <v>245623</v>
      </c>
      <c r="E100" s="36">
        <v>8939414</v>
      </c>
      <c r="F100" s="36">
        <v>228092</v>
      </c>
      <c r="G100" s="36">
        <v>0</v>
      </c>
      <c r="H100" s="36">
        <v>15280851</v>
      </c>
      <c r="I100" s="36">
        <v>60305</v>
      </c>
      <c r="J100" s="36">
        <v>3180168</v>
      </c>
      <c r="K100" s="36">
        <f t="shared" si="2"/>
        <v>28127388</v>
      </c>
      <c r="L100" s="36">
        <v>9440851</v>
      </c>
      <c r="M100" s="36">
        <v>0</v>
      </c>
      <c r="N100" s="36">
        <v>6920349</v>
      </c>
      <c r="O100" s="36">
        <v>700000</v>
      </c>
      <c r="P100" s="36">
        <v>12910</v>
      </c>
      <c r="Q100" s="36">
        <f t="shared" si="3"/>
        <v>17074110</v>
      </c>
      <c r="R100" s="36">
        <v>1932414.16</v>
      </c>
      <c r="S100" s="101">
        <v>95</v>
      </c>
    </row>
    <row r="101" spans="1:19" x14ac:dyDescent="0.3">
      <c r="A101" s="101">
        <f>A100</f>
        <v>95</v>
      </c>
      <c r="B101" s="39" t="s">
        <v>107</v>
      </c>
      <c r="C101" s="37">
        <f t="shared" ref="C101:R101" si="4">SUM(C6:C100)</f>
        <v>90652984</v>
      </c>
      <c r="D101" s="37">
        <f t="shared" si="4"/>
        <v>37263811</v>
      </c>
      <c r="E101" s="37">
        <f t="shared" si="4"/>
        <v>1244551926</v>
      </c>
      <c r="F101" s="37">
        <f t="shared" si="4"/>
        <v>21528441</v>
      </c>
      <c r="G101" s="37">
        <f t="shared" si="4"/>
        <v>310500</v>
      </c>
      <c r="H101" s="37">
        <f t="shared" si="4"/>
        <v>811965624</v>
      </c>
      <c r="I101" s="37">
        <f t="shared" si="4"/>
        <v>51677232</v>
      </c>
      <c r="J101" s="37">
        <f t="shared" si="4"/>
        <v>136575061</v>
      </c>
      <c r="K101" s="37">
        <f t="shared" si="4"/>
        <v>2394525579</v>
      </c>
      <c r="L101" s="37">
        <f t="shared" si="4"/>
        <v>946406340</v>
      </c>
      <c r="M101" s="37">
        <f t="shared" si="4"/>
        <v>229061854</v>
      </c>
      <c r="N101" s="37">
        <f t="shared" si="4"/>
        <v>944574378</v>
      </c>
      <c r="O101" s="37">
        <f t="shared" si="4"/>
        <v>169773609</v>
      </c>
      <c r="P101" s="37">
        <f t="shared" si="4"/>
        <v>-3122457</v>
      </c>
      <c r="Q101" s="37">
        <f t="shared" si="4"/>
        <v>2286693724</v>
      </c>
      <c r="R101" s="37">
        <f t="shared" si="4"/>
        <v>405225910.69999999</v>
      </c>
      <c r="S101" s="101">
        <f>S100</f>
        <v>95</v>
      </c>
    </row>
  </sheetData>
  <printOptions gridLines="1"/>
  <pageMargins left="0.38" right="0.36" top="0.52" bottom="0.49" header="0.41" footer="0.5"/>
  <pageSetup paperSize="5" scale="79" fitToHeight="0"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64CE1-2447-47E0-A489-231EF2DE958B}">
  <sheetPr>
    <pageSetUpPr fitToPage="1"/>
  </sheetPr>
  <dimension ref="A1:S44"/>
  <sheetViews>
    <sheetView workbookViewId="0"/>
  </sheetViews>
  <sheetFormatPr defaultColWidth="7.21875" defaultRowHeight="13.8" x14ac:dyDescent="0.3"/>
  <cols>
    <col min="1" max="1" width="3.77734375" style="9" bestFit="1" customWidth="1"/>
    <col min="2" max="2" width="11.77734375" style="9" bestFit="1" customWidth="1"/>
    <col min="3" max="3" width="12" style="9" bestFit="1" customWidth="1"/>
    <col min="4" max="4" width="11" style="9" bestFit="1" customWidth="1"/>
    <col min="5" max="5" width="12" style="9" bestFit="1" customWidth="1"/>
    <col min="6" max="6" width="9.5546875" style="9" bestFit="1" customWidth="1"/>
    <col min="7" max="7" width="11" style="9" customWidth="1"/>
    <col min="8" max="8" width="11.44140625" style="9" customWidth="1"/>
    <col min="9" max="9" width="12.44140625" style="9" customWidth="1"/>
    <col min="10" max="10" width="11" style="9" bestFit="1" customWidth="1"/>
    <col min="11" max="11" width="12" style="9" bestFit="1" customWidth="1"/>
    <col min="12" max="12" width="11" style="9" bestFit="1" customWidth="1"/>
    <col min="13" max="14" width="12" style="9" bestFit="1" customWidth="1"/>
    <col min="15" max="15" width="11" style="9" bestFit="1" customWidth="1"/>
    <col min="16" max="16" width="11.77734375" style="9" customWidth="1"/>
    <col min="17" max="17" width="12" style="9" bestFit="1" customWidth="1"/>
    <col min="18" max="18" width="13.21875" style="9" bestFit="1" customWidth="1"/>
    <col min="19" max="19" width="3.5546875" style="9" bestFit="1" customWidth="1"/>
    <col min="20" max="256" width="7.21875" style="9"/>
    <col min="257" max="257" width="3.6640625" style="9" bestFit="1" customWidth="1"/>
    <col min="258" max="258" width="11.77734375" style="9" bestFit="1" customWidth="1"/>
    <col min="259" max="259" width="11" style="9" bestFit="1" customWidth="1"/>
    <col min="260" max="260" width="10" style="9" bestFit="1" customWidth="1"/>
    <col min="261" max="261" width="11" style="9" bestFit="1" customWidth="1"/>
    <col min="262" max="262" width="9.109375" style="9" bestFit="1" customWidth="1"/>
    <col min="263" max="263" width="11" style="9" customWidth="1"/>
    <col min="264" max="266" width="10" style="9" bestFit="1" customWidth="1"/>
    <col min="267" max="267" width="11" style="9" bestFit="1" customWidth="1"/>
    <col min="268" max="268" width="10" style="9" bestFit="1" customWidth="1"/>
    <col min="269" max="270" width="11" style="9" bestFit="1" customWidth="1"/>
    <col min="271" max="271" width="10" style="9" bestFit="1" customWidth="1"/>
    <col min="272" max="272" width="10" style="9" customWidth="1"/>
    <col min="273" max="273" width="11" style="9" bestFit="1" customWidth="1"/>
    <col min="274" max="274" width="13.109375" style="9" bestFit="1" customWidth="1"/>
    <col min="275" max="275" width="3.33203125" style="9" bestFit="1" customWidth="1"/>
    <col min="276" max="512" width="7.21875" style="9"/>
    <col min="513" max="513" width="3.6640625" style="9" bestFit="1" customWidth="1"/>
    <col min="514" max="514" width="11.77734375" style="9" bestFit="1" customWidth="1"/>
    <col min="515" max="515" width="11" style="9" bestFit="1" customWidth="1"/>
    <col min="516" max="516" width="10" style="9" bestFit="1" customWidth="1"/>
    <col min="517" max="517" width="11" style="9" bestFit="1" customWidth="1"/>
    <col min="518" max="518" width="9.109375" style="9" bestFit="1" customWidth="1"/>
    <col min="519" max="519" width="11" style="9" customWidth="1"/>
    <col min="520" max="522" width="10" style="9" bestFit="1" customWidth="1"/>
    <col min="523" max="523" width="11" style="9" bestFit="1" customWidth="1"/>
    <col min="524" max="524" width="10" style="9" bestFit="1" customWidth="1"/>
    <col min="525" max="526" width="11" style="9" bestFit="1" customWidth="1"/>
    <col min="527" max="527" width="10" style="9" bestFit="1" customWidth="1"/>
    <col min="528" max="528" width="10" style="9" customWidth="1"/>
    <col min="529" max="529" width="11" style="9" bestFit="1" customWidth="1"/>
    <col min="530" max="530" width="13.109375" style="9" bestFit="1" customWidth="1"/>
    <col min="531" max="531" width="3.33203125" style="9" bestFit="1" customWidth="1"/>
    <col min="532" max="768" width="7.21875" style="9"/>
    <col min="769" max="769" width="3.6640625" style="9" bestFit="1" customWidth="1"/>
    <col min="770" max="770" width="11.77734375" style="9" bestFit="1" customWidth="1"/>
    <col min="771" max="771" width="11" style="9" bestFit="1" customWidth="1"/>
    <col min="772" max="772" width="10" style="9" bestFit="1" customWidth="1"/>
    <col min="773" max="773" width="11" style="9" bestFit="1" customWidth="1"/>
    <col min="774" max="774" width="9.109375" style="9" bestFit="1" customWidth="1"/>
    <col min="775" max="775" width="11" style="9" customWidth="1"/>
    <col min="776" max="778" width="10" style="9" bestFit="1" customWidth="1"/>
    <col min="779" max="779" width="11" style="9" bestFit="1" customWidth="1"/>
    <col min="780" max="780" width="10" style="9" bestFit="1" customWidth="1"/>
    <col min="781" max="782" width="11" style="9" bestFit="1" customWidth="1"/>
    <col min="783" max="783" width="10" style="9" bestFit="1" customWidth="1"/>
    <col min="784" max="784" width="10" style="9" customWidth="1"/>
    <col min="785" max="785" width="11" style="9" bestFit="1" customWidth="1"/>
    <col min="786" max="786" width="13.109375" style="9" bestFit="1" customWidth="1"/>
    <col min="787" max="787" width="3.33203125" style="9" bestFit="1" customWidth="1"/>
    <col min="788" max="1024" width="7.21875" style="9"/>
    <col min="1025" max="1025" width="3.6640625" style="9" bestFit="1" customWidth="1"/>
    <col min="1026" max="1026" width="11.77734375" style="9" bestFit="1" customWidth="1"/>
    <col min="1027" max="1027" width="11" style="9" bestFit="1" customWidth="1"/>
    <col min="1028" max="1028" width="10" style="9" bestFit="1" customWidth="1"/>
    <col min="1029" max="1029" width="11" style="9" bestFit="1" customWidth="1"/>
    <col min="1030" max="1030" width="9.109375" style="9" bestFit="1" customWidth="1"/>
    <col min="1031" max="1031" width="11" style="9" customWidth="1"/>
    <col min="1032" max="1034" width="10" style="9" bestFit="1" customWidth="1"/>
    <col min="1035" max="1035" width="11" style="9" bestFit="1" customWidth="1"/>
    <col min="1036" max="1036" width="10" style="9" bestFit="1" customWidth="1"/>
    <col min="1037" max="1038" width="11" style="9" bestFit="1" customWidth="1"/>
    <col min="1039" max="1039" width="10" style="9" bestFit="1" customWidth="1"/>
    <col min="1040" max="1040" width="10" style="9" customWidth="1"/>
    <col min="1041" max="1041" width="11" style="9" bestFit="1" customWidth="1"/>
    <col min="1042" max="1042" width="13.109375" style="9" bestFit="1" customWidth="1"/>
    <col min="1043" max="1043" width="3.33203125" style="9" bestFit="1" customWidth="1"/>
    <col min="1044" max="1280" width="7.21875" style="9"/>
    <col min="1281" max="1281" width="3.6640625" style="9" bestFit="1" customWidth="1"/>
    <col min="1282" max="1282" width="11.77734375" style="9" bestFit="1" customWidth="1"/>
    <col min="1283" max="1283" width="11" style="9" bestFit="1" customWidth="1"/>
    <col min="1284" max="1284" width="10" style="9" bestFit="1" customWidth="1"/>
    <col min="1285" max="1285" width="11" style="9" bestFit="1" customWidth="1"/>
    <col min="1286" max="1286" width="9.109375" style="9" bestFit="1" customWidth="1"/>
    <col min="1287" max="1287" width="11" style="9" customWidth="1"/>
    <col min="1288" max="1290" width="10" style="9" bestFit="1" customWidth="1"/>
    <col min="1291" max="1291" width="11" style="9" bestFit="1" customWidth="1"/>
    <col min="1292" max="1292" width="10" style="9" bestFit="1" customWidth="1"/>
    <col min="1293" max="1294" width="11" style="9" bestFit="1" customWidth="1"/>
    <col min="1295" max="1295" width="10" style="9" bestFit="1" customWidth="1"/>
    <col min="1296" max="1296" width="10" style="9" customWidth="1"/>
    <col min="1297" max="1297" width="11" style="9" bestFit="1" customWidth="1"/>
    <col min="1298" max="1298" width="13.109375" style="9" bestFit="1" customWidth="1"/>
    <col min="1299" max="1299" width="3.33203125" style="9" bestFit="1" customWidth="1"/>
    <col min="1300" max="1536" width="7.21875" style="9"/>
    <col min="1537" max="1537" width="3.6640625" style="9" bestFit="1" customWidth="1"/>
    <col min="1538" max="1538" width="11.77734375" style="9" bestFit="1" customWidth="1"/>
    <col min="1539" max="1539" width="11" style="9" bestFit="1" customWidth="1"/>
    <col min="1540" max="1540" width="10" style="9" bestFit="1" customWidth="1"/>
    <col min="1541" max="1541" width="11" style="9" bestFit="1" customWidth="1"/>
    <col min="1542" max="1542" width="9.109375" style="9" bestFit="1" customWidth="1"/>
    <col min="1543" max="1543" width="11" style="9" customWidth="1"/>
    <col min="1544" max="1546" width="10" style="9" bestFit="1" customWidth="1"/>
    <col min="1547" max="1547" width="11" style="9" bestFit="1" customWidth="1"/>
    <col min="1548" max="1548" width="10" style="9" bestFit="1" customWidth="1"/>
    <col min="1549" max="1550" width="11" style="9" bestFit="1" customWidth="1"/>
    <col min="1551" max="1551" width="10" style="9" bestFit="1" customWidth="1"/>
    <col min="1552" max="1552" width="10" style="9" customWidth="1"/>
    <col min="1553" max="1553" width="11" style="9" bestFit="1" customWidth="1"/>
    <col min="1554" max="1554" width="13.109375" style="9" bestFit="1" customWidth="1"/>
    <col min="1555" max="1555" width="3.33203125" style="9" bestFit="1" customWidth="1"/>
    <col min="1556" max="1792" width="7.21875" style="9"/>
    <col min="1793" max="1793" width="3.6640625" style="9" bestFit="1" customWidth="1"/>
    <col min="1794" max="1794" width="11.77734375" style="9" bestFit="1" customWidth="1"/>
    <col min="1795" max="1795" width="11" style="9" bestFit="1" customWidth="1"/>
    <col min="1796" max="1796" width="10" style="9" bestFit="1" customWidth="1"/>
    <col min="1797" max="1797" width="11" style="9" bestFit="1" customWidth="1"/>
    <col min="1798" max="1798" width="9.109375" style="9" bestFit="1" customWidth="1"/>
    <col min="1799" max="1799" width="11" style="9" customWidth="1"/>
    <col min="1800" max="1802" width="10" style="9" bestFit="1" customWidth="1"/>
    <col min="1803" max="1803" width="11" style="9" bestFit="1" customWidth="1"/>
    <col min="1804" max="1804" width="10" style="9" bestFit="1" customWidth="1"/>
    <col min="1805" max="1806" width="11" style="9" bestFit="1" customWidth="1"/>
    <col min="1807" max="1807" width="10" style="9" bestFit="1" customWidth="1"/>
    <col min="1808" max="1808" width="10" style="9" customWidth="1"/>
    <col min="1809" max="1809" width="11" style="9" bestFit="1" customWidth="1"/>
    <col min="1810" max="1810" width="13.109375" style="9" bestFit="1" customWidth="1"/>
    <col min="1811" max="1811" width="3.33203125" style="9" bestFit="1" customWidth="1"/>
    <col min="1812" max="2048" width="7.21875" style="9"/>
    <col min="2049" max="2049" width="3.6640625" style="9" bestFit="1" customWidth="1"/>
    <col min="2050" max="2050" width="11.77734375" style="9" bestFit="1" customWidth="1"/>
    <col min="2051" max="2051" width="11" style="9" bestFit="1" customWidth="1"/>
    <col min="2052" max="2052" width="10" style="9" bestFit="1" customWidth="1"/>
    <col min="2053" max="2053" width="11" style="9" bestFit="1" customWidth="1"/>
    <col min="2054" max="2054" width="9.109375" style="9" bestFit="1" customWidth="1"/>
    <col min="2055" max="2055" width="11" style="9" customWidth="1"/>
    <col min="2056" max="2058" width="10" style="9" bestFit="1" customWidth="1"/>
    <col min="2059" max="2059" width="11" style="9" bestFit="1" customWidth="1"/>
    <col min="2060" max="2060" width="10" style="9" bestFit="1" customWidth="1"/>
    <col min="2061" max="2062" width="11" style="9" bestFit="1" customWidth="1"/>
    <col min="2063" max="2063" width="10" style="9" bestFit="1" customWidth="1"/>
    <col min="2064" max="2064" width="10" style="9" customWidth="1"/>
    <col min="2065" max="2065" width="11" style="9" bestFit="1" customWidth="1"/>
    <col min="2066" max="2066" width="13.109375" style="9" bestFit="1" customWidth="1"/>
    <col min="2067" max="2067" width="3.33203125" style="9" bestFit="1" customWidth="1"/>
    <col min="2068" max="2304" width="7.21875" style="9"/>
    <col min="2305" max="2305" width="3.6640625" style="9" bestFit="1" customWidth="1"/>
    <col min="2306" max="2306" width="11.77734375" style="9" bestFit="1" customWidth="1"/>
    <col min="2307" max="2307" width="11" style="9" bestFit="1" customWidth="1"/>
    <col min="2308" max="2308" width="10" style="9" bestFit="1" customWidth="1"/>
    <col min="2309" max="2309" width="11" style="9" bestFit="1" customWidth="1"/>
    <col min="2310" max="2310" width="9.109375" style="9" bestFit="1" customWidth="1"/>
    <col min="2311" max="2311" width="11" style="9" customWidth="1"/>
    <col min="2312" max="2314" width="10" style="9" bestFit="1" customWidth="1"/>
    <col min="2315" max="2315" width="11" style="9" bestFit="1" customWidth="1"/>
    <col min="2316" max="2316" width="10" style="9" bestFit="1" customWidth="1"/>
    <col min="2317" max="2318" width="11" style="9" bestFit="1" customWidth="1"/>
    <col min="2319" max="2319" width="10" style="9" bestFit="1" customWidth="1"/>
    <col min="2320" max="2320" width="10" style="9" customWidth="1"/>
    <col min="2321" max="2321" width="11" style="9" bestFit="1" customWidth="1"/>
    <col min="2322" max="2322" width="13.109375" style="9" bestFit="1" customWidth="1"/>
    <col min="2323" max="2323" width="3.33203125" style="9" bestFit="1" customWidth="1"/>
    <col min="2324" max="2560" width="7.21875" style="9"/>
    <col min="2561" max="2561" width="3.6640625" style="9" bestFit="1" customWidth="1"/>
    <col min="2562" max="2562" width="11.77734375" style="9" bestFit="1" customWidth="1"/>
    <col min="2563" max="2563" width="11" style="9" bestFit="1" customWidth="1"/>
    <col min="2564" max="2564" width="10" style="9" bestFit="1" customWidth="1"/>
    <col min="2565" max="2565" width="11" style="9" bestFit="1" customWidth="1"/>
    <col min="2566" max="2566" width="9.109375" style="9" bestFit="1" customWidth="1"/>
    <col min="2567" max="2567" width="11" style="9" customWidth="1"/>
    <col min="2568" max="2570" width="10" style="9" bestFit="1" customWidth="1"/>
    <col min="2571" max="2571" width="11" style="9" bestFit="1" customWidth="1"/>
    <col min="2572" max="2572" width="10" style="9" bestFit="1" customWidth="1"/>
    <col min="2573" max="2574" width="11" style="9" bestFit="1" customWidth="1"/>
    <col min="2575" max="2575" width="10" style="9" bestFit="1" customWidth="1"/>
    <col min="2576" max="2576" width="10" style="9" customWidth="1"/>
    <col min="2577" max="2577" width="11" style="9" bestFit="1" customWidth="1"/>
    <col min="2578" max="2578" width="13.109375" style="9" bestFit="1" customWidth="1"/>
    <col min="2579" max="2579" width="3.33203125" style="9" bestFit="1" customWidth="1"/>
    <col min="2580" max="2816" width="7.21875" style="9"/>
    <col min="2817" max="2817" width="3.6640625" style="9" bestFit="1" customWidth="1"/>
    <col min="2818" max="2818" width="11.77734375" style="9" bestFit="1" customWidth="1"/>
    <col min="2819" max="2819" width="11" style="9" bestFit="1" customWidth="1"/>
    <col min="2820" max="2820" width="10" style="9" bestFit="1" customWidth="1"/>
    <col min="2821" max="2821" width="11" style="9" bestFit="1" customWidth="1"/>
    <col min="2822" max="2822" width="9.109375" style="9" bestFit="1" customWidth="1"/>
    <col min="2823" max="2823" width="11" style="9" customWidth="1"/>
    <col min="2824" max="2826" width="10" style="9" bestFit="1" customWidth="1"/>
    <col min="2827" max="2827" width="11" style="9" bestFit="1" customWidth="1"/>
    <col min="2828" max="2828" width="10" style="9" bestFit="1" customWidth="1"/>
    <col min="2829" max="2830" width="11" style="9" bestFit="1" customWidth="1"/>
    <col min="2831" max="2831" width="10" style="9" bestFit="1" customWidth="1"/>
    <col min="2832" max="2832" width="10" style="9" customWidth="1"/>
    <col min="2833" max="2833" width="11" style="9" bestFit="1" customWidth="1"/>
    <col min="2834" max="2834" width="13.109375" style="9" bestFit="1" customWidth="1"/>
    <col min="2835" max="2835" width="3.33203125" style="9" bestFit="1" customWidth="1"/>
    <col min="2836" max="3072" width="7.21875" style="9"/>
    <col min="3073" max="3073" width="3.6640625" style="9" bestFit="1" customWidth="1"/>
    <col min="3074" max="3074" width="11.77734375" style="9" bestFit="1" customWidth="1"/>
    <col min="3075" max="3075" width="11" style="9" bestFit="1" customWidth="1"/>
    <col min="3076" max="3076" width="10" style="9" bestFit="1" customWidth="1"/>
    <col min="3077" max="3077" width="11" style="9" bestFit="1" customWidth="1"/>
    <col min="3078" max="3078" width="9.109375" style="9" bestFit="1" customWidth="1"/>
    <col min="3079" max="3079" width="11" style="9" customWidth="1"/>
    <col min="3080" max="3082" width="10" style="9" bestFit="1" customWidth="1"/>
    <col min="3083" max="3083" width="11" style="9" bestFit="1" customWidth="1"/>
    <col min="3084" max="3084" width="10" style="9" bestFit="1" customWidth="1"/>
    <col min="3085" max="3086" width="11" style="9" bestFit="1" customWidth="1"/>
    <col min="3087" max="3087" width="10" style="9" bestFit="1" customWidth="1"/>
    <col min="3088" max="3088" width="10" style="9" customWidth="1"/>
    <col min="3089" max="3089" width="11" style="9" bestFit="1" customWidth="1"/>
    <col min="3090" max="3090" width="13.109375" style="9" bestFit="1" customWidth="1"/>
    <col min="3091" max="3091" width="3.33203125" style="9" bestFit="1" customWidth="1"/>
    <col min="3092" max="3328" width="7.21875" style="9"/>
    <col min="3329" max="3329" width="3.6640625" style="9" bestFit="1" customWidth="1"/>
    <col min="3330" max="3330" width="11.77734375" style="9" bestFit="1" customWidth="1"/>
    <col min="3331" max="3331" width="11" style="9" bestFit="1" customWidth="1"/>
    <col min="3332" max="3332" width="10" style="9" bestFit="1" customWidth="1"/>
    <col min="3333" max="3333" width="11" style="9" bestFit="1" customWidth="1"/>
    <col min="3334" max="3334" width="9.109375" style="9" bestFit="1" customWidth="1"/>
    <col min="3335" max="3335" width="11" style="9" customWidth="1"/>
    <col min="3336" max="3338" width="10" style="9" bestFit="1" customWidth="1"/>
    <col min="3339" max="3339" width="11" style="9" bestFit="1" customWidth="1"/>
    <col min="3340" max="3340" width="10" style="9" bestFit="1" customWidth="1"/>
    <col min="3341" max="3342" width="11" style="9" bestFit="1" customWidth="1"/>
    <col min="3343" max="3343" width="10" style="9" bestFit="1" customWidth="1"/>
    <col min="3344" max="3344" width="10" style="9" customWidth="1"/>
    <col min="3345" max="3345" width="11" style="9" bestFit="1" customWidth="1"/>
    <col min="3346" max="3346" width="13.109375" style="9" bestFit="1" customWidth="1"/>
    <col min="3347" max="3347" width="3.33203125" style="9" bestFit="1" customWidth="1"/>
    <col min="3348" max="3584" width="7.21875" style="9"/>
    <col min="3585" max="3585" width="3.6640625" style="9" bestFit="1" customWidth="1"/>
    <col min="3586" max="3586" width="11.77734375" style="9" bestFit="1" customWidth="1"/>
    <col min="3587" max="3587" width="11" style="9" bestFit="1" customWidth="1"/>
    <col min="3588" max="3588" width="10" style="9" bestFit="1" customWidth="1"/>
    <col min="3589" max="3589" width="11" style="9" bestFit="1" customWidth="1"/>
    <col min="3590" max="3590" width="9.109375" style="9" bestFit="1" customWidth="1"/>
    <col min="3591" max="3591" width="11" style="9" customWidth="1"/>
    <col min="3592" max="3594" width="10" style="9" bestFit="1" customWidth="1"/>
    <col min="3595" max="3595" width="11" style="9" bestFit="1" customWidth="1"/>
    <col min="3596" max="3596" width="10" style="9" bestFit="1" customWidth="1"/>
    <col min="3597" max="3598" width="11" style="9" bestFit="1" customWidth="1"/>
    <col min="3599" max="3599" width="10" style="9" bestFit="1" customWidth="1"/>
    <col min="3600" max="3600" width="10" style="9" customWidth="1"/>
    <col min="3601" max="3601" width="11" style="9" bestFit="1" customWidth="1"/>
    <col min="3602" max="3602" width="13.109375" style="9" bestFit="1" customWidth="1"/>
    <col min="3603" max="3603" width="3.33203125" style="9" bestFit="1" customWidth="1"/>
    <col min="3604" max="3840" width="7.21875" style="9"/>
    <col min="3841" max="3841" width="3.6640625" style="9" bestFit="1" customWidth="1"/>
    <col min="3842" max="3842" width="11.77734375" style="9" bestFit="1" customWidth="1"/>
    <col min="3843" max="3843" width="11" style="9" bestFit="1" customWidth="1"/>
    <col min="3844" max="3844" width="10" style="9" bestFit="1" customWidth="1"/>
    <col min="3845" max="3845" width="11" style="9" bestFit="1" customWidth="1"/>
    <col min="3846" max="3846" width="9.109375" style="9" bestFit="1" customWidth="1"/>
    <col min="3847" max="3847" width="11" style="9" customWidth="1"/>
    <col min="3848" max="3850" width="10" style="9" bestFit="1" customWidth="1"/>
    <col min="3851" max="3851" width="11" style="9" bestFit="1" customWidth="1"/>
    <col min="3852" max="3852" width="10" style="9" bestFit="1" customWidth="1"/>
    <col min="3853" max="3854" width="11" style="9" bestFit="1" customWidth="1"/>
    <col min="3855" max="3855" width="10" style="9" bestFit="1" customWidth="1"/>
    <col min="3856" max="3856" width="10" style="9" customWidth="1"/>
    <col min="3857" max="3857" width="11" style="9" bestFit="1" customWidth="1"/>
    <col min="3858" max="3858" width="13.109375" style="9" bestFit="1" customWidth="1"/>
    <col min="3859" max="3859" width="3.33203125" style="9" bestFit="1" customWidth="1"/>
    <col min="3860" max="4096" width="7.21875" style="9"/>
    <col min="4097" max="4097" width="3.6640625" style="9" bestFit="1" customWidth="1"/>
    <col min="4098" max="4098" width="11.77734375" style="9" bestFit="1" customWidth="1"/>
    <col min="4099" max="4099" width="11" style="9" bestFit="1" customWidth="1"/>
    <col min="4100" max="4100" width="10" style="9" bestFit="1" customWidth="1"/>
    <col min="4101" max="4101" width="11" style="9" bestFit="1" customWidth="1"/>
    <col min="4102" max="4102" width="9.109375" style="9" bestFit="1" customWidth="1"/>
    <col min="4103" max="4103" width="11" style="9" customWidth="1"/>
    <col min="4104" max="4106" width="10" style="9" bestFit="1" customWidth="1"/>
    <col min="4107" max="4107" width="11" style="9" bestFit="1" customWidth="1"/>
    <col min="4108" max="4108" width="10" style="9" bestFit="1" customWidth="1"/>
    <col min="4109" max="4110" width="11" style="9" bestFit="1" customWidth="1"/>
    <col min="4111" max="4111" width="10" style="9" bestFit="1" customWidth="1"/>
    <col min="4112" max="4112" width="10" style="9" customWidth="1"/>
    <col min="4113" max="4113" width="11" style="9" bestFit="1" customWidth="1"/>
    <col min="4114" max="4114" width="13.109375" style="9" bestFit="1" customWidth="1"/>
    <col min="4115" max="4115" width="3.33203125" style="9" bestFit="1" customWidth="1"/>
    <col min="4116" max="4352" width="7.21875" style="9"/>
    <col min="4353" max="4353" width="3.6640625" style="9" bestFit="1" customWidth="1"/>
    <col min="4354" max="4354" width="11.77734375" style="9" bestFit="1" customWidth="1"/>
    <col min="4355" max="4355" width="11" style="9" bestFit="1" customWidth="1"/>
    <col min="4356" max="4356" width="10" style="9" bestFit="1" customWidth="1"/>
    <col min="4357" max="4357" width="11" style="9" bestFit="1" customWidth="1"/>
    <col min="4358" max="4358" width="9.109375" style="9" bestFit="1" customWidth="1"/>
    <col min="4359" max="4359" width="11" style="9" customWidth="1"/>
    <col min="4360" max="4362" width="10" style="9" bestFit="1" customWidth="1"/>
    <col min="4363" max="4363" width="11" style="9" bestFit="1" customWidth="1"/>
    <col min="4364" max="4364" width="10" style="9" bestFit="1" customWidth="1"/>
    <col min="4365" max="4366" width="11" style="9" bestFit="1" customWidth="1"/>
    <col min="4367" max="4367" width="10" style="9" bestFit="1" customWidth="1"/>
    <col min="4368" max="4368" width="10" style="9" customWidth="1"/>
    <col min="4369" max="4369" width="11" style="9" bestFit="1" customWidth="1"/>
    <col min="4370" max="4370" width="13.109375" style="9" bestFit="1" customWidth="1"/>
    <col min="4371" max="4371" width="3.33203125" style="9" bestFit="1" customWidth="1"/>
    <col min="4372" max="4608" width="7.21875" style="9"/>
    <col min="4609" max="4609" width="3.6640625" style="9" bestFit="1" customWidth="1"/>
    <col min="4610" max="4610" width="11.77734375" style="9" bestFit="1" customWidth="1"/>
    <col min="4611" max="4611" width="11" style="9" bestFit="1" customWidth="1"/>
    <col min="4612" max="4612" width="10" style="9" bestFit="1" customWidth="1"/>
    <col min="4613" max="4613" width="11" style="9" bestFit="1" customWidth="1"/>
    <col min="4614" max="4614" width="9.109375" style="9" bestFit="1" customWidth="1"/>
    <col min="4615" max="4615" width="11" style="9" customWidth="1"/>
    <col min="4616" max="4618" width="10" style="9" bestFit="1" customWidth="1"/>
    <col min="4619" max="4619" width="11" style="9" bestFit="1" customWidth="1"/>
    <col min="4620" max="4620" width="10" style="9" bestFit="1" customWidth="1"/>
    <col min="4621" max="4622" width="11" style="9" bestFit="1" customWidth="1"/>
    <col min="4623" max="4623" width="10" style="9" bestFit="1" customWidth="1"/>
    <col min="4624" max="4624" width="10" style="9" customWidth="1"/>
    <col min="4625" max="4625" width="11" style="9" bestFit="1" customWidth="1"/>
    <col min="4626" max="4626" width="13.109375" style="9" bestFit="1" customWidth="1"/>
    <col min="4627" max="4627" width="3.33203125" style="9" bestFit="1" customWidth="1"/>
    <col min="4628" max="4864" width="7.21875" style="9"/>
    <col min="4865" max="4865" width="3.6640625" style="9" bestFit="1" customWidth="1"/>
    <col min="4866" max="4866" width="11.77734375" style="9" bestFit="1" customWidth="1"/>
    <col min="4867" max="4867" width="11" style="9" bestFit="1" customWidth="1"/>
    <col min="4868" max="4868" width="10" style="9" bestFit="1" customWidth="1"/>
    <col min="4869" max="4869" width="11" style="9" bestFit="1" customWidth="1"/>
    <col min="4870" max="4870" width="9.109375" style="9" bestFit="1" customWidth="1"/>
    <col min="4871" max="4871" width="11" style="9" customWidth="1"/>
    <col min="4872" max="4874" width="10" style="9" bestFit="1" customWidth="1"/>
    <col min="4875" max="4875" width="11" style="9" bestFit="1" customWidth="1"/>
    <col min="4876" max="4876" width="10" style="9" bestFit="1" customWidth="1"/>
    <col min="4877" max="4878" width="11" style="9" bestFit="1" customWidth="1"/>
    <col min="4879" max="4879" width="10" style="9" bestFit="1" customWidth="1"/>
    <col min="4880" max="4880" width="10" style="9" customWidth="1"/>
    <col min="4881" max="4881" width="11" style="9" bestFit="1" customWidth="1"/>
    <col min="4882" max="4882" width="13.109375" style="9" bestFit="1" customWidth="1"/>
    <col min="4883" max="4883" width="3.33203125" style="9" bestFit="1" customWidth="1"/>
    <col min="4884" max="5120" width="7.21875" style="9"/>
    <col min="5121" max="5121" width="3.6640625" style="9" bestFit="1" customWidth="1"/>
    <col min="5122" max="5122" width="11.77734375" style="9" bestFit="1" customWidth="1"/>
    <col min="5123" max="5123" width="11" style="9" bestFit="1" customWidth="1"/>
    <col min="5124" max="5124" width="10" style="9" bestFit="1" customWidth="1"/>
    <col min="5125" max="5125" width="11" style="9" bestFit="1" customWidth="1"/>
    <col min="5126" max="5126" width="9.109375" style="9" bestFit="1" customWidth="1"/>
    <col min="5127" max="5127" width="11" style="9" customWidth="1"/>
    <col min="5128" max="5130" width="10" style="9" bestFit="1" customWidth="1"/>
    <col min="5131" max="5131" width="11" style="9" bestFit="1" customWidth="1"/>
    <col min="5132" max="5132" width="10" style="9" bestFit="1" customWidth="1"/>
    <col min="5133" max="5134" width="11" style="9" bestFit="1" customWidth="1"/>
    <col min="5135" max="5135" width="10" style="9" bestFit="1" customWidth="1"/>
    <col min="5136" max="5136" width="10" style="9" customWidth="1"/>
    <col min="5137" max="5137" width="11" style="9" bestFit="1" customWidth="1"/>
    <col min="5138" max="5138" width="13.109375" style="9" bestFit="1" customWidth="1"/>
    <col min="5139" max="5139" width="3.33203125" style="9" bestFit="1" customWidth="1"/>
    <col min="5140" max="5376" width="7.21875" style="9"/>
    <col min="5377" max="5377" width="3.6640625" style="9" bestFit="1" customWidth="1"/>
    <col min="5378" max="5378" width="11.77734375" style="9" bestFit="1" customWidth="1"/>
    <col min="5379" max="5379" width="11" style="9" bestFit="1" customWidth="1"/>
    <col min="5380" max="5380" width="10" style="9" bestFit="1" customWidth="1"/>
    <col min="5381" max="5381" width="11" style="9" bestFit="1" customWidth="1"/>
    <col min="5382" max="5382" width="9.109375" style="9" bestFit="1" customWidth="1"/>
    <col min="5383" max="5383" width="11" style="9" customWidth="1"/>
    <col min="5384" max="5386" width="10" style="9" bestFit="1" customWidth="1"/>
    <col min="5387" max="5387" width="11" style="9" bestFit="1" customWidth="1"/>
    <col min="5388" max="5388" width="10" style="9" bestFit="1" customWidth="1"/>
    <col min="5389" max="5390" width="11" style="9" bestFit="1" customWidth="1"/>
    <col min="5391" max="5391" width="10" style="9" bestFit="1" customWidth="1"/>
    <col min="5392" max="5392" width="10" style="9" customWidth="1"/>
    <col min="5393" max="5393" width="11" style="9" bestFit="1" customWidth="1"/>
    <col min="5394" max="5394" width="13.109375" style="9" bestFit="1" customWidth="1"/>
    <col min="5395" max="5395" width="3.33203125" style="9" bestFit="1" customWidth="1"/>
    <col min="5396" max="5632" width="7.21875" style="9"/>
    <col min="5633" max="5633" width="3.6640625" style="9" bestFit="1" customWidth="1"/>
    <col min="5634" max="5634" width="11.77734375" style="9" bestFit="1" customWidth="1"/>
    <col min="5635" max="5635" width="11" style="9" bestFit="1" customWidth="1"/>
    <col min="5636" max="5636" width="10" style="9" bestFit="1" customWidth="1"/>
    <col min="5637" max="5637" width="11" style="9" bestFit="1" customWidth="1"/>
    <col min="5638" max="5638" width="9.109375" style="9" bestFit="1" customWidth="1"/>
    <col min="5639" max="5639" width="11" style="9" customWidth="1"/>
    <col min="5640" max="5642" width="10" style="9" bestFit="1" customWidth="1"/>
    <col min="5643" max="5643" width="11" style="9" bestFit="1" customWidth="1"/>
    <col min="5644" max="5644" width="10" style="9" bestFit="1" customWidth="1"/>
    <col min="5645" max="5646" width="11" style="9" bestFit="1" customWidth="1"/>
    <col min="5647" max="5647" width="10" style="9" bestFit="1" customWidth="1"/>
    <col min="5648" max="5648" width="10" style="9" customWidth="1"/>
    <col min="5649" max="5649" width="11" style="9" bestFit="1" customWidth="1"/>
    <col min="5650" max="5650" width="13.109375" style="9" bestFit="1" customWidth="1"/>
    <col min="5651" max="5651" width="3.33203125" style="9" bestFit="1" customWidth="1"/>
    <col min="5652" max="5888" width="7.21875" style="9"/>
    <col min="5889" max="5889" width="3.6640625" style="9" bestFit="1" customWidth="1"/>
    <col min="5890" max="5890" width="11.77734375" style="9" bestFit="1" customWidth="1"/>
    <col min="5891" max="5891" width="11" style="9" bestFit="1" customWidth="1"/>
    <col min="5892" max="5892" width="10" style="9" bestFit="1" customWidth="1"/>
    <col min="5893" max="5893" width="11" style="9" bestFit="1" customWidth="1"/>
    <col min="5894" max="5894" width="9.109375" style="9" bestFit="1" customWidth="1"/>
    <col min="5895" max="5895" width="11" style="9" customWidth="1"/>
    <col min="5896" max="5898" width="10" style="9" bestFit="1" customWidth="1"/>
    <col min="5899" max="5899" width="11" style="9" bestFit="1" customWidth="1"/>
    <col min="5900" max="5900" width="10" style="9" bestFit="1" customWidth="1"/>
    <col min="5901" max="5902" width="11" style="9" bestFit="1" customWidth="1"/>
    <col min="5903" max="5903" width="10" style="9" bestFit="1" customWidth="1"/>
    <col min="5904" max="5904" width="10" style="9" customWidth="1"/>
    <col min="5905" max="5905" width="11" style="9" bestFit="1" customWidth="1"/>
    <col min="5906" max="5906" width="13.109375" style="9" bestFit="1" customWidth="1"/>
    <col min="5907" max="5907" width="3.33203125" style="9" bestFit="1" customWidth="1"/>
    <col min="5908" max="6144" width="7.21875" style="9"/>
    <col min="6145" max="6145" width="3.6640625" style="9" bestFit="1" customWidth="1"/>
    <col min="6146" max="6146" width="11.77734375" style="9" bestFit="1" customWidth="1"/>
    <col min="6147" max="6147" width="11" style="9" bestFit="1" customWidth="1"/>
    <col min="6148" max="6148" width="10" style="9" bestFit="1" customWidth="1"/>
    <col min="6149" max="6149" width="11" style="9" bestFit="1" customWidth="1"/>
    <col min="6150" max="6150" width="9.109375" style="9" bestFit="1" customWidth="1"/>
    <col min="6151" max="6151" width="11" style="9" customWidth="1"/>
    <col min="6152" max="6154" width="10" style="9" bestFit="1" customWidth="1"/>
    <col min="6155" max="6155" width="11" style="9" bestFit="1" customWidth="1"/>
    <col min="6156" max="6156" width="10" style="9" bestFit="1" customWidth="1"/>
    <col min="6157" max="6158" width="11" style="9" bestFit="1" customWidth="1"/>
    <col min="6159" max="6159" width="10" style="9" bestFit="1" customWidth="1"/>
    <col min="6160" max="6160" width="10" style="9" customWidth="1"/>
    <col min="6161" max="6161" width="11" style="9" bestFit="1" customWidth="1"/>
    <col min="6162" max="6162" width="13.109375" style="9" bestFit="1" customWidth="1"/>
    <col min="6163" max="6163" width="3.33203125" style="9" bestFit="1" customWidth="1"/>
    <col min="6164" max="6400" width="7.21875" style="9"/>
    <col min="6401" max="6401" width="3.6640625" style="9" bestFit="1" customWidth="1"/>
    <col min="6402" max="6402" width="11.77734375" style="9" bestFit="1" customWidth="1"/>
    <col min="6403" max="6403" width="11" style="9" bestFit="1" customWidth="1"/>
    <col min="6404" max="6404" width="10" style="9" bestFit="1" customWidth="1"/>
    <col min="6405" max="6405" width="11" style="9" bestFit="1" customWidth="1"/>
    <col min="6406" max="6406" width="9.109375" style="9" bestFit="1" customWidth="1"/>
    <col min="6407" max="6407" width="11" style="9" customWidth="1"/>
    <col min="6408" max="6410" width="10" style="9" bestFit="1" customWidth="1"/>
    <col min="6411" max="6411" width="11" style="9" bestFit="1" customWidth="1"/>
    <col min="6412" max="6412" width="10" style="9" bestFit="1" customWidth="1"/>
    <col min="6413" max="6414" width="11" style="9" bestFit="1" customWidth="1"/>
    <col min="6415" max="6415" width="10" style="9" bestFit="1" customWidth="1"/>
    <col min="6416" max="6416" width="10" style="9" customWidth="1"/>
    <col min="6417" max="6417" width="11" style="9" bestFit="1" customWidth="1"/>
    <col min="6418" max="6418" width="13.109375" style="9" bestFit="1" customWidth="1"/>
    <col min="6419" max="6419" width="3.33203125" style="9" bestFit="1" customWidth="1"/>
    <col min="6420" max="6656" width="7.21875" style="9"/>
    <col min="6657" max="6657" width="3.6640625" style="9" bestFit="1" customWidth="1"/>
    <col min="6658" max="6658" width="11.77734375" style="9" bestFit="1" customWidth="1"/>
    <col min="6659" max="6659" width="11" style="9" bestFit="1" customWidth="1"/>
    <col min="6660" max="6660" width="10" style="9" bestFit="1" customWidth="1"/>
    <col min="6661" max="6661" width="11" style="9" bestFit="1" customWidth="1"/>
    <col min="6662" max="6662" width="9.109375" style="9" bestFit="1" customWidth="1"/>
    <col min="6663" max="6663" width="11" style="9" customWidth="1"/>
    <col min="6664" max="6666" width="10" style="9" bestFit="1" customWidth="1"/>
    <col min="6667" max="6667" width="11" style="9" bestFit="1" customWidth="1"/>
    <col min="6668" max="6668" width="10" style="9" bestFit="1" customWidth="1"/>
    <col min="6669" max="6670" width="11" style="9" bestFit="1" customWidth="1"/>
    <col min="6671" max="6671" width="10" style="9" bestFit="1" customWidth="1"/>
    <col min="6672" max="6672" width="10" style="9" customWidth="1"/>
    <col min="6673" max="6673" width="11" style="9" bestFit="1" customWidth="1"/>
    <col min="6674" max="6674" width="13.109375" style="9" bestFit="1" customWidth="1"/>
    <col min="6675" max="6675" width="3.33203125" style="9" bestFit="1" customWidth="1"/>
    <col min="6676" max="6912" width="7.21875" style="9"/>
    <col min="6913" max="6913" width="3.6640625" style="9" bestFit="1" customWidth="1"/>
    <col min="6914" max="6914" width="11.77734375" style="9" bestFit="1" customWidth="1"/>
    <col min="6915" max="6915" width="11" style="9" bestFit="1" customWidth="1"/>
    <col min="6916" max="6916" width="10" style="9" bestFit="1" customWidth="1"/>
    <col min="6917" max="6917" width="11" style="9" bestFit="1" customWidth="1"/>
    <col min="6918" max="6918" width="9.109375" style="9" bestFit="1" customWidth="1"/>
    <col min="6919" max="6919" width="11" style="9" customWidth="1"/>
    <col min="6920" max="6922" width="10" style="9" bestFit="1" customWidth="1"/>
    <col min="6923" max="6923" width="11" style="9" bestFit="1" customWidth="1"/>
    <col min="6924" max="6924" width="10" style="9" bestFit="1" customWidth="1"/>
    <col min="6925" max="6926" width="11" style="9" bestFit="1" customWidth="1"/>
    <col min="6927" max="6927" width="10" style="9" bestFit="1" customWidth="1"/>
    <col min="6928" max="6928" width="10" style="9" customWidth="1"/>
    <col min="6929" max="6929" width="11" style="9" bestFit="1" customWidth="1"/>
    <col min="6930" max="6930" width="13.109375" style="9" bestFit="1" customWidth="1"/>
    <col min="6931" max="6931" width="3.33203125" style="9" bestFit="1" customWidth="1"/>
    <col min="6932" max="7168" width="7.21875" style="9"/>
    <col min="7169" max="7169" width="3.6640625" style="9" bestFit="1" customWidth="1"/>
    <col min="7170" max="7170" width="11.77734375" style="9" bestFit="1" customWidth="1"/>
    <col min="7171" max="7171" width="11" style="9" bestFit="1" customWidth="1"/>
    <col min="7172" max="7172" width="10" style="9" bestFit="1" customWidth="1"/>
    <col min="7173" max="7173" width="11" style="9" bestFit="1" customWidth="1"/>
    <col min="7174" max="7174" width="9.109375" style="9" bestFit="1" customWidth="1"/>
    <col min="7175" max="7175" width="11" style="9" customWidth="1"/>
    <col min="7176" max="7178" width="10" style="9" bestFit="1" customWidth="1"/>
    <col min="7179" max="7179" width="11" style="9" bestFit="1" customWidth="1"/>
    <col min="7180" max="7180" width="10" style="9" bestFit="1" customWidth="1"/>
    <col min="7181" max="7182" width="11" style="9" bestFit="1" customWidth="1"/>
    <col min="7183" max="7183" width="10" style="9" bestFit="1" customWidth="1"/>
    <col min="7184" max="7184" width="10" style="9" customWidth="1"/>
    <col min="7185" max="7185" width="11" style="9" bestFit="1" customWidth="1"/>
    <col min="7186" max="7186" width="13.109375" style="9" bestFit="1" customWidth="1"/>
    <col min="7187" max="7187" width="3.33203125" style="9" bestFit="1" customWidth="1"/>
    <col min="7188" max="7424" width="7.21875" style="9"/>
    <col min="7425" max="7425" width="3.6640625" style="9" bestFit="1" customWidth="1"/>
    <col min="7426" max="7426" width="11.77734375" style="9" bestFit="1" customWidth="1"/>
    <col min="7427" max="7427" width="11" style="9" bestFit="1" customWidth="1"/>
    <col min="7428" max="7428" width="10" style="9" bestFit="1" customWidth="1"/>
    <col min="7429" max="7429" width="11" style="9" bestFit="1" customWidth="1"/>
    <col min="7430" max="7430" width="9.109375" style="9" bestFit="1" customWidth="1"/>
    <col min="7431" max="7431" width="11" style="9" customWidth="1"/>
    <col min="7432" max="7434" width="10" style="9" bestFit="1" customWidth="1"/>
    <col min="7435" max="7435" width="11" style="9" bestFit="1" customWidth="1"/>
    <col min="7436" max="7436" width="10" style="9" bestFit="1" customWidth="1"/>
    <col min="7437" max="7438" width="11" style="9" bestFit="1" customWidth="1"/>
    <col min="7439" max="7439" width="10" style="9" bestFit="1" customWidth="1"/>
    <col min="7440" max="7440" width="10" style="9" customWidth="1"/>
    <col min="7441" max="7441" width="11" style="9" bestFit="1" customWidth="1"/>
    <col min="7442" max="7442" width="13.109375" style="9" bestFit="1" customWidth="1"/>
    <col min="7443" max="7443" width="3.33203125" style="9" bestFit="1" customWidth="1"/>
    <col min="7444" max="7680" width="7.21875" style="9"/>
    <col min="7681" max="7681" width="3.6640625" style="9" bestFit="1" customWidth="1"/>
    <col min="7682" max="7682" width="11.77734375" style="9" bestFit="1" customWidth="1"/>
    <col min="7683" max="7683" width="11" style="9" bestFit="1" customWidth="1"/>
    <col min="7684" max="7684" width="10" style="9" bestFit="1" customWidth="1"/>
    <col min="7685" max="7685" width="11" style="9" bestFit="1" customWidth="1"/>
    <col min="7686" max="7686" width="9.109375" style="9" bestFit="1" customWidth="1"/>
    <col min="7687" max="7687" width="11" style="9" customWidth="1"/>
    <col min="7688" max="7690" width="10" style="9" bestFit="1" customWidth="1"/>
    <col min="7691" max="7691" width="11" style="9" bestFit="1" customWidth="1"/>
    <col min="7692" max="7692" width="10" style="9" bestFit="1" customWidth="1"/>
    <col min="7693" max="7694" width="11" style="9" bestFit="1" customWidth="1"/>
    <col min="7695" max="7695" width="10" style="9" bestFit="1" customWidth="1"/>
    <col min="7696" max="7696" width="10" style="9" customWidth="1"/>
    <col min="7697" max="7697" width="11" style="9" bestFit="1" customWidth="1"/>
    <col min="7698" max="7698" width="13.109375" style="9" bestFit="1" customWidth="1"/>
    <col min="7699" max="7699" width="3.33203125" style="9" bestFit="1" customWidth="1"/>
    <col min="7700" max="7936" width="7.21875" style="9"/>
    <col min="7937" max="7937" width="3.6640625" style="9" bestFit="1" customWidth="1"/>
    <col min="7938" max="7938" width="11.77734375" style="9" bestFit="1" customWidth="1"/>
    <col min="7939" max="7939" width="11" style="9" bestFit="1" customWidth="1"/>
    <col min="7940" max="7940" width="10" style="9" bestFit="1" customWidth="1"/>
    <col min="7941" max="7941" width="11" style="9" bestFit="1" customWidth="1"/>
    <col min="7942" max="7942" width="9.109375" style="9" bestFit="1" customWidth="1"/>
    <col min="7943" max="7943" width="11" style="9" customWidth="1"/>
    <col min="7944" max="7946" width="10" style="9" bestFit="1" customWidth="1"/>
    <col min="7947" max="7947" width="11" style="9" bestFit="1" customWidth="1"/>
    <col min="7948" max="7948" width="10" style="9" bestFit="1" customWidth="1"/>
    <col min="7949" max="7950" width="11" style="9" bestFit="1" customWidth="1"/>
    <col min="7951" max="7951" width="10" style="9" bestFit="1" customWidth="1"/>
    <col min="7952" max="7952" width="10" style="9" customWidth="1"/>
    <col min="7953" max="7953" width="11" style="9" bestFit="1" customWidth="1"/>
    <col min="7954" max="7954" width="13.109375" style="9" bestFit="1" customWidth="1"/>
    <col min="7955" max="7955" width="3.33203125" style="9" bestFit="1" customWidth="1"/>
    <col min="7956" max="8192" width="7.21875" style="9"/>
    <col min="8193" max="8193" width="3.6640625" style="9" bestFit="1" customWidth="1"/>
    <col min="8194" max="8194" width="11.77734375" style="9" bestFit="1" customWidth="1"/>
    <col min="8195" max="8195" width="11" style="9" bestFit="1" customWidth="1"/>
    <col min="8196" max="8196" width="10" style="9" bestFit="1" customWidth="1"/>
    <col min="8197" max="8197" width="11" style="9" bestFit="1" customWidth="1"/>
    <col min="8198" max="8198" width="9.109375" style="9" bestFit="1" customWidth="1"/>
    <col min="8199" max="8199" width="11" style="9" customWidth="1"/>
    <col min="8200" max="8202" width="10" style="9" bestFit="1" customWidth="1"/>
    <col min="8203" max="8203" width="11" style="9" bestFit="1" customWidth="1"/>
    <col min="8204" max="8204" width="10" style="9" bestFit="1" customWidth="1"/>
    <col min="8205" max="8206" width="11" style="9" bestFit="1" customWidth="1"/>
    <col min="8207" max="8207" width="10" style="9" bestFit="1" customWidth="1"/>
    <col min="8208" max="8208" width="10" style="9" customWidth="1"/>
    <col min="8209" max="8209" width="11" style="9" bestFit="1" customWidth="1"/>
    <col min="8210" max="8210" width="13.109375" style="9" bestFit="1" customWidth="1"/>
    <col min="8211" max="8211" width="3.33203125" style="9" bestFit="1" customWidth="1"/>
    <col min="8212" max="8448" width="7.21875" style="9"/>
    <col min="8449" max="8449" width="3.6640625" style="9" bestFit="1" customWidth="1"/>
    <col min="8450" max="8450" width="11.77734375" style="9" bestFit="1" customWidth="1"/>
    <col min="8451" max="8451" width="11" style="9" bestFit="1" customWidth="1"/>
    <col min="8452" max="8452" width="10" style="9" bestFit="1" customWidth="1"/>
    <col min="8453" max="8453" width="11" style="9" bestFit="1" customWidth="1"/>
    <col min="8454" max="8454" width="9.109375" style="9" bestFit="1" customWidth="1"/>
    <col min="8455" max="8455" width="11" style="9" customWidth="1"/>
    <col min="8456" max="8458" width="10" style="9" bestFit="1" customWidth="1"/>
    <col min="8459" max="8459" width="11" style="9" bestFit="1" customWidth="1"/>
    <col min="8460" max="8460" width="10" style="9" bestFit="1" customWidth="1"/>
    <col min="8461" max="8462" width="11" style="9" bestFit="1" customWidth="1"/>
    <col min="8463" max="8463" width="10" style="9" bestFit="1" customWidth="1"/>
    <col min="8464" max="8464" width="10" style="9" customWidth="1"/>
    <col min="8465" max="8465" width="11" style="9" bestFit="1" customWidth="1"/>
    <col min="8466" max="8466" width="13.109375" style="9" bestFit="1" customWidth="1"/>
    <col min="8467" max="8467" width="3.33203125" style="9" bestFit="1" customWidth="1"/>
    <col min="8468" max="8704" width="7.21875" style="9"/>
    <col min="8705" max="8705" width="3.6640625" style="9" bestFit="1" customWidth="1"/>
    <col min="8706" max="8706" width="11.77734375" style="9" bestFit="1" customWidth="1"/>
    <col min="8707" max="8707" width="11" style="9" bestFit="1" customWidth="1"/>
    <col min="8708" max="8708" width="10" style="9" bestFit="1" customWidth="1"/>
    <col min="8709" max="8709" width="11" style="9" bestFit="1" customWidth="1"/>
    <col min="8710" max="8710" width="9.109375" style="9" bestFit="1" customWidth="1"/>
    <col min="8711" max="8711" width="11" style="9" customWidth="1"/>
    <col min="8712" max="8714" width="10" style="9" bestFit="1" customWidth="1"/>
    <col min="8715" max="8715" width="11" style="9" bestFit="1" customWidth="1"/>
    <col min="8716" max="8716" width="10" style="9" bestFit="1" customWidth="1"/>
    <col min="8717" max="8718" width="11" style="9" bestFit="1" customWidth="1"/>
    <col min="8719" max="8719" width="10" style="9" bestFit="1" customWidth="1"/>
    <col min="8720" max="8720" width="10" style="9" customWidth="1"/>
    <col min="8721" max="8721" width="11" style="9" bestFit="1" customWidth="1"/>
    <col min="8722" max="8722" width="13.109375" style="9" bestFit="1" customWidth="1"/>
    <col min="8723" max="8723" width="3.33203125" style="9" bestFit="1" customWidth="1"/>
    <col min="8724" max="8960" width="7.21875" style="9"/>
    <col min="8961" max="8961" width="3.6640625" style="9" bestFit="1" customWidth="1"/>
    <col min="8962" max="8962" width="11.77734375" style="9" bestFit="1" customWidth="1"/>
    <col min="8963" max="8963" width="11" style="9" bestFit="1" customWidth="1"/>
    <col min="8964" max="8964" width="10" style="9" bestFit="1" customWidth="1"/>
    <col min="8965" max="8965" width="11" style="9" bestFit="1" customWidth="1"/>
    <col min="8966" max="8966" width="9.109375" style="9" bestFit="1" customWidth="1"/>
    <col min="8967" max="8967" width="11" style="9" customWidth="1"/>
    <col min="8968" max="8970" width="10" style="9" bestFit="1" customWidth="1"/>
    <col min="8971" max="8971" width="11" style="9" bestFit="1" customWidth="1"/>
    <col min="8972" max="8972" width="10" style="9" bestFit="1" customWidth="1"/>
    <col min="8973" max="8974" width="11" style="9" bestFit="1" customWidth="1"/>
    <col min="8975" max="8975" width="10" style="9" bestFit="1" customWidth="1"/>
    <col min="8976" max="8976" width="10" style="9" customWidth="1"/>
    <col min="8977" max="8977" width="11" style="9" bestFit="1" customWidth="1"/>
    <col min="8978" max="8978" width="13.109375" style="9" bestFit="1" customWidth="1"/>
    <col min="8979" max="8979" width="3.33203125" style="9" bestFit="1" customWidth="1"/>
    <col min="8980" max="9216" width="7.21875" style="9"/>
    <col min="9217" max="9217" width="3.6640625" style="9" bestFit="1" customWidth="1"/>
    <col min="9218" max="9218" width="11.77734375" style="9" bestFit="1" customWidth="1"/>
    <col min="9219" max="9219" width="11" style="9" bestFit="1" customWidth="1"/>
    <col min="9220" max="9220" width="10" style="9" bestFit="1" customWidth="1"/>
    <col min="9221" max="9221" width="11" style="9" bestFit="1" customWidth="1"/>
    <col min="9222" max="9222" width="9.109375" style="9" bestFit="1" customWidth="1"/>
    <col min="9223" max="9223" width="11" style="9" customWidth="1"/>
    <col min="9224" max="9226" width="10" style="9" bestFit="1" customWidth="1"/>
    <col min="9227" max="9227" width="11" style="9" bestFit="1" customWidth="1"/>
    <col min="9228" max="9228" width="10" style="9" bestFit="1" customWidth="1"/>
    <col min="9229" max="9230" width="11" style="9" bestFit="1" customWidth="1"/>
    <col min="9231" max="9231" width="10" style="9" bestFit="1" customWidth="1"/>
    <col min="9232" max="9232" width="10" style="9" customWidth="1"/>
    <col min="9233" max="9233" width="11" style="9" bestFit="1" customWidth="1"/>
    <col min="9234" max="9234" width="13.109375" style="9" bestFit="1" customWidth="1"/>
    <col min="9235" max="9235" width="3.33203125" style="9" bestFit="1" customWidth="1"/>
    <col min="9236" max="9472" width="7.21875" style="9"/>
    <col min="9473" max="9473" width="3.6640625" style="9" bestFit="1" customWidth="1"/>
    <col min="9474" max="9474" width="11.77734375" style="9" bestFit="1" customWidth="1"/>
    <col min="9475" max="9475" width="11" style="9" bestFit="1" customWidth="1"/>
    <col min="9476" max="9476" width="10" style="9" bestFit="1" customWidth="1"/>
    <col min="9477" max="9477" width="11" style="9" bestFit="1" customWidth="1"/>
    <col min="9478" max="9478" width="9.109375" style="9" bestFit="1" customWidth="1"/>
    <col min="9479" max="9479" width="11" style="9" customWidth="1"/>
    <col min="9480" max="9482" width="10" style="9" bestFit="1" customWidth="1"/>
    <col min="9483" max="9483" width="11" style="9" bestFit="1" customWidth="1"/>
    <col min="9484" max="9484" width="10" style="9" bestFit="1" customWidth="1"/>
    <col min="9485" max="9486" width="11" style="9" bestFit="1" customWidth="1"/>
    <col min="9487" max="9487" width="10" style="9" bestFit="1" customWidth="1"/>
    <col min="9488" max="9488" width="10" style="9" customWidth="1"/>
    <col min="9489" max="9489" width="11" style="9" bestFit="1" customWidth="1"/>
    <col min="9490" max="9490" width="13.109375" style="9" bestFit="1" customWidth="1"/>
    <col min="9491" max="9491" width="3.33203125" style="9" bestFit="1" customWidth="1"/>
    <col min="9492" max="9728" width="7.21875" style="9"/>
    <col min="9729" max="9729" width="3.6640625" style="9" bestFit="1" customWidth="1"/>
    <col min="9730" max="9730" width="11.77734375" style="9" bestFit="1" customWidth="1"/>
    <col min="9731" max="9731" width="11" style="9" bestFit="1" customWidth="1"/>
    <col min="9732" max="9732" width="10" style="9" bestFit="1" customWidth="1"/>
    <col min="9733" max="9733" width="11" style="9" bestFit="1" customWidth="1"/>
    <col min="9734" max="9734" width="9.109375" style="9" bestFit="1" customWidth="1"/>
    <col min="9735" max="9735" width="11" style="9" customWidth="1"/>
    <col min="9736" max="9738" width="10" style="9" bestFit="1" customWidth="1"/>
    <col min="9739" max="9739" width="11" style="9" bestFit="1" customWidth="1"/>
    <col min="9740" max="9740" width="10" style="9" bestFit="1" customWidth="1"/>
    <col min="9741" max="9742" width="11" style="9" bestFit="1" customWidth="1"/>
    <col min="9743" max="9743" width="10" style="9" bestFit="1" customWidth="1"/>
    <col min="9744" max="9744" width="10" style="9" customWidth="1"/>
    <col min="9745" max="9745" width="11" style="9" bestFit="1" customWidth="1"/>
    <col min="9746" max="9746" width="13.109375" style="9" bestFit="1" customWidth="1"/>
    <col min="9747" max="9747" width="3.33203125" style="9" bestFit="1" customWidth="1"/>
    <col min="9748" max="9984" width="7.21875" style="9"/>
    <col min="9985" max="9985" width="3.6640625" style="9" bestFit="1" customWidth="1"/>
    <col min="9986" max="9986" width="11.77734375" style="9" bestFit="1" customWidth="1"/>
    <col min="9987" max="9987" width="11" style="9" bestFit="1" customWidth="1"/>
    <col min="9988" max="9988" width="10" style="9" bestFit="1" customWidth="1"/>
    <col min="9989" max="9989" width="11" style="9" bestFit="1" customWidth="1"/>
    <col min="9990" max="9990" width="9.109375" style="9" bestFit="1" customWidth="1"/>
    <col min="9991" max="9991" width="11" style="9" customWidth="1"/>
    <col min="9992" max="9994" width="10" style="9" bestFit="1" customWidth="1"/>
    <col min="9995" max="9995" width="11" style="9" bestFit="1" customWidth="1"/>
    <col min="9996" max="9996" width="10" style="9" bestFit="1" customWidth="1"/>
    <col min="9997" max="9998" width="11" style="9" bestFit="1" customWidth="1"/>
    <col min="9999" max="9999" width="10" style="9" bestFit="1" customWidth="1"/>
    <col min="10000" max="10000" width="10" style="9" customWidth="1"/>
    <col min="10001" max="10001" width="11" style="9" bestFit="1" customWidth="1"/>
    <col min="10002" max="10002" width="13.109375" style="9" bestFit="1" customWidth="1"/>
    <col min="10003" max="10003" width="3.33203125" style="9" bestFit="1" customWidth="1"/>
    <col min="10004" max="10240" width="7.21875" style="9"/>
    <col min="10241" max="10241" width="3.6640625" style="9" bestFit="1" customWidth="1"/>
    <col min="10242" max="10242" width="11.77734375" style="9" bestFit="1" customWidth="1"/>
    <col min="10243" max="10243" width="11" style="9" bestFit="1" customWidth="1"/>
    <col min="10244" max="10244" width="10" style="9" bestFit="1" customWidth="1"/>
    <col min="10245" max="10245" width="11" style="9" bestFit="1" customWidth="1"/>
    <col min="10246" max="10246" width="9.109375" style="9" bestFit="1" customWidth="1"/>
    <col min="10247" max="10247" width="11" style="9" customWidth="1"/>
    <col min="10248" max="10250" width="10" style="9" bestFit="1" customWidth="1"/>
    <col min="10251" max="10251" width="11" style="9" bestFit="1" customWidth="1"/>
    <col min="10252" max="10252" width="10" style="9" bestFit="1" customWidth="1"/>
    <col min="10253" max="10254" width="11" style="9" bestFit="1" customWidth="1"/>
    <col min="10255" max="10255" width="10" style="9" bestFit="1" customWidth="1"/>
    <col min="10256" max="10256" width="10" style="9" customWidth="1"/>
    <col min="10257" max="10257" width="11" style="9" bestFit="1" customWidth="1"/>
    <col min="10258" max="10258" width="13.109375" style="9" bestFit="1" customWidth="1"/>
    <col min="10259" max="10259" width="3.33203125" style="9" bestFit="1" customWidth="1"/>
    <col min="10260" max="10496" width="7.21875" style="9"/>
    <col min="10497" max="10497" width="3.6640625" style="9" bestFit="1" customWidth="1"/>
    <col min="10498" max="10498" width="11.77734375" style="9" bestFit="1" customWidth="1"/>
    <col min="10499" max="10499" width="11" style="9" bestFit="1" customWidth="1"/>
    <col min="10500" max="10500" width="10" style="9" bestFit="1" customWidth="1"/>
    <col min="10501" max="10501" width="11" style="9" bestFit="1" customWidth="1"/>
    <col min="10502" max="10502" width="9.109375" style="9" bestFit="1" customWidth="1"/>
    <col min="10503" max="10503" width="11" style="9" customWidth="1"/>
    <col min="10504" max="10506" width="10" style="9" bestFit="1" customWidth="1"/>
    <col min="10507" max="10507" width="11" style="9" bestFit="1" customWidth="1"/>
    <col min="10508" max="10508" width="10" style="9" bestFit="1" customWidth="1"/>
    <col min="10509" max="10510" width="11" style="9" bestFit="1" customWidth="1"/>
    <col min="10511" max="10511" width="10" style="9" bestFit="1" customWidth="1"/>
    <col min="10512" max="10512" width="10" style="9" customWidth="1"/>
    <col min="10513" max="10513" width="11" style="9" bestFit="1" customWidth="1"/>
    <col min="10514" max="10514" width="13.109375" style="9" bestFit="1" customWidth="1"/>
    <col min="10515" max="10515" width="3.33203125" style="9" bestFit="1" customWidth="1"/>
    <col min="10516" max="10752" width="7.21875" style="9"/>
    <col min="10753" max="10753" width="3.6640625" style="9" bestFit="1" customWidth="1"/>
    <col min="10754" max="10754" width="11.77734375" style="9" bestFit="1" customWidth="1"/>
    <col min="10755" max="10755" width="11" style="9" bestFit="1" customWidth="1"/>
    <col min="10756" max="10756" width="10" style="9" bestFit="1" customWidth="1"/>
    <col min="10757" max="10757" width="11" style="9" bestFit="1" customWidth="1"/>
    <col min="10758" max="10758" width="9.109375" style="9" bestFit="1" customWidth="1"/>
    <col min="10759" max="10759" width="11" style="9" customWidth="1"/>
    <col min="10760" max="10762" width="10" style="9" bestFit="1" customWidth="1"/>
    <col min="10763" max="10763" width="11" style="9" bestFit="1" customWidth="1"/>
    <col min="10764" max="10764" width="10" style="9" bestFit="1" customWidth="1"/>
    <col min="10765" max="10766" width="11" style="9" bestFit="1" customWidth="1"/>
    <col min="10767" max="10767" width="10" style="9" bestFit="1" customWidth="1"/>
    <col min="10768" max="10768" width="10" style="9" customWidth="1"/>
    <col min="10769" max="10769" width="11" style="9" bestFit="1" customWidth="1"/>
    <col min="10770" max="10770" width="13.109375" style="9" bestFit="1" customWidth="1"/>
    <col min="10771" max="10771" width="3.33203125" style="9" bestFit="1" customWidth="1"/>
    <col min="10772" max="11008" width="7.21875" style="9"/>
    <col min="11009" max="11009" width="3.6640625" style="9" bestFit="1" customWidth="1"/>
    <col min="11010" max="11010" width="11.77734375" style="9" bestFit="1" customWidth="1"/>
    <col min="11011" max="11011" width="11" style="9" bestFit="1" customWidth="1"/>
    <col min="11012" max="11012" width="10" style="9" bestFit="1" customWidth="1"/>
    <col min="11013" max="11013" width="11" style="9" bestFit="1" customWidth="1"/>
    <col min="11014" max="11014" width="9.109375" style="9" bestFit="1" customWidth="1"/>
    <col min="11015" max="11015" width="11" style="9" customWidth="1"/>
    <col min="11016" max="11018" width="10" style="9" bestFit="1" customWidth="1"/>
    <col min="11019" max="11019" width="11" style="9" bestFit="1" customWidth="1"/>
    <col min="11020" max="11020" width="10" style="9" bestFit="1" customWidth="1"/>
    <col min="11021" max="11022" width="11" style="9" bestFit="1" customWidth="1"/>
    <col min="11023" max="11023" width="10" style="9" bestFit="1" customWidth="1"/>
    <col min="11024" max="11024" width="10" style="9" customWidth="1"/>
    <col min="11025" max="11025" width="11" style="9" bestFit="1" customWidth="1"/>
    <col min="11026" max="11026" width="13.109375" style="9" bestFit="1" customWidth="1"/>
    <col min="11027" max="11027" width="3.33203125" style="9" bestFit="1" customWidth="1"/>
    <col min="11028" max="11264" width="7.21875" style="9"/>
    <col min="11265" max="11265" width="3.6640625" style="9" bestFit="1" customWidth="1"/>
    <col min="11266" max="11266" width="11.77734375" style="9" bestFit="1" customWidth="1"/>
    <col min="11267" max="11267" width="11" style="9" bestFit="1" customWidth="1"/>
    <col min="11268" max="11268" width="10" style="9" bestFit="1" customWidth="1"/>
    <col min="11269" max="11269" width="11" style="9" bestFit="1" customWidth="1"/>
    <col min="11270" max="11270" width="9.109375" style="9" bestFit="1" customWidth="1"/>
    <col min="11271" max="11271" width="11" style="9" customWidth="1"/>
    <col min="11272" max="11274" width="10" style="9" bestFit="1" customWidth="1"/>
    <col min="11275" max="11275" width="11" style="9" bestFit="1" customWidth="1"/>
    <col min="11276" max="11276" width="10" style="9" bestFit="1" customWidth="1"/>
    <col min="11277" max="11278" width="11" style="9" bestFit="1" customWidth="1"/>
    <col min="11279" max="11279" width="10" style="9" bestFit="1" customWidth="1"/>
    <col min="11280" max="11280" width="10" style="9" customWidth="1"/>
    <col min="11281" max="11281" width="11" style="9" bestFit="1" customWidth="1"/>
    <col min="11282" max="11282" width="13.109375" style="9" bestFit="1" customWidth="1"/>
    <col min="11283" max="11283" width="3.33203125" style="9" bestFit="1" customWidth="1"/>
    <col min="11284" max="11520" width="7.21875" style="9"/>
    <col min="11521" max="11521" width="3.6640625" style="9" bestFit="1" customWidth="1"/>
    <col min="11522" max="11522" width="11.77734375" style="9" bestFit="1" customWidth="1"/>
    <col min="11523" max="11523" width="11" style="9" bestFit="1" customWidth="1"/>
    <col min="11524" max="11524" width="10" style="9" bestFit="1" customWidth="1"/>
    <col min="11525" max="11525" width="11" style="9" bestFit="1" customWidth="1"/>
    <col min="11526" max="11526" width="9.109375" style="9" bestFit="1" customWidth="1"/>
    <col min="11527" max="11527" width="11" style="9" customWidth="1"/>
    <col min="11528" max="11530" width="10" style="9" bestFit="1" customWidth="1"/>
    <col min="11531" max="11531" width="11" style="9" bestFit="1" customWidth="1"/>
    <col min="11532" max="11532" width="10" style="9" bestFit="1" customWidth="1"/>
    <col min="11533" max="11534" width="11" style="9" bestFit="1" customWidth="1"/>
    <col min="11535" max="11535" width="10" style="9" bestFit="1" customWidth="1"/>
    <col min="11536" max="11536" width="10" style="9" customWidth="1"/>
    <col min="11537" max="11537" width="11" style="9" bestFit="1" customWidth="1"/>
    <col min="11538" max="11538" width="13.109375" style="9" bestFit="1" customWidth="1"/>
    <col min="11539" max="11539" width="3.33203125" style="9" bestFit="1" customWidth="1"/>
    <col min="11540" max="11776" width="7.21875" style="9"/>
    <col min="11777" max="11777" width="3.6640625" style="9" bestFit="1" customWidth="1"/>
    <col min="11778" max="11778" width="11.77734375" style="9" bestFit="1" customWidth="1"/>
    <col min="11779" max="11779" width="11" style="9" bestFit="1" customWidth="1"/>
    <col min="11780" max="11780" width="10" style="9" bestFit="1" customWidth="1"/>
    <col min="11781" max="11781" width="11" style="9" bestFit="1" customWidth="1"/>
    <col min="11782" max="11782" width="9.109375" style="9" bestFit="1" customWidth="1"/>
    <col min="11783" max="11783" width="11" style="9" customWidth="1"/>
    <col min="11784" max="11786" width="10" style="9" bestFit="1" customWidth="1"/>
    <col min="11787" max="11787" width="11" style="9" bestFit="1" customWidth="1"/>
    <col min="11788" max="11788" width="10" style="9" bestFit="1" customWidth="1"/>
    <col min="11789" max="11790" width="11" style="9" bestFit="1" customWidth="1"/>
    <col min="11791" max="11791" width="10" style="9" bestFit="1" customWidth="1"/>
    <col min="11792" max="11792" width="10" style="9" customWidth="1"/>
    <col min="11793" max="11793" width="11" style="9" bestFit="1" customWidth="1"/>
    <col min="11794" max="11794" width="13.109375" style="9" bestFit="1" customWidth="1"/>
    <col min="11795" max="11795" width="3.33203125" style="9" bestFit="1" customWidth="1"/>
    <col min="11796" max="12032" width="7.21875" style="9"/>
    <col min="12033" max="12033" width="3.6640625" style="9" bestFit="1" customWidth="1"/>
    <col min="12034" max="12034" width="11.77734375" style="9" bestFit="1" customWidth="1"/>
    <col min="12035" max="12035" width="11" style="9" bestFit="1" customWidth="1"/>
    <col min="12036" max="12036" width="10" style="9" bestFit="1" customWidth="1"/>
    <col min="12037" max="12037" width="11" style="9" bestFit="1" customWidth="1"/>
    <col min="12038" max="12038" width="9.109375" style="9" bestFit="1" customWidth="1"/>
    <col min="12039" max="12039" width="11" style="9" customWidth="1"/>
    <col min="12040" max="12042" width="10" style="9" bestFit="1" customWidth="1"/>
    <col min="12043" max="12043" width="11" style="9" bestFit="1" customWidth="1"/>
    <col min="12044" max="12044" width="10" style="9" bestFit="1" customWidth="1"/>
    <col min="12045" max="12046" width="11" style="9" bestFit="1" customWidth="1"/>
    <col min="12047" max="12047" width="10" style="9" bestFit="1" customWidth="1"/>
    <col min="12048" max="12048" width="10" style="9" customWidth="1"/>
    <col min="12049" max="12049" width="11" style="9" bestFit="1" customWidth="1"/>
    <col min="12050" max="12050" width="13.109375" style="9" bestFit="1" customWidth="1"/>
    <col min="12051" max="12051" width="3.33203125" style="9" bestFit="1" customWidth="1"/>
    <col min="12052" max="12288" width="7.21875" style="9"/>
    <col min="12289" max="12289" width="3.6640625" style="9" bestFit="1" customWidth="1"/>
    <col min="12290" max="12290" width="11.77734375" style="9" bestFit="1" customWidth="1"/>
    <col min="12291" max="12291" width="11" style="9" bestFit="1" customWidth="1"/>
    <col min="12292" max="12292" width="10" style="9" bestFit="1" customWidth="1"/>
    <col min="12293" max="12293" width="11" style="9" bestFit="1" customWidth="1"/>
    <col min="12294" max="12294" width="9.109375" style="9" bestFit="1" customWidth="1"/>
    <col min="12295" max="12295" width="11" style="9" customWidth="1"/>
    <col min="12296" max="12298" width="10" style="9" bestFit="1" customWidth="1"/>
    <col min="12299" max="12299" width="11" style="9" bestFit="1" customWidth="1"/>
    <col min="12300" max="12300" width="10" style="9" bestFit="1" customWidth="1"/>
    <col min="12301" max="12302" width="11" style="9" bestFit="1" customWidth="1"/>
    <col min="12303" max="12303" width="10" style="9" bestFit="1" customWidth="1"/>
    <col min="12304" max="12304" width="10" style="9" customWidth="1"/>
    <col min="12305" max="12305" width="11" style="9" bestFit="1" customWidth="1"/>
    <col min="12306" max="12306" width="13.109375" style="9" bestFit="1" customWidth="1"/>
    <col min="12307" max="12307" width="3.33203125" style="9" bestFit="1" customWidth="1"/>
    <col min="12308" max="12544" width="7.21875" style="9"/>
    <col min="12545" max="12545" width="3.6640625" style="9" bestFit="1" customWidth="1"/>
    <col min="12546" max="12546" width="11.77734375" style="9" bestFit="1" customWidth="1"/>
    <col min="12547" max="12547" width="11" style="9" bestFit="1" customWidth="1"/>
    <col min="12548" max="12548" width="10" style="9" bestFit="1" customWidth="1"/>
    <col min="12549" max="12549" width="11" style="9" bestFit="1" customWidth="1"/>
    <col min="12550" max="12550" width="9.109375" style="9" bestFit="1" customWidth="1"/>
    <col min="12551" max="12551" width="11" style="9" customWidth="1"/>
    <col min="12552" max="12554" width="10" style="9" bestFit="1" customWidth="1"/>
    <col min="12555" max="12555" width="11" style="9" bestFit="1" customWidth="1"/>
    <col min="12556" max="12556" width="10" style="9" bestFit="1" customWidth="1"/>
    <col min="12557" max="12558" width="11" style="9" bestFit="1" customWidth="1"/>
    <col min="12559" max="12559" width="10" style="9" bestFit="1" customWidth="1"/>
    <col min="12560" max="12560" width="10" style="9" customWidth="1"/>
    <col min="12561" max="12561" width="11" style="9" bestFit="1" customWidth="1"/>
    <col min="12562" max="12562" width="13.109375" style="9" bestFit="1" customWidth="1"/>
    <col min="12563" max="12563" width="3.33203125" style="9" bestFit="1" customWidth="1"/>
    <col min="12564" max="12800" width="7.21875" style="9"/>
    <col min="12801" max="12801" width="3.6640625" style="9" bestFit="1" customWidth="1"/>
    <col min="12802" max="12802" width="11.77734375" style="9" bestFit="1" customWidth="1"/>
    <col min="12803" max="12803" width="11" style="9" bestFit="1" customWidth="1"/>
    <col min="12804" max="12804" width="10" style="9" bestFit="1" customWidth="1"/>
    <col min="12805" max="12805" width="11" style="9" bestFit="1" customWidth="1"/>
    <col min="12806" max="12806" width="9.109375" style="9" bestFit="1" customWidth="1"/>
    <col min="12807" max="12807" width="11" style="9" customWidth="1"/>
    <col min="12808" max="12810" width="10" style="9" bestFit="1" customWidth="1"/>
    <col min="12811" max="12811" width="11" style="9" bestFit="1" customWidth="1"/>
    <col min="12812" max="12812" width="10" style="9" bestFit="1" customWidth="1"/>
    <col min="12813" max="12814" width="11" style="9" bestFit="1" customWidth="1"/>
    <col min="12815" max="12815" width="10" style="9" bestFit="1" customWidth="1"/>
    <col min="12816" max="12816" width="10" style="9" customWidth="1"/>
    <col min="12817" max="12817" width="11" style="9" bestFit="1" customWidth="1"/>
    <col min="12818" max="12818" width="13.109375" style="9" bestFit="1" customWidth="1"/>
    <col min="12819" max="12819" width="3.33203125" style="9" bestFit="1" customWidth="1"/>
    <col min="12820" max="13056" width="7.21875" style="9"/>
    <col min="13057" max="13057" width="3.6640625" style="9" bestFit="1" customWidth="1"/>
    <col min="13058" max="13058" width="11.77734375" style="9" bestFit="1" customWidth="1"/>
    <col min="13059" max="13059" width="11" style="9" bestFit="1" customWidth="1"/>
    <col min="13060" max="13060" width="10" style="9" bestFit="1" customWidth="1"/>
    <col min="13061" max="13061" width="11" style="9" bestFit="1" customWidth="1"/>
    <col min="13062" max="13062" width="9.109375" style="9" bestFit="1" customWidth="1"/>
    <col min="13063" max="13063" width="11" style="9" customWidth="1"/>
    <col min="13064" max="13066" width="10" style="9" bestFit="1" customWidth="1"/>
    <col min="13067" max="13067" width="11" style="9" bestFit="1" customWidth="1"/>
    <col min="13068" max="13068" width="10" style="9" bestFit="1" customWidth="1"/>
    <col min="13069" max="13070" width="11" style="9" bestFit="1" customWidth="1"/>
    <col min="13071" max="13071" width="10" style="9" bestFit="1" customWidth="1"/>
    <col min="13072" max="13072" width="10" style="9" customWidth="1"/>
    <col min="13073" max="13073" width="11" style="9" bestFit="1" customWidth="1"/>
    <col min="13074" max="13074" width="13.109375" style="9" bestFit="1" customWidth="1"/>
    <col min="13075" max="13075" width="3.33203125" style="9" bestFit="1" customWidth="1"/>
    <col min="13076" max="13312" width="7.21875" style="9"/>
    <col min="13313" max="13313" width="3.6640625" style="9" bestFit="1" customWidth="1"/>
    <col min="13314" max="13314" width="11.77734375" style="9" bestFit="1" customWidth="1"/>
    <col min="13315" max="13315" width="11" style="9" bestFit="1" customWidth="1"/>
    <col min="13316" max="13316" width="10" style="9" bestFit="1" customWidth="1"/>
    <col min="13317" max="13317" width="11" style="9" bestFit="1" customWidth="1"/>
    <col min="13318" max="13318" width="9.109375" style="9" bestFit="1" customWidth="1"/>
    <col min="13319" max="13319" width="11" style="9" customWidth="1"/>
    <col min="13320" max="13322" width="10" style="9" bestFit="1" customWidth="1"/>
    <col min="13323" max="13323" width="11" style="9" bestFit="1" customWidth="1"/>
    <col min="13324" max="13324" width="10" style="9" bestFit="1" customWidth="1"/>
    <col min="13325" max="13326" width="11" style="9" bestFit="1" customWidth="1"/>
    <col min="13327" max="13327" width="10" style="9" bestFit="1" customWidth="1"/>
    <col min="13328" max="13328" width="10" style="9" customWidth="1"/>
    <col min="13329" max="13329" width="11" style="9" bestFit="1" customWidth="1"/>
    <col min="13330" max="13330" width="13.109375" style="9" bestFit="1" customWidth="1"/>
    <col min="13331" max="13331" width="3.33203125" style="9" bestFit="1" customWidth="1"/>
    <col min="13332" max="13568" width="7.21875" style="9"/>
    <col min="13569" max="13569" width="3.6640625" style="9" bestFit="1" customWidth="1"/>
    <col min="13570" max="13570" width="11.77734375" style="9" bestFit="1" customWidth="1"/>
    <col min="13571" max="13571" width="11" style="9" bestFit="1" customWidth="1"/>
    <col min="13572" max="13572" width="10" style="9" bestFit="1" customWidth="1"/>
    <col min="13573" max="13573" width="11" style="9" bestFit="1" customWidth="1"/>
    <col min="13574" max="13574" width="9.109375" style="9" bestFit="1" customWidth="1"/>
    <col min="13575" max="13575" width="11" style="9" customWidth="1"/>
    <col min="13576" max="13578" width="10" style="9" bestFit="1" customWidth="1"/>
    <col min="13579" max="13579" width="11" style="9" bestFit="1" customWidth="1"/>
    <col min="13580" max="13580" width="10" style="9" bestFit="1" customWidth="1"/>
    <col min="13581" max="13582" width="11" style="9" bestFit="1" customWidth="1"/>
    <col min="13583" max="13583" width="10" style="9" bestFit="1" customWidth="1"/>
    <col min="13584" max="13584" width="10" style="9" customWidth="1"/>
    <col min="13585" max="13585" width="11" style="9" bestFit="1" customWidth="1"/>
    <col min="13586" max="13586" width="13.109375" style="9" bestFit="1" customWidth="1"/>
    <col min="13587" max="13587" width="3.33203125" style="9" bestFit="1" customWidth="1"/>
    <col min="13588" max="13824" width="7.21875" style="9"/>
    <col min="13825" max="13825" width="3.6640625" style="9" bestFit="1" customWidth="1"/>
    <col min="13826" max="13826" width="11.77734375" style="9" bestFit="1" customWidth="1"/>
    <col min="13827" max="13827" width="11" style="9" bestFit="1" customWidth="1"/>
    <col min="13828" max="13828" width="10" style="9" bestFit="1" customWidth="1"/>
    <col min="13829" max="13829" width="11" style="9" bestFit="1" customWidth="1"/>
    <col min="13830" max="13830" width="9.109375" style="9" bestFit="1" customWidth="1"/>
    <col min="13831" max="13831" width="11" style="9" customWidth="1"/>
    <col min="13832" max="13834" width="10" style="9" bestFit="1" customWidth="1"/>
    <col min="13835" max="13835" width="11" style="9" bestFit="1" customWidth="1"/>
    <col min="13836" max="13836" width="10" style="9" bestFit="1" customWidth="1"/>
    <col min="13837" max="13838" width="11" style="9" bestFit="1" customWidth="1"/>
    <col min="13839" max="13839" width="10" style="9" bestFit="1" customWidth="1"/>
    <col min="13840" max="13840" width="10" style="9" customWidth="1"/>
    <col min="13841" max="13841" width="11" style="9" bestFit="1" customWidth="1"/>
    <col min="13842" max="13842" width="13.109375" style="9" bestFit="1" customWidth="1"/>
    <col min="13843" max="13843" width="3.33203125" style="9" bestFit="1" customWidth="1"/>
    <col min="13844" max="14080" width="7.21875" style="9"/>
    <col min="14081" max="14081" width="3.6640625" style="9" bestFit="1" customWidth="1"/>
    <col min="14082" max="14082" width="11.77734375" style="9" bestFit="1" customWidth="1"/>
    <col min="14083" max="14083" width="11" style="9" bestFit="1" customWidth="1"/>
    <col min="14084" max="14084" width="10" style="9" bestFit="1" customWidth="1"/>
    <col min="14085" max="14085" width="11" style="9" bestFit="1" customWidth="1"/>
    <col min="14086" max="14086" width="9.109375" style="9" bestFit="1" customWidth="1"/>
    <col min="14087" max="14087" width="11" style="9" customWidth="1"/>
    <col min="14088" max="14090" width="10" style="9" bestFit="1" customWidth="1"/>
    <col min="14091" max="14091" width="11" style="9" bestFit="1" customWidth="1"/>
    <col min="14092" max="14092" width="10" style="9" bestFit="1" customWidth="1"/>
    <col min="14093" max="14094" width="11" style="9" bestFit="1" customWidth="1"/>
    <col min="14095" max="14095" width="10" style="9" bestFit="1" customWidth="1"/>
    <col min="14096" max="14096" width="10" style="9" customWidth="1"/>
    <col min="14097" max="14097" width="11" style="9" bestFit="1" customWidth="1"/>
    <col min="14098" max="14098" width="13.109375" style="9" bestFit="1" customWidth="1"/>
    <col min="14099" max="14099" width="3.33203125" style="9" bestFit="1" customWidth="1"/>
    <col min="14100" max="14336" width="7.21875" style="9"/>
    <col min="14337" max="14337" width="3.6640625" style="9" bestFit="1" customWidth="1"/>
    <col min="14338" max="14338" width="11.77734375" style="9" bestFit="1" customWidth="1"/>
    <col min="14339" max="14339" width="11" style="9" bestFit="1" customWidth="1"/>
    <col min="14340" max="14340" width="10" style="9" bestFit="1" customWidth="1"/>
    <col min="14341" max="14341" width="11" style="9" bestFit="1" customWidth="1"/>
    <col min="14342" max="14342" width="9.109375" style="9" bestFit="1" customWidth="1"/>
    <col min="14343" max="14343" width="11" style="9" customWidth="1"/>
    <col min="14344" max="14346" width="10" style="9" bestFit="1" customWidth="1"/>
    <col min="14347" max="14347" width="11" style="9" bestFit="1" customWidth="1"/>
    <col min="14348" max="14348" width="10" style="9" bestFit="1" customWidth="1"/>
    <col min="14349" max="14350" width="11" style="9" bestFit="1" customWidth="1"/>
    <col min="14351" max="14351" width="10" style="9" bestFit="1" customWidth="1"/>
    <col min="14352" max="14352" width="10" style="9" customWidth="1"/>
    <col min="14353" max="14353" width="11" style="9" bestFit="1" customWidth="1"/>
    <col min="14354" max="14354" width="13.109375" style="9" bestFit="1" customWidth="1"/>
    <col min="14355" max="14355" width="3.33203125" style="9" bestFit="1" customWidth="1"/>
    <col min="14356" max="14592" width="7.21875" style="9"/>
    <col min="14593" max="14593" width="3.6640625" style="9" bestFit="1" customWidth="1"/>
    <col min="14594" max="14594" width="11.77734375" style="9" bestFit="1" customWidth="1"/>
    <col min="14595" max="14595" width="11" style="9" bestFit="1" customWidth="1"/>
    <col min="14596" max="14596" width="10" style="9" bestFit="1" customWidth="1"/>
    <col min="14597" max="14597" width="11" style="9" bestFit="1" customWidth="1"/>
    <col min="14598" max="14598" width="9.109375" style="9" bestFit="1" customWidth="1"/>
    <col min="14599" max="14599" width="11" style="9" customWidth="1"/>
    <col min="14600" max="14602" width="10" style="9" bestFit="1" customWidth="1"/>
    <col min="14603" max="14603" width="11" style="9" bestFit="1" customWidth="1"/>
    <col min="14604" max="14604" width="10" style="9" bestFit="1" customWidth="1"/>
    <col min="14605" max="14606" width="11" style="9" bestFit="1" customWidth="1"/>
    <col min="14607" max="14607" width="10" style="9" bestFit="1" customWidth="1"/>
    <col min="14608" max="14608" width="10" style="9" customWidth="1"/>
    <col min="14609" max="14609" width="11" style="9" bestFit="1" customWidth="1"/>
    <col min="14610" max="14610" width="13.109375" style="9" bestFit="1" customWidth="1"/>
    <col min="14611" max="14611" width="3.33203125" style="9" bestFit="1" customWidth="1"/>
    <col min="14612" max="14848" width="7.21875" style="9"/>
    <col min="14849" max="14849" width="3.6640625" style="9" bestFit="1" customWidth="1"/>
    <col min="14850" max="14850" width="11.77734375" style="9" bestFit="1" customWidth="1"/>
    <col min="14851" max="14851" width="11" style="9" bestFit="1" customWidth="1"/>
    <col min="14852" max="14852" width="10" style="9" bestFit="1" customWidth="1"/>
    <col min="14853" max="14853" width="11" style="9" bestFit="1" customWidth="1"/>
    <col min="14854" max="14854" width="9.109375" style="9" bestFit="1" customWidth="1"/>
    <col min="14855" max="14855" width="11" style="9" customWidth="1"/>
    <col min="14856" max="14858" width="10" style="9" bestFit="1" customWidth="1"/>
    <col min="14859" max="14859" width="11" style="9" bestFit="1" customWidth="1"/>
    <col min="14860" max="14860" width="10" style="9" bestFit="1" customWidth="1"/>
    <col min="14861" max="14862" width="11" style="9" bestFit="1" customWidth="1"/>
    <col min="14863" max="14863" width="10" style="9" bestFit="1" customWidth="1"/>
    <col min="14864" max="14864" width="10" style="9" customWidth="1"/>
    <col min="14865" max="14865" width="11" style="9" bestFit="1" customWidth="1"/>
    <col min="14866" max="14866" width="13.109375" style="9" bestFit="1" customWidth="1"/>
    <col min="14867" max="14867" width="3.33203125" style="9" bestFit="1" customWidth="1"/>
    <col min="14868" max="15104" width="7.21875" style="9"/>
    <col min="15105" max="15105" width="3.6640625" style="9" bestFit="1" customWidth="1"/>
    <col min="15106" max="15106" width="11.77734375" style="9" bestFit="1" customWidth="1"/>
    <col min="15107" max="15107" width="11" style="9" bestFit="1" customWidth="1"/>
    <col min="15108" max="15108" width="10" style="9" bestFit="1" customWidth="1"/>
    <col min="15109" max="15109" width="11" style="9" bestFit="1" customWidth="1"/>
    <col min="15110" max="15110" width="9.109375" style="9" bestFit="1" customWidth="1"/>
    <col min="15111" max="15111" width="11" style="9" customWidth="1"/>
    <col min="15112" max="15114" width="10" style="9" bestFit="1" customWidth="1"/>
    <col min="15115" max="15115" width="11" style="9" bestFit="1" customWidth="1"/>
    <col min="15116" max="15116" width="10" style="9" bestFit="1" customWidth="1"/>
    <col min="15117" max="15118" width="11" style="9" bestFit="1" customWidth="1"/>
    <col min="15119" max="15119" width="10" style="9" bestFit="1" customWidth="1"/>
    <col min="15120" max="15120" width="10" style="9" customWidth="1"/>
    <col min="15121" max="15121" width="11" style="9" bestFit="1" customWidth="1"/>
    <col min="15122" max="15122" width="13.109375" style="9" bestFit="1" customWidth="1"/>
    <col min="15123" max="15123" width="3.33203125" style="9" bestFit="1" customWidth="1"/>
    <col min="15124" max="15360" width="7.21875" style="9"/>
    <col min="15361" max="15361" width="3.6640625" style="9" bestFit="1" customWidth="1"/>
    <col min="15362" max="15362" width="11.77734375" style="9" bestFit="1" customWidth="1"/>
    <col min="15363" max="15363" width="11" style="9" bestFit="1" customWidth="1"/>
    <col min="15364" max="15364" width="10" style="9" bestFit="1" customWidth="1"/>
    <col min="15365" max="15365" width="11" style="9" bestFit="1" customWidth="1"/>
    <col min="15366" max="15366" width="9.109375" style="9" bestFit="1" customWidth="1"/>
    <col min="15367" max="15367" width="11" style="9" customWidth="1"/>
    <col min="15368" max="15370" width="10" style="9" bestFit="1" customWidth="1"/>
    <col min="15371" max="15371" width="11" style="9" bestFit="1" customWidth="1"/>
    <col min="15372" max="15372" width="10" style="9" bestFit="1" customWidth="1"/>
    <col min="15373" max="15374" width="11" style="9" bestFit="1" customWidth="1"/>
    <col min="15375" max="15375" width="10" style="9" bestFit="1" customWidth="1"/>
    <col min="15376" max="15376" width="10" style="9" customWidth="1"/>
    <col min="15377" max="15377" width="11" style="9" bestFit="1" customWidth="1"/>
    <col min="15378" max="15378" width="13.109375" style="9" bestFit="1" customWidth="1"/>
    <col min="15379" max="15379" width="3.33203125" style="9" bestFit="1" customWidth="1"/>
    <col min="15380" max="15616" width="7.21875" style="9"/>
    <col min="15617" max="15617" width="3.6640625" style="9" bestFit="1" customWidth="1"/>
    <col min="15618" max="15618" width="11.77734375" style="9" bestFit="1" customWidth="1"/>
    <col min="15619" max="15619" width="11" style="9" bestFit="1" customWidth="1"/>
    <col min="15620" max="15620" width="10" style="9" bestFit="1" customWidth="1"/>
    <col min="15621" max="15621" width="11" style="9" bestFit="1" customWidth="1"/>
    <col min="15622" max="15622" width="9.109375" style="9" bestFit="1" customWidth="1"/>
    <col min="15623" max="15623" width="11" style="9" customWidth="1"/>
    <col min="15624" max="15626" width="10" style="9" bestFit="1" customWidth="1"/>
    <col min="15627" max="15627" width="11" style="9" bestFit="1" customWidth="1"/>
    <col min="15628" max="15628" width="10" style="9" bestFit="1" customWidth="1"/>
    <col min="15629" max="15630" width="11" style="9" bestFit="1" customWidth="1"/>
    <col min="15631" max="15631" width="10" style="9" bestFit="1" customWidth="1"/>
    <col min="15632" max="15632" width="10" style="9" customWidth="1"/>
    <col min="15633" max="15633" width="11" style="9" bestFit="1" customWidth="1"/>
    <col min="15634" max="15634" width="13.109375" style="9" bestFit="1" customWidth="1"/>
    <col min="15635" max="15635" width="3.33203125" style="9" bestFit="1" customWidth="1"/>
    <col min="15636" max="15872" width="7.21875" style="9"/>
    <col min="15873" max="15873" width="3.6640625" style="9" bestFit="1" customWidth="1"/>
    <col min="15874" max="15874" width="11.77734375" style="9" bestFit="1" customWidth="1"/>
    <col min="15875" max="15875" width="11" style="9" bestFit="1" customWidth="1"/>
    <col min="15876" max="15876" width="10" style="9" bestFit="1" customWidth="1"/>
    <col min="15877" max="15877" width="11" style="9" bestFit="1" customWidth="1"/>
    <col min="15878" max="15878" width="9.109375" style="9" bestFit="1" customWidth="1"/>
    <col min="15879" max="15879" width="11" style="9" customWidth="1"/>
    <col min="15880" max="15882" width="10" style="9" bestFit="1" customWidth="1"/>
    <col min="15883" max="15883" width="11" style="9" bestFit="1" customWidth="1"/>
    <col min="15884" max="15884" width="10" style="9" bestFit="1" customWidth="1"/>
    <col min="15885" max="15886" width="11" style="9" bestFit="1" customWidth="1"/>
    <col min="15887" max="15887" width="10" style="9" bestFit="1" customWidth="1"/>
    <col min="15888" max="15888" width="10" style="9" customWidth="1"/>
    <col min="15889" max="15889" width="11" style="9" bestFit="1" customWidth="1"/>
    <col min="15890" max="15890" width="13.109375" style="9" bestFit="1" customWidth="1"/>
    <col min="15891" max="15891" width="3.33203125" style="9" bestFit="1" customWidth="1"/>
    <col min="15892" max="16128" width="7.21875" style="9"/>
    <col min="16129" max="16129" width="3.6640625" style="9" bestFit="1" customWidth="1"/>
    <col min="16130" max="16130" width="11.77734375" style="9" bestFit="1" customWidth="1"/>
    <col min="16131" max="16131" width="11" style="9" bestFit="1" customWidth="1"/>
    <col min="16132" max="16132" width="10" style="9" bestFit="1" customWidth="1"/>
    <col min="16133" max="16133" width="11" style="9" bestFit="1" customWidth="1"/>
    <col min="16134" max="16134" width="9.109375" style="9" bestFit="1" customWidth="1"/>
    <col min="16135" max="16135" width="11" style="9" customWidth="1"/>
    <col min="16136" max="16138" width="10" style="9" bestFit="1" customWidth="1"/>
    <col min="16139" max="16139" width="11" style="9" bestFit="1" customWidth="1"/>
    <col min="16140" max="16140" width="10" style="9" bestFit="1" customWidth="1"/>
    <col min="16141" max="16142" width="11" style="9" bestFit="1" customWidth="1"/>
    <col min="16143" max="16143" width="10" style="9" bestFit="1" customWidth="1"/>
    <col min="16144" max="16144" width="10" style="9" customWidth="1"/>
    <col min="16145" max="16145" width="11" style="9" bestFit="1" customWidth="1"/>
    <col min="16146" max="16146" width="13.109375" style="9" bestFit="1" customWidth="1"/>
    <col min="16147" max="16147" width="3.33203125" style="9" bestFit="1" customWidth="1"/>
    <col min="16148" max="16384" width="7.21875" style="9"/>
  </cols>
  <sheetData>
    <row r="1" spans="1:19" ht="12.75" customHeight="1" x14ac:dyDescent="0.3">
      <c r="A1" s="9" t="s">
        <v>45</v>
      </c>
    </row>
    <row r="2" spans="1:19" ht="12.75" customHeight="1" x14ac:dyDescent="0.3">
      <c r="A2" s="95" t="s">
        <v>346</v>
      </c>
      <c r="K2" s="109"/>
      <c r="R2" s="110"/>
      <c r="S2" s="104"/>
    </row>
    <row r="3" spans="1:19" ht="12.75" customHeight="1" x14ac:dyDescent="0.3">
      <c r="A3" s="96" t="s">
        <v>47</v>
      </c>
      <c r="K3" s="104"/>
      <c r="R3" s="111" t="s">
        <v>347</v>
      </c>
      <c r="S3" s="109"/>
    </row>
    <row r="4" spans="1:19" ht="69" x14ac:dyDescent="0.3">
      <c r="C4" s="98" t="s">
        <v>348</v>
      </c>
      <c r="D4" s="98"/>
      <c r="E4" s="98"/>
      <c r="F4" s="98"/>
      <c r="G4" s="98"/>
      <c r="H4" s="98"/>
      <c r="I4" s="98"/>
      <c r="J4" s="98"/>
      <c r="K4" s="98"/>
      <c r="L4" s="98" t="s">
        <v>349</v>
      </c>
      <c r="M4" s="98"/>
      <c r="N4" s="98"/>
      <c r="O4" s="98"/>
      <c r="P4" s="98"/>
      <c r="Q4" s="98"/>
      <c r="R4" s="112" t="s">
        <v>350</v>
      </c>
    </row>
    <row r="5" spans="1:19" ht="51" customHeight="1" x14ac:dyDescent="0.3">
      <c r="A5" s="111" t="s">
        <v>54</v>
      </c>
      <c r="B5" s="111" t="s">
        <v>56</v>
      </c>
      <c r="C5" s="112" t="s">
        <v>351</v>
      </c>
      <c r="D5" s="112" t="s">
        <v>352</v>
      </c>
      <c r="E5" s="112" t="s">
        <v>353</v>
      </c>
      <c r="F5" s="112" t="s">
        <v>354</v>
      </c>
      <c r="G5" s="112" t="s">
        <v>355</v>
      </c>
      <c r="H5" s="112" t="s">
        <v>356</v>
      </c>
      <c r="I5" s="112" t="s">
        <v>357</v>
      </c>
      <c r="J5" s="112" t="s">
        <v>358</v>
      </c>
      <c r="K5" s="112" t="s">
        <v>359</v>
      </c>
      <c r="L5" s="112" t="s">
        <v>360</v>
      </c>
      <c r="M5" s="112" t="s">
        <v>361</v>
      </c>
      <c r="N5" s="112" t="s">
        <v>362</v>
      </c>
      <c r="O5" s="112" t="s">
        <v>363</v>
      </c>
      <c r="P5" s="112" t="s">
        <v>364</v>
      </c>
      <c r="Q5" s="112" t="s">
        <v>365</v>
      </c>
      <c r="R5" s="111" t="s">
        <v>366</v>
      </c>
      <c r="S5" s="111" t="s">
        <v>54</v>
      </c>
    </row>
    <row r="6" spans="1:19" x14ac:dyDescent="0.3">
      <c r="A6" s="9">
        <v>1</v>
      </c>
      <c r="B6" s="9" t="s">
        <v>199</v>
      </c>
      <c r="C6" s="35">
        <v>0</v>
      </c>
      <c r="D6" s="35">
        <v>0</v>
      </c>
      <c r="E6" s="35">
        <v>2111700</v>
      </c>
      <c r="F6" s="35">
        <v>0</v>
      </c>
      <c r="G6" s="35">
        <v>0</v>
      </c>
      <c r="H6" s="35">
        <v>0</v>
      </c>
      <c r="I6" s="35">
        <v>0</v>
      </c>
      <c r="J6" s="35">
        <v>0</v>
      </c>
      <c r="K6" s="35">
        <f t="shared" ref="K6:K43" si="0">SUM(C6:J6)</f>
        <v>2111700</v>
      </c>
      <c r="L6" s="35">
        <v>0</v>
      </c>
      <c r="M6" s="35">
        <v>0</v>
      </c>
      <c r="N6" s="35">
        <v>0</v>
      </c>
      <c r="O6" s="35">
        <v>0</v>
      </c>
      <c r="P6" s="35">
        <v>0</v>
      </c>
      <c r="Q6" s="35">
        <f t="shared" ref="Q6:Q43" si="1">SUM(L6:P6)</f>
        <v>0</v>
      </c>
      <c r="R6" s="35">
        <v>272433.15999999997</v>
      </c>
      <c r="S6" s="9">
        <v>1</v>
      </c>
    </row>
    <row r="7" spans="1:19" x14ac:dyDescent="0.3">
      <c r="A7" s="9">
        <v>2</v>
      </c>
      <c r="B7" s="9" t="s">
        <v>200</v>
      </c>
      <c r="C7" s="25">
        <v>449425</v>
      </c>
      <c r="D7" s="25">
        <v>113081</v>
      </c>
      <c r="E7" s="25">
        <v>0</v>
      </c>
      <c r="F7" s="25">
        <v>50465</v>
      </c>
      <c r="G7" s="25">
        <v>0</v>
      </c>
      <c r="H7" s="25">
        <v>0</v>
      </c>
      <c r="I7" s="25">
        <v>0</v>
      </c>
      <c r="J7" s="25">
        <v>26238</v>
      </c>
      <c r="K7" s="25">
        <f t="shared" si="0"/>
        <v>639209</v>
      </c>
      <c r="L7" s="25">
        <v>0</v>
      </c>
      <c r="M7" s="25">
        <v>1303183</v>
      </c>
      <c r="N7" s="25">
        <v>301335</v>
      </c>
      <c r="O7" s="38">
        <v>0</v>
      </c>
      <c r="P7" s="25">
        <v>0</v>
      </c>
      <c r="Q7" s="25">
        <f t="shared" si="1"/>
        <v>1604518</v>
      </c>
      <c r="R7" s="25">
        <v>121162.04000000001</v>
      </c>
      <c r="S7" s="9">
        <v>2</v>
      </c>
    </row>
    <row r="8" spans="1:19" x14ac:dyDescent="0.3">
      <c r="A8" s="9">
        <v>3</v>
      </c>
      <c r="B8" s="9" t="s">
        <v>117</v>
      </c>
      <c r="C8" s="25">
        <v>0</v>
      </c>
      <c r="D8" s="25">
        <v>0</v>
      </c>
      <c r="E8" s="25">
        <v>0</v>
      </c>
      <c r="F8" s="25">
        <v>0</v>
      </c>
      <c r="G8" s="25">
        <v>0</v>
      </c>
      <c r="H8" s="25">
        <v>0</v>
      </c>
      <c r="I8" s="25">
        <v>0</v>
      </c>
      <c r="J8" s="25">
        <v>0</v>
      </c>
      <c r="K8" s="25">
        <f t="shared" si="0"/>
        <v>0</v>
      </c>
      <c r="L8" s="25">
        <v>0</v>
      </c>
      <c r="M8" s="25">
        <v>0</v>
      </c>
      <c r="N8" s="25">
        <v>0</v>
      </c>
      <c r="O8" s="38">
        <v>0</v>
      </c>
      <c r="P8" s="25">
        <v>0</v>
      </c>
      <c r="Q8" s="25">
        <f t="shared" si="1"/>
        <v>0</v>
      </c>
      <c r="R8" s="25">
        <v>84789.040000000008</v>
      </c>
      <c r="S8" s="9">
        <v>3</v>
      </c>
    </row>
    <row r="9" spans="1:19" x14ac:dyDescent="0.3">
      <c r="A9" s="9">
        <v>4</v>
      </c>
      <c r="B9" s="9" t="s">
        <v>201</v>
      </c>
      <c r="C9" s="25">
        <v>0</v>
      </c>
      <c r="D9" s="25">
        <v>0</v>
      </c>
      <c r="E9" s="25">
        <v>0</v>
      </c>
      <c r="F9" s="25">
        <v>0</v>
      </c>
      <c r="G9" s="25">
        <v>0</v>
      </c>
      <c r="H9" s="25">
        <v>0</v>
      </c>
      <c r="I9" s="25">
        <v>0</v>
      </c>
      <c r="J9" s="25">
        <v>0</v>
      </c>
      <c r="K9" s="25">
        <f t="shared" si="0"/>
        <v>0</v>
      </c>
      <c r="L9" s="25">
        <v>0</v>
      </c>
      <c r="M9" s="25">
        <v>0</v>
      </c>
      <c r="N9" s="25">
        <v>0</v>
      </c>
      <c r="O9" s="38">
        <v>0</v>
      </c>
      <c r="P9" s="25">
        <v>0</v>
      </c>
      <c r="Q9" s="25">
        <f t="shared" si="1"/>
        <v>0</v>
      </c>
      <c r="R9" s="25">
        <v>74385.52</v>
      </c>
      <c r="S9" s="9">
        <v>4</v>
      </c>
    </row>
    <row r="10" spans="1:19" x14ac:dyDescent="0.3">
      <c r="A10" s="9">
        <v>5</v>
      </c>
      <c r="B10" s="9" t="s">
        <v>202</v>
      </c>
      <c r="C10" s="25">
        <v>0</v>
      </c>
      <c r="D10" s="25">
        <v>77183</v>
      </c>
      <c r="E10" s="25">
        <v>0</v>
      </c>
      <c r="F10" s="25">
        <v>0</v>
      </c>
      <c r="G10" s="25">
        <v>0</v>
      </c>
      <c r="H10" s="25">
        <v>0</v>
      </c>
      <c r="I10" s="25">
        <v>0</v>
      </c>
      <c r="J10" s="25">
        <v>0</v>
      </c>
      <c r="K10" s="25">
        <f t="shared" si="0"/>
        <v>77183</v>
      </c>
      <c r="L10" s="25">
        <v>0</v>
      </c>
      <c r="M10" s="25">
        <v>0</v>
      </c>
      <c r="N10" s="25">
        <v>0</v>
      </c>
      <c r="O10" s="38">
        <v>0</v>
      </c>
      <c r="P10" s="25">
        <v>77183</v>
      </c>
      <c r="Q10" s="25">
        <f t="shared" si="1"/>
        <v>77183</v>
      </c>
      <c r="R10" s="25">
        <v>770089.4</v>
      </c>
      <c r="S10" s="9">
        <v>5</v>
      </c>
    </row>
    <row r="11" spans="1:19" x14ac:dyDescent="0.3">
      <c r="A11" s="9">
        <v>6</v>
      </c>
      <c r="B11" s="9" t="s">
        <v>203</v>
      </c>
      <c r="C11" s="25">
        <v>198690</v>
      </c>
      <c r="D11" s="25">
        <v>0</v>
      </c>
      <c r="E11" s="25">
        <v>3406331</v>
      </c>
      <c r="F11" s="25">
        <v>24108</v>
      </c>
      <c r="G11" s="25">
        <v>0</v>
      </c>
      <c r="H11" s="25">
        <v>0</v>
      </c>
      <c r="I11" s="25">
        <v>0</v>
      </c>
      <c r="J11" s="25">
        <v>3263</v>
      </c>
      <c r="K11" s="25">
        <f t="shared" si="0"/>
        <v>3632392</v>
      </c>
      <c r="L11" s="25">
        <v>0</v>
      </c>
      <c r="M11" s="25">
        <v>389774</v>
      </c>
      <c r="N11" s="25">
        <v>1159010</v>
      </c>
      <c r="O11" s="38">
        <v>0</v>
      </c>
      <c r="P11" s="25">
        <v>0</v>
      </c>
      <c r="Q11" s="25">
        <f t="shared" si="1"/>
        <v>1548784</v>
      </c>
      <c r="R11" s="25">
        <v>16105243.92</v>
      </c>
      <c r="S11" s="9">
        <v>6</v>
      </c>
    </row>
    <row r="12" spans="1:19" x14ac:dyDescent="0.3">
      <c r="A12" s="9">
        <v>7</v>
      </c>
      <c r="B12" s="9" t="s">
        <v>204</v>
      </c>
      <c r="C12" s="25">
        <v>274222</v>
      </c>
      <c r="D12" s="25">
        <v>379648</v>
      </c>
      <c r="E12" s="25">
        <v>1547250</v>
      </c>
      <c r="F12" s="25">
        <v>0</v>
      </c>
      <c r="G12" s="25">
        <v>0</v>
      </c>
      <c r="H12" s="25">
        <v>0</v>
      </c>
      <c r="I12" s="25">
        <v>0</v>
      </c>
      <c r="J12" s="25">
        <v>420947</v>
      </c>
      <c r="K12" s="25">
        <f t="shared" si="0"/>
        <v>2622067</v>
      </c>
      <c r="L12" s="25">
        <v>0</v>
      </c>
      <c r="M12" s="25">
        <v>0</v>
      </c>
      <c r="N12" s="25">
        <v>1491818</v>
      </c>
      <c r="O12" s="38">
        <v>0</v>
      </c>
      <c r="P12" s="25">
        <v>0</v>
      </c>
      <c r="Q12" s="25">
        <f t="shared" si="1"/>
        <v>1491818</v>
      </c>
      <c r="R12" s="25">
        <v>189929.99</v>
      </c>
      <c r="S12" s="9">
        <v>7</v>
      </c>
    </row>
    <row r="13" spans="1:19" x14ac:dyDescent="0.3">
      <c r="A13" s="9">
        <v>8</v>
      </c>
      <c r="B13" s="9" t="s">
        <v>205</v>
      </c>
      <c r="C13" s="25">
        <v>0</v>
      </c>
      <c r="D13" s="25">
        <v>0</v>
      </c>
      <c r="E13" s="25">
        <v>601200</v>
      </c>
      <c r="F13" s="25">
        <v>0</v>
      </c>
      <c r="G13" s="25">
        <v>0</v>
      </c>
      <c r="H13" s="25">
        <v>0</v>
      </c>
      <c r="I13" s="25">
        <v>0</v>
      </c>
      <c r="J13" s="25">
        <v>0</v>
      </c>
      <c r="K13" s="25">
        <f t="shared" si="0"/>
        <v>601200</v>
      </c>
      <c r="L13" s="25">
        <v>0</v>
      </c>
      <c r="M13" s="25">
        <v>601196</v>
      </c>
      <c r="N13" s="25">
        <v>0</v>
      </c>
      <c r="O13" s="38">
        <v>4</v>
      </c>
      <c r="P13" s="25">
        <v>0</v>
      </c>
      <c r="Q13" s="25">
        <f t="shared" si="1"/>
        <v>601200</v>
      </c>
      <c r="R13" s="25">
        <v>52540.780000000006</v>
      </c>
      <c r="S13" s="9">
        <v>8</v>
      </c>
    </row>
    <row r="14" spans="1:19" x14ac:dyDescent="0.3">
      <c r="A14" s="9">
        <v>9</v>
      </c>
      <c r="B14" s="9" t="s">
        <v>206</v>
      </c>
      <c r="C14" s="25">
        <v>0</v>
      </c>
      <c r="D14" s="25">
        <v>0</v>
      </c>
      <c r="E14" s="25">
        <v>285000</v>
      </c>
      <c r="F14" s="25">
        <v>0</v>
      </c>
      <c r="G14" s="25">
        <v>0</v>
      </c>
      <c r="H14" s="25">
        <v>447201</v>
      </c>
      <c r="I14" s="25">
        <v>0</v>
      </c>
      <c r="J14" s="25">
        <v>0</v>
      </c>
      <c r="K14" s="25">
        <f t="shared" si="0"/>
        <v>732201</v>
      </c>
      <c r="L14" s="25">
        <v>0</v>
      </c>
      <c r="M14" s="25">
        <v>0</v>
      </c>
      <c r="N14" s="25">
        <v>447201</v>
      </c>
      <c r="O14" s="38">
        <v>0</v>
      </c>
      <c r="P14" s="25">
        <v>0</v>
      </c>
      <c r="Q14" s="25">
        <f t="shared" si="1"/>
        <v>447201</v>
      </c>
      <c r="R14" s="25">
        <v>53774.99</v>
      </c>
      <c r="S14" s="9">
        <v>9</v>
      </c>
    </row>
    <row r="15" spans="1:19" x14ac:dyDescent="0.3">
      <c r="A15" s="9">
        <v>10</v>
      </c>
      <c r="B15" s="9" t="s">
        <v>207</v>
      </c>
      <c r="C15" s="25">
        <v>0</v>
      </c>
      <c r="D15" s="25">
        <v>0</v>
      </c>
      <c r="E15" s="25">
        <v>0</v>
      </c>
      <c r="F15" s="25">
        <v>0</v>
      </c>
      <c r="G15" s="25">
        <v>0</v>
      </c>
      <c r="H15" s="25">
        <v>0</v>
      </c>
      <c r="I15" s="25">
        <v>0</v>
      </c>
      <c r="J15" s="25">
        <v>0</v>
      </c>
      <c r="K15" s="25">
        <f t="shared" si="0"/>
        <v>0</v>
      </c>
      <c r="L15" s="25">
        <v>0</v>
      </c>
      <c r="M15" s="25">
        <v>0</v>
      </c>
      <c r="N15" s="25">
        <v>59100</v>
      </c>
      <c r="O15" s="38">
        <v>0</v>
      </c>
      <c r="P15" s="25">
        <v>0</v>
      </c>
      <c r="Q15" s="25">
        <f t="shared" si="1"/>
        <v>59100</v>
      </c>
      <c r="R15" s="25">
        <v>0</v>
      </c>
      <c r="S15" s="9">
        <v>10</v>
      </c>
    </row>
    <row r="16" spans="1:19" x14ac:dyDescent="0.3">
      <c r="A16" s="9">
        <v>11</v>
      </c>
      <c r="B16" s="9" t="s">
        <v>208</v>
      </c>
      <c r="C16" s="25">
        <v>1097388</v>
      </c>
      <c r="D16" s="25">
        <v>360883</v>
      </c>
      <c r="E16" s="25">
        <v>0</v>
      </c>
      <c r="F16" s="25">
        <v>0</v>
      </c>
      <c r="G16" s="25">
        <v>0</v>
      </c>
      <c r="H16" s="25">
        <v>1001430</v>
      </c>
      <c r="I16" s="25">
        <v>0</v>
      </c>
      <c r="J16" s="25">
        <v>25000</v>
      </c>
      <c r="K16" s="25">
        <f t="shared" si="0"/>
        <v>2484701</v>
      </c>
      <c r="L16" s="25">
        <v>0</v>
      </c>
      <c r="M16" s="25">
        <v>2484701</v>
      </c>
      <c r="N16" s="25">
        <v>0</v>
      </c>
      <c r="O16" s="38">
        <v>0</v>
      </c>
      <c r="P16" s="25">
        <v>0</v>
      </c>
      <c r="Q16" s="25">
        <f t="shared" si="1"/>
        <v>2484701</v>
      </c>
      <c r="R16" s="25">
        <v>2042681.04</v>
      </c>
      <c r="S16" s="9">
        <v>11</v>
      </c>
    </row>
    <row r="17" spans="1:19" x14ac:dyDescent="0.3">
      <c r="A17" s="9">
        <v>12</v>
      </c>
      <c r="B17" s="9" t="s">
        <v>209</v>
      </c>
      <c r="C17" s="25">
        <v>268342</v>
      </c>
      <c r="D17" s="25">
        <v>1121835</v>
      </c>
      <c r="E17" s="25">
        <v>0</v>
      </c>
      <c r="F17" s="25">
        <v>0</v>
      </c>
      <c r="G17" s="25">
        <v>0</v>
      </c>
      <c r="H17" s="25">
        <v>0</v>
      </c>
      <c r="I17" s="25">
        <v>0</v>
      </c>
      <c r="J17" s="25">
        <v>7500</v>
      </c>
      <c r="K17" s="25">
        <f t="shared" si="0"/>
        <v>1397677</v>
      </c>
      <c r="L17" s="25">
        <v>0</v>
      </c>
      <c r="M17" s="25">
        <v>1323018</v>
      </c>
      <c r="N17" s="25">
        <v>311830</v>
      </c>
      <c r="O17" s="38">
        <v>0</v>
      </c>
      <c r="P17" s="25">
        <v>0</v>
      </c>
      <c r="Q17" s="25">
        <f t="shared" si="1"/>
        <v>1634848</v>
      </c>
      <c r="R17" s="25">
        <v>1673770.85</v>
      </c>
      <c r="S17" s="9">
        <v>12</v>
      </c>
    </row>
    <row r="18" spans="1:19" x14ac:dyDescent="0.3">
      <c r="A18" s="9">
        <v>13</v>
      </c>
      <c r="B18" s="9" t="s">
        <v>210</v>
      </c>
      <c r="C18" s="25">
        <v>0</v>
      </c>
      <c r="D18" s="25">
        <v>0</v>
      </c>
      <c r="E18" s="25">
        <v>0</v>
      </c>
      <c r="F18" s="25">
        <v>2180</v>
      </c>
      <c r="G18" s="25">
        <v>0</v>
      </c>
      <c r="H18" s="25">
        <v>936230</v>
      </c>
      <c r="I18" s="25">
        <v>0</v>
      </c>
      <c r="J18" s="25">
        <v>0</v>
      </c>
      <c r="K18" s="25">
        <f t="shared" si="0"/>
        <v>938410</v>
      </c>
      <c r="L18" s="25">
        <v>1013880</v>
      </c>
      <c r="M18" s="25">
        <v>0</v>
      </c>
      <c r="N18" s="25">
        <v>0</v>
      </c>
      <c r="O18" s="38">
        <v>0</v>
      </c>
      <c r="P18" s="25">
        <v>0</v>
      </c>
      <c r="Q18" s="25">
        <f t="shared" si="1"/>
        <v>1013880</v>
      </c>
      <c r="R18" s="25">
        <v>448083.85</v>
      </c>
      <c r="S18" s="9">
        <v>13</v>
      </c>
    </row>
    <row r="19" spans="1:19" x14ac:dyDescent="0.3">
      <c r="A19" s="9">
        <v>14</v>
      </c>
      <c r="B19" s="9" t="s">
        <v>131</v>
      </c>
      <c r="C19" s="25">
        <v>190211</v>
      </c>
      <c r="D19" s="25">
        <v>0</v>
      </c>
      <c r="E19" s="25">
        <v>0</v>
      </c>
      <c r="F19" s="25">
        <v>0</v>
      </c>
      <c r="G19" s="25">
        <v>0</v>
      </c>
      <c r="H19" s="25">
        <v>548772</v>
      </c>
      <c r="I19" s="25">
        <v>0</v>
      </c>
      <c r="J19" s="25">
        <v>0</v>
      </c>
      <c r="K19" s="25">
        <f t="shared" si="0"/>
        <v>738983</v>
      </c>
      <c r="L19" s="25">
        <v>0</v>
      </c>
      <c r="M19" s="25">
        <v>387665</v>
      </c>
      <c r="N19" s="25">
        <v>351318</v>
      </c>
      <c r="O19" s="38">
        <v>0</v>
      </c>
      <c r="P19" s="25">
        <v>0</v>
      </c>
      <c r="Q19" s="25">
        <f t="shared" si="1"/>
        <v>738983</v>
      </c>
      <c r="R19" s="25">
        <v>256392.03999999998</v>
      </c>
      <c r="S19" s="9">
        <v>14</v>
      </c>
    </row>
    <row r="20" spans="1:19" x14ac:dyDescent="0.3">
      <c r="A20" s="9">
        <v>15</v>
      </c>
      <c r="B20" s="9" t="s">
        <v>211</v>
      </c>
      <c r="C20" s="25">
        <v>0</v>
      </c>
      <c r="D20" s="25">
        <v>0</v>
      </c>
      <c r="E20" s="25">
        <v>5549333</v>
      </c>
      <c r="F20" s="25">
        <v>2</v>
      </c>
      <c r="G20" s="25">
        <v>0</v>
      </c>
      <c r="H20" s="25">
        <v>244575</v>
      </c>
      <c r="I20" s="25">
        <v>0</v>
      </c>
      <c r="J20" s="25">
        <v>0</v>
      </c>
      <c r="K20" s="25">
        <f t="shared" si="0"/>
        <v>5793910</v>
      </c>
      <c r="L20" s="25">
        <v>0</v>
      </c>
      <c r="M20" s="25">
        <v>0</v>
      </c>
      <c r="N20" s="25">
        <v>5793908</v>
      </c>
      <c r="O20" s="38">
        <v>0</v>
      </c>
      <c r="P20" s="25">
        <v>0</v>
      </c>
      <c r="Q20" s="25">
        <f t="shared" si="1"/>
        <v>5793908</v>
      </c>
      <c r="R20" s="25">
        <v>825760.89</v>
      </c>
      <c r="S20" s="9">
        <v>15</v>
      </c>
    </row>
    <row r="21" spans="1:19" x14ac:dyDescent="0.3">
      <c r="A21" s="9">
        <v>16</v>
      </c>
      <c r="B21" s="9" t="s">
        <v>212</v>
      </c>
      <c r="C21" s="25">
        <v>0</v>
      </c>
      <c r="D21" s="25">
        <v>0</v>
      </c>
      <c r="E21" s="25">
        <v>0</v>
      </c>
      <c r="F21" s="25">
        <v>0</v>
      </c>
      <c r="G21" s="25">
        <v>0</v>
      </c>
      <c r="H21" s="25">
        <v>0</v>
      </c>
      <c r="I21" s="25">
        <v>0</v>
      </c>
      <c r="J21" s="25">
        <v>0</v>
      </c>
      <c r="K21" s="25">
        <f t="shared" si="0"/>
        <v>0</v>
      </c>
      <c r="L21" s="25">
        <v>0</v>
      </c>
      <c r="M21" s="25">
        <v>0</v>
      </c>
      <c r="N21" s="25">
        <v>0</v>
      </c>
      <c r="O21" s="38">
        <v>0</v>
      </c>
      <c r="P21" s="25">
        <v>0</v>
      </c>
      <c r="Q21" s="25">
        <f t="shared" si="1"/>
        <v>0</v>
      </c>
      <c r="R21" s="25">
        <v>105201.85</v>
      </c>
      <c r="S21" s="9">
        <v>16</v>
      </c>
    </row>
    <row r="22" spans="1:19" x14ac:dyDescent="0.3">
      <c r="A22" s="9">
        <v>17</v>
      </c>
      <c r="B22" s="9" t="s">
        <v>213</v>
      </c>
      <c r="C22" s="25">
        <v>0</v>
      </c>
      <c r="D22" s="25">
        <v>0</v>
      </c>
      <c r="E22" s="25">
        <v>0</v>
      </c>
      <c r="F22" s="25">
        <v>0</v>
      </c>
      <c r="G22" s="25">
        <v>0</v>
      </c>
      <c r="H22" s="25">
        <v>0</v>
      </c>
      <c r="I22" s="25">
        <v>0</v>
      </c>
      <c r="J22" s="25">
        <v>0</v>
      </c>
      <c r="K22" s="25">
        <f t="shared" si="0"/>
        <v>0</v>
      </c>
      <c r="L22" s="25">
        <v>0</v>
      </c>
      <c r="M22" s="25">
        <v>0</v>
      </c>
      <c r="N22" s="25">
        <v>0</v>
      </c>
      <c r="O22" s="38">
        <v>0</v>
      </c>
      <c r="P22" s="25">
        <v>0</v>
      </c>
      <c r="Q22" s="25">
        <f t="shared" si="1"/>
        <v>0</v>
      </c>
      <c r="R22" s="25">
        <v>722685.62</v>
      </c>
      <c r="S22" s="9">
        <v>17</v>
      </c>
    </row>
    <row r="23" spans="1:19" x14ac:dyDescent="0.3">
      <c r="A23" s="9">
        <v>18</v>
      </c>
      <c r="B23" s="9" t="s">
        <v>214</v>
      </c>
      <c r="C23" s="25">
        <v>940418</v>
      </c>
      <c r="D23" s="25">
        <v>777132</v>
      </c>
      <c r="E23" s="25">
        <v>969000</v>
      </c>
      <c r="F23" s="25">
        <v>51005</v>
      </c>
      <c r="G23" s="25">
        <v>0</v>
      </c>
      <c r="H23" s="25">
        <v>1280000</v>
      </c>
      <c r="I23" s="25">
        <v>0</v>
      </c>
      <c r="J23" s="25">
        <v>323840</v>
      </c>
      <c r="K23" s="25">
        <f t="shared" si="0"/>
        <v>4341395</v>
      </c>
      <c r="L23" s="25">
        <v>0</v>
      </c>
      <c r="M23" s="25">
        <v>1551203</v>
      </c>
      <c r="N23" s="25">
        <v>32607</v>
      </c>
      <c r="O23" s="38">
        <v>0</v>
      </c>
      <c r="P23" s="25">
        <v>0</v>
      </c>
      <c r="Q23" s="25">
        <f t="shared" si="1"/>
        <v>1583810</v>
      </c>
      <c r="R23" s="25">
        <v>2111052.73</v>
      </c>
      <c r="S23" s="9">
        <v>18</v>
      </c>
    </row>
    <row r="24" spans="1:19" x14ac:dyDescent="0.3">
      <c r="A24" s="9">
        <v>19</v>
      </c>
      <c r="B24" s="9" t="s">
        <v>215</v>
      </c>
      <c r="C24" s="25">
        <v>10409402</v>
      </c>
      <c r="D24" s="25">
        <v>1147191</v>
      </c>
      <c r="E24" s="25">
        <v>0</v>
      </c>
      <c r="F24" s="25">
        <v>546802</v>
      </c>
      <c r="G24" s="25">
        <v>0</v>
      </c>
      <c r="H24" s="25">
        <v>1053567</v>
      </c>
      <c r="I24" s="25">
        <v>5905389</v>
      </c>
      <c r="J24" s="25">
        <v>3630097</v>
      </c>
      <c r="K24" s="25">
        <f t="shared" si="0"/>
        <v>22692448</v>
      </c>
      <c r="L24" s="25">
        <v>0</v>
      </c>
      <c r="M24" s="25">
        <v>14388400</v>
      </c>
      <c r="N24" s="25">
        <v>320224</v>
      </c>
      <c r="O24" s="38">
        <v>1604030</v>
      </c>
      <c r="P24" s="25">
        <v>0</v>
      </c>
      <c r="Q24" s="25">
        <f t="shared" si="1"/>
        <v>16312654</v>
      </c>
      <c r="R24" s="25">
        <v>14030567.369999999</v>
      </c>
      <c r="S24" s="9">
        <v>19</v>
      </c>
    </row>
    <row r="25" spans="1:19" x14ac:dyDescent="0.3">
      <c r="A25" s="9">
        <v>20</v>
      </c>
      <c r="B25" s="9" t="s">
        <v>216</v>
      </c>
      <c r="C25" s="25">
        <v>0</v>
      </c>
      <c r="D25" s="25">
        <v>704561</v>
      </c>
      <c r="E25" s="25">
        <v>0</v>
      </c>
      <c r="F25" s="25">
        <v>0</v>
      </c>
      <c r="G25" s="25">
        <v>0</v>
      </c>
      <c r="H25" s="25">
        <v>259553</v>
      </c>
      <c r="I25" s="25">
        <v>0</v>
      </c>
      <c r="J25" s="25">
        <v>0</v>
      </c>
      <c r="K25" s="25">
        <f t="shared" si="0"/>
        <v>964114</v>
      </c>
      <c r="L25" s="25">
        <v>0</v>
      </c>
      <c r="M25" s="25">
        <v>904544</v>
      </c>
      <c r="N25" s="25">
        <v>59570</v>
      </c>
      <c r="O25" s="38">
        <v>0</v>
      </c>
      <c r="P25" s="25">
        <v>0</v>
      </c>
      <c r="Q25" s="25">
        <f t="shared" si="1"/>
        <v>964114</v>
      </c>
      <c r="R25" s="25">
        <v>320332.27</v>
      </c>
      <c r="S25" s="9">
        <v>20</v>
      </c>
    </row>
    <row r="26" spans="1:19" x14ac:dyDescent="0.3">
      <c r="A26" s="9">
        <v>21</v>
      </c>
      <c r="B26" s="9" t="s">
        <v>217</v>
      </c>
      <c r="C26" s="25">
        <v>0</v>
      </c>
      <c r="D26" s="25">
        <v>103083</v>
      </c>
      <c r="E26" s="25">
        <v>0</v>
      </c>
      <c r="F26" s="25">
        <v>0</v>
      </c>
      <c r="G26" s="25">
        <v>0</v>
      </c>
      <c r="H26" s="25">
        <v>180431</v>
      </c>
      <c r="I26" s="25">
        <v>0</v>
      </c>
      <c r="J26" s="25">
        <v>0</v>
      </c>
      <c r="K26" s="25">
        <f t="shared" si="0"/>
        <v>283514</v>
      </c>
      <c r="L26" s="25">
        <v>0</v>
      </c>
      <c r="M26" s="25">
        <v>0</v>
      </c>
      <c r="N26" s="25">
        <v>283514</v>
      </c>
      <c r="O26" s="38">
        <v>0</v>
      </c>
      <c r="P26" s="25">
        <v>0</v>
      </c>
      <c r="Q26" s="25">
        <f t="shared" si="1"/>
        <v>283514</v>
      </c>
      <c r="R26" s="25">
        <v>67035.12000000001</v>
      </c>
      <c r="S26" s="9">
        <v>21</v>
      </c>
    </row>
    <row r="27" spans="1:19" x14ac:dyDescent="0.3">
      <c r="A27" s="9">
        <v>22</v>
      </c>
      <c r="B27" s="9" t="s">
        <v>171</v>
      </c>
      <c r="C27" s="25">
        <v>1118674</v>
      </c>
      <c r="D27" s="25">
        <v>0</v>
      </c>
      <c r="E27" s="25">
        <v>0</v>
      </c>
      <c r="F27" s="25">
        <v>0</v>
      </c>
      <c r="G27" s="25">
        <v>0</v>
      </c>
      <c r="H27" s="25">
        <v>0</v>
      </c>
      <c r="I27" s="25">
        <v>0</v>
      </c>
      <c r="J27" s="25">
        <v>0</v>
      </c>
      <c r="K27" s="25">
        <f t="shared" si="0"/>
        <v>1118674</v>
      </c>
      <c r="L27" s="25">
        <v>0</v>
      </c>
      <c r="M27" s="25">
        <v>974970</v>
      </c>
      <c r="N27" s="25">
        <v>0</v>
      </c>
      <c r="O27" s="38">
        <v>0</v>
      </c>
      <c r="P27" s="25">
        <v>0</v>
      </c>
      <c r="Q27" s="25">
        <f t="shared" si="1"/>
        <v>974970</v>
      </c>
      <c r="R27" s="25">
        <v>74044.52</v>
      </c>
      <c r="S27" s="9">
        <v>22</v>
      </c>
    </row>
    <row r="28" spans="1:19" x14ac:dyDescent="0.3">
      <c r="A28" s="9">
        <v>23</v>
      </c>
      <c r="B28" s="9" t="s">
        <v>179</v>
      </c>
      <c r="C28" s="25">
        <v>0</v>
      </c>
      <c r="D28" s="25">
        <v>0</v>
      </c>
      <c r="E28" s="25">
        <v>0</v>
      </c>
      <c r="F28" s="25">
        <v>0</v>
      </c>
      <c r="G28" s="25">
        <v>0</v>
      </c>
      <c r="H28" s="25">
        <v>0</v>
      </c>
      <c r="I28" s="25">
        <v>0</v>
      </c>
      <c r="J28" s="25">
        <v>0</v>
      </c>
      <c r="K28" s="25">
        <f t="shared" si="0"/>
        <v>0</v>
      </c>
      <c r="L28" s="25">
        <v>0</v>
      </c>
      <c r="M28" s="25">
        <v>0</v>
      </c>
      <c r="N28" s="25">
        <v>0</v>
      </c>
      <c r="O28" s="38">
        <v>0</v>
      </c>
      <c r="P28" s="25">
        <v>0</v>
      </c>
      <c r="Q28" s="25">
        <f t="shared" si="1"/>
        <v>0</v>
      </c>
      <c r="R28" s="25">
        <v>157692.37</v>
      </c>
      <c r="S28" s="9">
        <v>23</v>
      </c>
    </row>
    <row r="29" spans="1:19" x14ac:dyDescent="0.3">
      <c r="A29" s="9">
        <v>24</v>
      </c>
      <c r="B29" s="10" t="s">
        <v>218</v>
      </c>
      <c r="C29" s="25">
        <v>247853</v>
      </c>
      <c r="D29" s="25">
        <v>1504</v>
      </c>
      <c r="E29" s="25">
        <v>0</v>
      </c>
      <c r="F29" s="25">
        <v>0</v>
      </c>
      <c r="G29" s="25">
        <v>0</v>
      </c>
      <c r="H29" s="25">
        <v>251000</v>
      </c>
      <c r="I29" s="25">
        <v>1025000</v>
      </c>
      <c r="J29" s="25">
        <v>224644</v>
      </c>
      <c r="K29" s="25">
        <f t="shared" si="0"/>
        <v>1750001</v>
      </c>
      <c r="L29" s="25">
        <v>0</v>
      </c>
      <c r="M29" s="25">
        <v>322179</v>
      </c>
      <c r="N29" s="25">
        <v>50910</v>
      </c>
      <c r="O29" s="38">
        <v>0</v>
      </c>
      <c r="P29" s="25">
        <v>0</v>
      </c>
      <c r="Q29" s="25">
        <f t="shared" si="1"/>
        <v>373089</v>
      </c>
      <c r="R29" s="25">
        <v>212171.6</v>
      </c>
      <c r="S29" s="9">
        <v>24</v>
      </c>
    </row>
    <row r="30" spans="1:19" x14ac:dyDescent="0.3">
      <c r="A30" s="9">
        <v>25</v>
      </c>
      <c r="B30" s="9" t="s">
        <v>219</v>
      </c>
      <c r="C30" s="25">
        <v>71750</v>
      </c>
      <c r="D30" s="25">
        <v>282828</v>
      </c>
      <c r="E30" s="25">
        <v>0</v>
      </c>
      <c r="F30" s="25">
        <v>0</v>
      </c>
      <c r="G30" s="25">
        <v>0</v>
      </c>
      <c r="H30" s="25">
        <v>622195</v>
      </c>
      <c r="I30" s="25">
        <v>0</v>
      </c>
      <c r="J30" s="25">
        <v>0</v>
      </c>
      <c r="K30" s="25">
        <f t="shared" si="0"/>
        <v>976773</v>
      </c>
      <c r="L30" s="25">
        <v>0</v>
      </c>
      <c r="M30" s="25">
        <v>0</v>
      </c>
      <c r="N30" s="25">
        <v>416964</v>
      </c>
      <c r="O30" s="38">
        <v>0</v>
      </c>
      <c r="P30" s="25">
        <v>0</v>
      </c>
      <c r="Q30" s="25">
        <f t="shared" si="1"/>
        <v>416964</v>
      </c>
      <c r="R30" s="25">
        <v>412851.01</v>
      </c>
      <c r="S30" s="9">
        <v>25</v>
      </c>
    </row>
    <row r="31" spans="1:19" x14ac:dyDescent="0.3">
      <c r="A31" s="9">
        <v>26</v>
      </c>
      <c r="B31" s="9" t="s">
        <v>220</v>
      </c>
      <c r="C31" s="25">
        <v>0</v>
      </c>
      <c r="D31" s="25">
        <v>0</v>
      </c>
      <c r="E31" s="25">
        <v>0</v>
      </c>
      <c r="F31" s="25">
        <v>2136</v>
      </c>
      <c r="G31" s="25">
        <v>0</v>
      </c>
      <c r="H31" s="25">
        <v>0</v>
      </c>
      <c r="I31" s="25">
        <v>0</v>
      </c>
      <c r="J31" s="25">
        <v>0</v>
      </c>
      <c r="K31" s="25">
        <f t="shared" si="0"/>
        <v>2136</v>
      </c>
      <c r="L31" s="25">
        <v>0</v>
      </c>
      <c r="M31" s="25">
        <v>0</v>
      </c>
      <c r="N31" s="25">
        <v>0</v>
      </c>
      <c r="O31" s="38">
        <v>2136</v>
      </c>
      <c r="P31" s="25">
        <v>0</v>
      </c>
      <c r="Q31" s="25">
        <f t="shared" si="1"/>
        <v>2136</v>
      </c>
      <c r="R31" s="25">
        <v>-200150</v>
      </c>
      <c r="S31" s="9">
        <v>26</v>
      </c>
    </row>
    <row r="32" spans="1:19" x14ac:dyDescent="0.3">
      <c r="A32" s="9">
        <v>27</v>
      </c>
      <c r="B32" s="9" t="s">
        <v>221</v>
      </c>
      <c r="C32" s="25">
        <v>0</v>
      </c>
      <c r="D32" s="25">
        <v>0</v>
      </c>
      <c r="E32" s="25">
        <v>1969553</v>
      </c>
      <c r="F32" s="25">
        <v>0</v>
      </c>
      <c r="G32" s="25">
        <v>0</v>
      </c>
      <c r="H32" s="25">
        <v>0</v>
      </c>
      <c r="I32" s="25">
        <v>0</v>
      </c>
      <c r="J32" s="25">
        <v>0</v>
      </c>
      <c r="K32" s="25">
        <f t="shared" si="0"/>
        <v>1969553</v>
      </c>
      <c r="L32" s="25">
        <v>0</v>
      </c>
      <c r="M32" s="25">
        <v>135874</v>
      </c>
      <c r="N32" s="25">
        <v>1366862</v>
      </c>
      <c r="O32" s="38">
        <v>0</v>
      </c>
      <c r="P32" s="25">
        <v>0</v>
      </c>
      <c r="Q32" s="25">
        <f t="shared" si="1"/>
        <v>1502736</v>
      </c>
      <c r="R32" s="25">
        <v>115666.93</v>
      </c>
      <c r="S32" s="9">
        <v>27</v>
      </c>
    </row>
    <row r="33" spans="1:19" x14ac:dyDescent="0.3">
      <c r="A33" s="9">
        <v>28</v>
      </c>
      <c r="B33" s="9" t="s">
        <v>222</v>
      </c>
      <c r="C33" s="25">
        <v>0</v>
      </c>
      <c r="D33" s="25">
        <v>0</v>
      </c>
      <c r="E33" s="25">
        <v>0</v>
      </c>
      <c r="F33" s="25">
        <v>0</v>
      </c>
      <c r="G33" s="25">
        <v>0</v>
      </c>
      <c r="H33" s="25">
        <v>0</v>
      </c>
      <c r="I33" s="25">
        <v>0</v>
      </c>
      <c r="J33" s="25">
        <v>0</v>
      </c>
      <c r="K33" s="25">
        <f t="shared" si="0"/>
        <v>0</v>
      </c>
      <c r="L33" s="25">
        <v>0</v>
      </c>
      <c r="M33" s="25">
        <v>0</v>
      </c>
      <c r="N33" s="25">
        <v>0</v>
      </c>
      <c r="O33" s="38">
        <v>0</v>
      </c>
      <c r="P33" s="25">
        <v>0</v>
      </c>
      <c r="Q33" s="25">
        <f t="shared" si="1"/>
        <v>0</v>
      </c>
      <c r="R33" s="25">
        <v>398025.31</v>
      </c>
      <c r="S33" s="9">
        <v>28</v>
      </c>
    </row>
    <row r="34" spans="1:19" x14ac:dyDescent="0.3">
      <c r="A34" s="9">
        <v>29</v>
      </c>
      <c r="B34" s="9" t="s">
        <v>223</v>
      </c>
      <c r="C34" s="25">
        <v>192788</v>
      </c>
      <c r="D34" s="25">
        <v>84106</v>
      </c>
      <c r="E34" s="25">
        <v>0</v>
      </c>
      <c r="F34" s="25">
        <v>0</v>
      </c>
      <c r="G34" s="25">
        <v>0</v>
      </c>
      <c r="H34" s="25">
        <v>0</v>
      </c>
      <c r="I34" s="25">
        <v>0</v>
      </c>
      <c r="J34" s="25">
        <v>100000</v>
      </c>
      <c r="K34" s="25">
        <f t="shared" si="0"/>
        <v>376894</v>
      </c>
      <c r="L34" s="25">
        <v>0</v>
      </c>
      <c r="M34" s="25">
        <v>0</v>
      </c>
      <c r="N34" s="25">
        <v>376894</v>
      </c>
      <c r="O34" s="38">
        <v>0</v>
      </c>
      <c r="P34" s="25">
        <v>0</v>
      </c>
      <c r="Q34" s="25">
        <f t="shared" si="1"/>
        <v>376894</v>
      </c>
      <c r="R34" s="25">
        <v>0</v>
      </c>
      <c r="S34" s="9">
        <v>29</v>
      </c>
    </row>
    <row r="35" spans="1:19" x14ac:dyDescent="0.3">
      <c r="A35" s="9">
        <v>30</v>
      </c>
      <c r="B35" s="9" t="s">
        <v>224</v>
      </c>
      <c r="C35" s="25">
        <v>0</v>
      </c>
      <c r="D35" s="25">
        <v>398528</v>
      </c>
      <c r="E35" s="25">
        <v>0</v>
      </c>
      <c r="F35" s="25">
        <v>0</v>
      </c>
      <c r="G35" s="25">
        <v>0</v>
      </c>
      <c r="H35" s="25">
        <v>287816</v>
      </c>
      <c r="I35" s="25">
        <v>0</v>
      </c>
      <c r="J35" s="25">
        <v>0</v>
      </c>
      <c r="K35" s="25">
        <f t="shared" si="0"/>
        <v>686344</v>
      </c>
      <c r="L35" s="25">
        <v>0</v>
      </c>
      <c r="M35" s="25">
        <v>0</v>
      </c>
      <c r="N35" s="25">
        <v>686344</v>
      </c>
      <c r="O35" s="38">
        <v>0</v>
      </c>
      <c r="P35" s="25">
        <v>0</v>
      </c>
      <c r="Q35" s="25">
        <f t="shared" si="1"/>
        <v>686344</v>
      </c>
      <c r="R35" s="25">
        <v>13831.87</v>
      </c>
      <c r="S35" s="9">
        <v>30</v>
      </c>
    </row>
    <row r="36" spans="1:19" x14ac:dyDescent="0.3">
      <c r="A36" s="9">
        <v>31</v>
      </c>
      <c r="B36" s="9" t="s">
        <v>192</v>
      </c>
      <c r="C36" s="25">
        <v>344975</v>
      </c>
      <c r="D36" s="25">
        <v>535422</v>
      </c>
      <c r="E36" s="25">
        <v>0</v>
      </c>
      <c r="F36" s="25">
        <v>0</v>
      </c>
      <c r="G36" s="25">
        <v>0</v>
      </c>
      <c r="H36" s="25">
        <v>413989</v>
      </c>
      <c r="I36" s="25">
        <v>0</v>
      </c>
      <c r="J36" s="25">
        <v>0</v>
      </c>
      <c r="K36" s="25">
        <f t="shared" si="0"/>
        <v>1294386</v>
      </c>
      <c r="L36" s="25">
        <v>0</v>
      </c>
      <c r="M36" s="25">
        <v>0</v>
      </c>
      <c r="N36" s="25">
        <v>1294386</v>
      </c>
      <c r="O36" s="38">
        <v>0</v>
      </c>
      <c r="P36" s="25">
        <v>0</v>
      </c>
      <c r="Q36" s="25">
        <f t="shared" si="1"/>
        <v>1294386</v>
      </c>
      <c r="R36" s="25">
        <v>2836757.43</v>
      </c>
      <c r="S36" s="9">
        <v>31</v>
      </c>
    </row>
    <row r="37" spans="1:19" x14ac:dyDescent="0.3">
      <c r="A37" s="9">
        <v>32</v>
      </c>
      <c r="B37" s="9" t="s">
        <v>225</v>
      </c>
      <c r="C37" s="25">
        <v>496387</v>
      </c>
      <c r="D37" s="25">
        <v>0</v>
      </c>
      <c r="E37" s="25">
        <v>9247711</v>
      </c>
      <c r="F37" s="25">
        <v>82085</v>
      </c>
      <c r="G37" s="25">
        <v>0</v>
      </c>
      <c r="H37" s="25">
        <v>612532</v>
      </c>
      <c r="I37" s="25">
        <v>0</v>
      </c>
      <c r="J37" s="25">
        <v>16826</v>
      </c>
      <c r="K37" s="25">
        <f t="shared" si="0"/>
        <v>10455541</v>
      </c>
      <c r="L37" s="25">
        <v>0</v>
      </c>
      <c r="M37" s="25">
        <v>0</v>
      </c>
      <c r="N37" s="25">
        <v>2927829</v>
      </c>
      <c r="O37" s="38">
        <v>3714465</v>
      </c>
      <c r="P37" s="25">
        <v>0</v>
      </c>
      <c r="Q37" s="25">
        <f t="shared" si="1"/>
        <v>6642294</v>
      </c>
      <c r="R37" s="25">
        <v>969060.90999999992</v>
      </c>
      <c r="S37" s="9">
        <v>32</v>
      </c>
    </row>
    <row r="38" spans="1:19" x14ac:dyDescent="0.3">
      <c r="A38" s="9">
        <v>33</v>
      </c>
      <c r="B38" s="9" t="s">
        <v>226</v>
      </c>
      <c r="C38" s="25">
        <v>0</v>
      </c>
      <c r="D38" s="25">
        <v>0</v>
      </c>
      <c r="E38" s="25">
        <v>0</v>
      </c>
      <c r="F38" s="25">
        <v>0</v>
      </c>
      <c r="G38" s="25">
        <v>0</v>
      </c>
      <c r="H38" s="25">
        <v>0</v>
      </c>
      <c r="I38" s="25">
        <v>0</v>
      </c>
      <c r="J38" s="25">
        <v>0</v>
      </c>
      <c r="K38" s="25">
        <f t="shared" si="0"/>
        <v>0</v>
      </c>
      <c r="L38" s="25">
        <v>0</v>
      </c>
      <c r="M38" s="25">
        <v>0</v>
      </c>
      <c r="N38" s="25">
        <v>0</v>
      </c>
      <c r="O38" s="38">
        <v>0</v>
      </c>
      <c r="P38" s="25">
        <v>0</v>
      </c>
      <c r="Q38" s="25">
        <f t="shared" si="1"/>
        <v>0</v>
      </c>
      <c r="R38" s="25">
        <v>236717.80000000002</v>
      </c>
      <c r="S38" s="9">
        <v>33</v>
      </c>
    </row>
    <row r="39" spans="1:19" x14ac:dyDescent="0.3">
      <c r="A39" s="9">
        <v>34</v>
      </c>
      <c r="B39" s="9" t="s">
        <v>227</v>
      </c>
      <c r="C39" s="25">
        <v>0</v>
      </c>
      <c r="D39" s="25">
        <v>0</v>
      </c>
      <c r="E39" s="25">
        <v>0</v>
      </c>
      <c r="F39" s="25">
        <v>0</v>
      </c>
      <c r="G39" s="25">
        <v>0</v>
      </c>
      <c r="H39" s="25">
        <v>0</v>
      </c>
      <c r="I39" s="25">
        <v>0</v>
      </c>
      <c r="J39" s="25">
        <v>0</v>
      </c>
      <c r="K39" s="25">
        <f t="shared" si="0"/>
        <v>0</v>
      </c>
      <c r="L39" s="25">
        <v>0</v>
      </c>
      <c r="M39" s="25">
        <v>0</v>
      </c>
      <c r="N39" s="25">
        <v>0</v>
      </c>
      <c r="O39" s="38">
        <v>0</v>
      </c>
      <c r="P39" s="25">
        <v>0</v>
      </c>
      <c r="Q39" s="25">
        <f t="shared" si="1"/>
        <v>0</v>
      </c>
      <c r="R39" s="25">
        <v>0</v>
      </c>
      <c r="S39" s="9">
        <v>34</v>
      </c>
    </row>
    <row r="40" spans="1:19" x14ac:dyDescent="0.3">
      <c r="A40" s="9">
        <v>35</v>
      </c>
      <c r="B40" s="9" t="s">
        <v>228</v>
      </c>
      <c r="C40" s="25">
        <v>0</v>
      </c>
      <c r="D40" s="25">
        <v>118416</v>
      </c>
      <c r="E40" s="25">
        <v>0</v>
      </c>
      <c r="F40" s="25">
        <v>0</v>
      </c>
      <c r="G40" s="25">
        <v>0</v>
      </c>
      <c r="H40" s="25">
        <v>35860</v>
      </c>
      <c r="I40" s="25">
        <v>0</v>
      </c>
      <c r="J40" s="25">
        <v>0</v>
      </c>
      <c r="K40" s="25">
        <f t="shared" si="0"/>
        <v>154276</v>
      </c>
      <c r="L40" s="25">
        <v>138825</v>
      </c>
      <c r="M40" s="25">
        <v>0</v>
      </c>
      <c r="N40" s="25">
        <v>15451</v>
      </c>
      <c r="O40" s="38">
        <v>0</v>
      </c>
      <c r="P40" s="25">
        <v>0</v>
      </c>
      <c r="Q40" s="25">
        <f t="shared" si="1"/>
        <v>154276</v>
      </c>
      <c r="R40" s="25">
        <v>36507.130000000005</v>
      </c>
      <c r="S40" s="9">
        <v>35</v>
      </c>
    </row>
    <row r="41" spans="1:19" x14ac:dyDescent="0.3">
      <c r="A41" s="9">
        <v>36</v>
      </c>
      <c r="B41" s="9" t="s">
        <v>196</v>
      </c>
      <c r="C41" s="25">
        <v>0</v>
      </c>
      <c r="D41" s="25">
        <v>0</v>
      </c>
      <c r="E41" s="25">
        <v>0</v>
      </c>
      <c r="F41" s="25">
        <v>0</v>
      </c>
      <c r="G41" s="25">
        <v>0</v>
      </c>
      <c r="H41" s="25">
        <v>358903</v>
      </c>
      <c r="I41" s="25">
        <v>0</v>
      </c>
      <c r="J41" s="25">
        <v>0</v>
      </c>
      <c r="K41" s="25">
        <f>SUM(C41:J41)</f>
        <v>358903</v>
      </c>
      <c r="L41" s="25">
        <v>0</v>
      </c>
      <c r="M41" s="25">
        <v>329121</v>
      </c>
      <c r="N41" s="25">
        <v>29782</v>
      </c>
      <c r="O41" s="38">
        <v>0</v>
      </c>
      <c r="P41" s="25">
        <v>0</v>
      </c>
      <c r="Q41" s="25">
        <f>SUM(L41:P41)</f>
        <v>358903</v>
      </c>
      <c r="R41" s="25">
        <v>163672.48000000001</v>
      </c>
      <c r="S41" s="9">
        <v>36</v>
      </c>
    </row>
    <row r="42" spans="1:19" x14ac:dyDescent="0.3">
      <c r="A42" s="9">
        <v>37</v>
      </c>
      <c r="B42" s="9" t="s">
        <v>229</v>
      </c>
      <c r="C42" s="25">
        <v>0</v>
      </c>
      <c r="D42" s="25">
        <v>0</v>
      </c>
      <c r="E42" s="25">
        <v>0</v>
      </c>
      <c r="F42" s="25">
        <v>0</v>
      </c>
      <c r="G42" s="25">
        <v>0</v>
      </c>
      <c r="H42" s="25">
        <v>290389</v>
      </c>
      <c r="I42" s="25">
        <v>0</v>
      </c>
      <c r="J42" s="25">
        <v>0</v>
      </c>
      <c r="K42" s="25">
        <f>SUM(C42:J42)</f>
        <v>290389</v>
      </c>
      <c r="L42" s="25">
        <v>0</v>
      </c>
      <c r="M42" s="25">
        <v>0</v>
      </c>
      <c r="N42" s="25">
        <v>290389</v>
      </c>
      <c r="O42" s="38">
        <v>0</v>
      </c>
      <c r="P42" s="25">
        <v>0</v>
      </c>
      <c r="Q42" s="25">
        <f>SUM(L42:P42)</f>
        <v>290389</v>
      </c>
      <c r="R42" s="25">
        <v>101.84</v>
      </c>
      <c r="S42" s="9">
        <v>37</v>
      </c>
    </row>
    <row r="43" spans="1:19" x14ac:dyDescent="0.3">
      <c r="A43" s="101">
        <v>38</v>
      </c>
      <c r="B43" s="9" t="s">
        <v>230</v>
      </c>
      <c r="C43" s="36">
        <v>0</v>
      </c>
      <c r="D43" s="36">
        <v>0</v>
      </c>
      <c r="E43" s="36">
        <v>0</v>
      </c>
      <c r="F43" s="36">
        <v>0</v>
      </c>
      <c r="G43" s="36">
        <v>0</v>
      </c>
      <c r="H43" s="36">
        <v>0</v>
      </c>
      <c r="I43" s="36">
        <v>0</v>
      </c>
      <c r="J43" s="36">
        <v>2326</v>
      </c>
      <c r="K43" s="36">
        <f t="shared" si="0"/>
        <v>2326</v>
      </c>
      <c r="L43" s="36">
        <v>0</v>
      </c>
      <c r="M43" s="36">
        <v>0</v>
      </c>
      <c r="N43" s="36">
        <v>0</v>
      </c>
      <c r="O43" s="36">
        <v>2326</v>
      </c>
      <c r="P43" s="36">
        <v>0</v>
      </c>
      <c r="Q43" s="36">
        <f t="shared" si="1"/>
        <v>2326</v>
      </c>
      <c r="R43" s="36">
        <v>0</v>
      </c>
      <c r="S43" s="101">
        <v>38</v>
      </c>
    </row>
    <row r="44" spans="1:19" x14ac:dyDescent="0.3">
      <c r="A44" s="101">
        <f>A43</f>
        <v>38</v>
      </c>
      <c r="B44" s="39" t="s">
        <v>107</v>
      </c>
      <c r="C44" s="37">
        <f t="shared" ref="C44:R44" si="2">SUM(C6:C43)</f>
        <v>16300525</v>
      </c>
      <c r="D44" s="37">
        <f t="shared" si="2"/>
        <v>6205401</v>
      </c>
      <c r="E44" s="37">
        <f t="shared" si="2"/>
        <v>25687078</v>
      </c>
      <c r="F44" s="37">
        <f t="shared" si="2"/>
        <v>758783</v>
      </c>
      <c r="G44" s="37">
        <f t="shared" si="2"/>
        <v>0</v>
      </c>
      <c r="H44" s="37">
        <f t="shared" si="2"/>
        <v>8824443</v>
      </c>
      <c r="I44" s="37">
        <f t="shared" si="2"/>
        <v>6930389</v>
      </c>
      <c r="J44" s="37">
        <f t="shared" si="2"/>
        <v>4780681</v>
      </c>
      <c r="K44" s="37">
        <f t="shared" si="2"/>
        <v>69487300</v>
      </c>
      <c r="L44" s="37">
        <f t="shared" si="2"/>
        <v>1152705</v>
      </c>
      <c r="M44" s="37">
        <f t="shared" si="2"/>
        <v>25095828</v>
      </c>
      <c r="N44" s="37">
        <f t="shared" si="2"/>
        <v>18067246</v>
      </c>
      <c r="O44" s="37">
        <f t="shared" si="2"/>
        <v>5322961</v>
      </c>
      <c r="P44" s="37">
        <f t="shared" si="2"/>
        <v>77183</v>
      </c>
      <c r="Q44" s="37">
        <f t="shared" si="2"/>
        <v>49715923</v>
      </c>
      <c r="R44" s="37">
        <f t="shared" si="2"/>
        <v>45754863.669999994</v>
      </c>
      <c r="S44" s="101">
        <f>S43</f>
        <v>38</v>
      </c>
    </row>
  </sheetData>
  <printOptions horizontalCentered="1" gridLines="1"/>
  <pageMargins left="0.75" right="0.75" top="0.25" bottom="0.25" header="0.3" footer="0.3"/>
  <pageSetup paperSize="5" scale="83" fitToHeight="0"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4ADB7-DC5D-48EF-853E-1CC3A41492B2}">
  <sheetPr transitionEvaluation="1">
    <pageSetUpPr fitToPage="1"/>
  </sheetPr>
  <dimension ref="A1:U63"/>
  <sheetViews>
    <sheetView zoomScaleNormal="100" workbookViewId="0"/>
  </sheetViews>
  <sheetFormatPr defaultColWidth="11.5546875" defaultRowHeight="9.75" customHeight="1" x14ac:dyDescent="0.3"/>
  <cols>
    <col min="1" max="1" width="3.33203125" style="9" customWidth="1"/>
    <col min="2" max="2" width="12.33203125" style="9" customWidth="1"/>
    <col min="3" max="4" width="13.109375" style="9" bestFit="1" customWidth="1"/>
    <col min="5" max="5" width="12.77734375" style="9" customWidth="1"/>
    <col min="6" max="6" width="14.5546875" style="9" bestFit="1" customWidth="1"/>
    <col min="7" max="7" width="13.109375" style="9" bestFit="1" customWidth="1"/>
    <col min="8" max="8" width="12" style="9" bestFit="1" customWidth="1"/>
    <col min="9" max="9" width="13.109375" style="9" bestFit="1" customWidth="1"/>
    <col min="10" max="10" width="14.5546875" style="9" bestFit="1" customWidth="1"/>
    <col min="11" max="12" width="12" style="9" bestFit="1" customWidth="1"/>
    <col min="13" max="14" width="13.109375" style="9" bestFit="1" customWidth="1"/>
    <col min="15" max="15" width="10.88671875" style="9" customWidth="1"/>
    <col min="16" max="17" width="12" style="9" bestFit="1" customWidth="1"/>
    <col min="18" max="18" width="14.5546875" style="9" bestFit="1" customWidth="1"/>
    <col min="19" max="19" width="3.5546875" style="9" bestFit="1" customWidth="1"/>
    <col min="20" max="20" width="1.44140625" style="9" customWidth="1"/>
    <col min="21" max="21" width="7.6640625" style="9" customWidth="1"/>
    <col min="22" max="256" width="11.5546875" style="9"/>
    <col min="257" max="257" width="3.33203125" style="9" customWidth="1"/>
    <col min="258" max="258" width="12.33203125" style="9" customWidth="1"/>
    <col min="259" max="260" width="11.88671875" style="9" bestFit="1" customWidth="1"/>
    <col min="261" max="261" width="12.77734375" style="9" customWidth="1"/>
    <col min="262" max="262" width="13.21875" style="9" bestFit="1" customWidth="1"/>
    <col min="263" max="263" width="11.88671875" style="9" bestFit="1" customWidth="1"/>
    <col min="264" max="264" width="11.21875" style="9" bestFit="1" customWidth="1"/>
    <col min="265" max="265" width="11.88671875" style="9" bestFit="1" customWidth="1"/>
    <col min="266" max="266" width="13.21875" style="9" bestFit="1" customWidth="1"/>
    <col min="267" max="267" width="11" style="9" bestFit="1" customWidth="1"/>
    <col min="268" max="268" width="11.21875" style="9" bestFit="1" customWidth="1"/>
    <col min="269" max="270" width="11.88671875" style="9" bestFit="1" customWidth="1"/>
    <col min="271" max="271" width="10.88671875" style="9" customWidth="1"/>
    <col min="272" max="272" width="11" style="9" bestFit="1" customWidth="1"/>
    <col min="273" max="273" width="11.88671875" style="9" bestFit="1" customWidth="1"/>
    <col min="274" max="274" width="13.21875" style="9" bestFit="1" customWidth="1"/>
    <col min="275" max="275" width="3.21875" style="9" bestFit="1" customWidth="1"/>
    <col min="276" max="276" width="1.44140625" style="9" customWidth="1"/>
    <col min="277" max="277" width="7.6640625" style="9" customWidth="1"/>
    <col min="278" max="512" width="11.5546875" style="9"/>
    <col min="513" max="513" width="3.33203125" style="9" customWidth="1"/>
    <col min="514" max="514" width="12.33203125" style="9" customWidth="1"/>
    <col min="515" max="516" width="11.88671875" style="9" bestFit="1" customWidth="1"/>
    <col min="517" max="517" width="12.77734375" style="9" customWidth="1"/>
    <col min="518" max="518" width="13.21875" style="9" bestFit="1" customWidth="1"/>
    <col min="519" max="519" width="11.88671875" style="9" bestFit="1" customWidth="1"/>
    <col min="520" max="520" width="11.21875" style="9" bestFit="1" customWidth="1"/>
    <col min="521" max="521" width="11.88671875" style="9" bestFit="1" customWidth="1"/>
    <col min="522" max="522" width="13.21875" style="9" bestFit="1" customWidth="1"/>
    <col min="523" max="523" width="11" style="9" bestFit="1" customWidth="1"/>
    <col min="524" max="524" width="11.21875" style="9" bestFit="1" customWidth="1"/>
    <col min="525" max="526" width="11.88671875" style="9" bestFit="1" customWidth="1"/>
    <col min="527" max="527" width="10.88671875" style="9" customWidth="1"/>
    <col min="528" max="528" width="11" style="9" bestFit="1" customWidth="1"/>
    <col min="529" max="529" width="11.88671875" style="9" bestFit="1" customWidth="1"/>
    <col min="530" max="530" width="13.21875" style="9" bestFit="1" customWidth="1"/>
    <col min="531" max="531" width="3.21875" style="9" bestFit="1" customWidth="1"/>
    <col min="532" max="532" width="1.44140625" style="9" customWidth="1"/>
    <col min="533" max="533" width="7.6640625" style="9" customWidth="1"/>
    <col min="534" max="768" width="11.5546875" style="9"/>
    <col min="769" max="769" width="3.33203125" style="9" customWidth="1"/>
    <col min="770" max="770" width="12.33203125" style="9" customWidth="1"/>
    <col min="771" max="772" width="11.88671875" style="9" bestFit="1" customWidth="1"/>
    <col min="773" max="773" width="12.77734375" style="9" customWidth="1"/>
    <col min="774" max="774" width="13.21875" style="9" bestFit="1" customWidth="1"/>
    <col min="775" max="775" width="11.88671875" style="9" bestFit="1" customWidth="1"/>
    <col min="776" max="776" width="11.21875" style="9" bestFit="1" customWidth="1"/>
    <col min="777" max="777" width="11.88671875" style="9" bestFit="1" customWidth="1"/>
    <col min="778" max="778" width="13.21875" style="9" bestFit="1" customWidth="1"/>
    <col min="779" max="779" width="11" style="9" bestFit="1" customWidth="1"/>
    <col min="780" max="780" width="11.21875" style="9" bestFit="1" customWidth="1"/>
    <col min="781" max="782" width="11.88671875" style="9" bestFit="1" customWidth="1"/>
    <col min="783" max="783" width="10.88671875" style="9" customWidth="1"/>
    <col min="784" max="784" width="11" style="9" bestFit="1" customWidth="1"/>
    <col min="785" max="785" width="11.88671875" style="9" bestFit="1" customWidth="1"/>
    <col min="786" max="786" width="13.21875" style="9" bestFit="1" customWidth="1"/>
    <col min="787" max="787" width="3.21875" style="9" bestFit="1" customWidth="1"/>
    <col min="788" max="788" width="1.44140625" style="9" customWidth="1"/>
    <col min="789" max="789" width="7.6640625" style="9" customWidth="1"/>
    <col min="790" max="1024" width="11.5546875" style="9"/>
    <col min="1025" max="1025" width="3.33203125" style="9" customWidth="1"/>
    <col min="1026" max="1026" width="12.33203125" style="9" customWidth="1"/>
    <col min="1027" max="1028" width="11.88671875" style="9" bestFit="1" customWidth="1"/>
    <col min="1029" max="1029" width="12.77734375" style="9" customWidth="1"/>
    <col min="1030" max="1030" width="13.21875" style="9" bestFit="1" customWidth="1"/>
    <col min="1031" max="1031" width="11.88671875" style="9" bestFit="1" customWidth="1"/>
    <col min="1032" max="1032" width="11.21875" style="9" bestFit="1" customWidth="1"/>
    <col min="1033" max="1033" width="11.88671875" style="9" bestFit="1" customWidth="1"/>
    <col min="1034" max="1034" width="13.21875" style="9" bestFit="1" customWidth="1"/>
    <col min="1035" max="1035" width="11" style="9" bestFit="1" customWidth="1"/>
    <col min="1036" max="1036" width="11.21875" style="9" bestFit="1" customWidth="1"/>
    <col min="1037" max="1038" width="11.88671875" style="9" bestFit="1" customWidth="1"/>
    <col min="1039" max="1039" width="10.88671875" style="9" customWidth="1"/>
    <col min="1040" max="1040" width="11" style="9" bestFit="1" customWidth="1"/>
    <col min="1041" max="1041" width="11.88671875" style="9" bestFit="1" customWidth="1"/>
    <col min="1042" max="1042" width="13.21875" style="9" bestFit="1" customWidth="1"/>
    <col min="1043" max="1043" width="3.21875" style="9" bestFit="1" customWidth="1"/>
    <col min="1044" max="1044" width="1.44140625" style="9" customWidth="1"/>
    <col min="1045" max="1045" width="7.6640625" style="9" customWidth="1"/>
    <col min="1046" max="1280" width="11.5546875" style="9"/>
    <col min="1281" max="1281" width="3.33203125" style="9" customWidth="1"/>
    <col min="1282" max="1282" width="12.33203125" style="9" customWidth="1"/>
    <col min="1283" max="1284" width="11.88671875" style="9" bestFit="1" customWidth="1"/>
    <col min="1285" max="1285" width="12.77734375" style="9" customWidth="1"/>
    <col min="1286" max="1286" width="13.21875" style="9" bestFit="1" customWidth="1"/>
    <col min="1287" max="1287" width="11.88671875" style="9" bestFit="1" customWidth="1"/>
    <col min="1288" max="1288" width="11.21875" style="9" bestFit="1" customWidth="1"/>
    <col min="1289" max="1289" width="11.88671875" style="9" bestFit="1" customWidth="1"/>
    <col min="1290" max="1290" width="13.21875" style="9" bestFit="1" customWidth="1"/>
    <col min="1291" max="1291" width="11" style="9" bestFit="1" customWidth="1"/>
    <col min="1292" max="1292" width="11.21875" style="9" bestFit="1" customWidth="1"/>
    <col min="1293" max="1294" width="11.88671875" style="9" bestFit="1" customWidth="1"/>
    <col min="1295" max="1295" width="10.88671875" style="9" customWidth="1"/>
    <col min="1296" max="1296" width="11" style="9" bestFit="1" customWidth="1"/>
    <col min="1297" max="1297" width="11.88671875" style="9" bestFit="1" customWidth="1"/>
    <col min="1298" max="1298" width="13.21875" style="9" bestFit="1" customWidth="1"/>
    <col min="1299" max="1299" width="3.21875" style="9" bestFit="1" customWidth="1"/>
    <col min="1300" max="1300" width="1.44140625" style="9" customWidth="1"/>
    <col min="1301" max="1301" width="7.6640625" style="9" customWidth="1"/>
    <col min="1302" max="1536" width="11.5546875" style="9"/>
    <col min="1537" max="1537" width="3.33203125" style="9" customWidth="1"/>
    <col min="1538" max="1538" width="12.33203125" style="9" customWidth="1"/>
    <col min="1539" max="1540" width="11.88671875" style="9" bestFit="1" customWidth="1"/>
    <col min="1541" max="1541" width="12.77734375" style="9" customWidth="1"/>
    <col min="1542" max="1542" width="13.21875" style="9" bestFit="1" customWidth="1"/>
    <col min="1543" max="1543" width="11.88671875" style="9" bestFit="1" customWidth="1"/>
    <col min="1544" max="1544" width="11.21875" style="9" bestFit="1" customWidth="1"/>
    <col min="1545" max="1545" width="11.88671875" style="9" bestFit="1" customWidth="1"/>
    <col min="1546" max="1546" width="13.21875" style="9" bestFit="1" customWidth="1"/>
    <col min="1547" max="1547" width="11" style="9" bestFit="1" customWidth="1"/>
    <col min="1548" max="1548" width="11.21875" style="9" bestFit="1" customWidth="1"/>
    <col min="1549" max="1550" width="11.88671875" style="9" bestFit="1" customWidth="1"/>
    <col min="1551" max="1551" width="10.88671875" style="9" customWidth="1"/>
    <col min="1552" max="1552" width="11" style="9" bestFit="1" customWidth="1"/>
    <col min="1553" max="1553" width="11.88671875" style="9" bestFit="1" customWidth="1"/>
    <col min="1554" max="1554" width="13.21875" style="9" bestFit="1" customWidth="1"/>
    <col min="1555" max="1555" width="3.21875" style="9" bestFit="1" customWidth="1"/>
    <col min="1556" max="1556" width="1.44140625" style="9" customWidth="1"/>
    <col min="1557" max="1557" width="7.6640625" style="9" customWidth="1"/>
    <col min="1558" max="1792" width="11.5546875" style="9"/>
    <col min="1793" max="1793" width="3.33203125" style="9" customWidth="1"/>
    <col min="1794" max="1794" width="12.33203125" style="9" customWidth="1"/>
    <col min="1795" max="1796" width="11.88671875" style="9" bestFit="1" customWidth="1"/>
    <col min="1797" max="1797" width="12.77734375" style="9" customWidth="1"/>
    <col min="1798" max="1798" width="13.21875" style="9" bestFit="1" customWidth="1"/>
    <col min="1799" max="1799" width="11.88671875" style="9" bestFit="1" customWidth="1"/>
    <col min="1800" max="1800" width="11.21875" style="9" bestFit="1" customWidth="1"/>
    <col min="1801" max="1801" width="11.88671875" style="9" bestFit="1" customWidth="1"/>
    <col min="1802" max="1802" width="13.21875" style="9" bestFit="1" customWidth="1"/>
    <col min="1803" max="1803" width="11" style="9" bestFit="1" customWidth="1"/>
    <col min="1804" max="1804" width="11.21875" style="9" bestFit="1" customWidth="1"/>
    <col min="1805" max="1806" width="11.88671875" style="9" bestFit="1" customWidth="1"/>
    <col min="1807" max="1807" width="10.88671875" style="9" customWidth="1"/>
    <col min="1808" max="1808" width="11" style="9" bestFit="1" customWidth="1"/>
    <col min="1809" max="1809" width="11.88671875" style="9" bestFit="1" customWidth="1"/>
    <col min="1810" max="1810" width="13.21875" style="9" bestFit="1" customWidth="1"/>
    <col min="1811" max="1811" width="3.21875" style="9" bestFit="1" customWidth="1"/>
    <col min="1812" max="1812" width="1.44140625" style="9" customWidth="1"/>
    <col min="1813" max="1813" width="7.6640625" style="9" customWidth="1"/>
    <col min="1814" max="2048" width="11.5546875" style="9"/>
    <col min="2049" max="2049" width="3.33203125" style="9" customWidth="1"/>
    <col min="2050" max="2050" width="12.33203125" style="9" customWidth="1"/>
    <col min="2051" max="2052" width="11.88671875" style="9" bestFit="1" customWidth="1"/>
    <col min="2053" max="2053" width="12.77734375" style="9" customWidth="1"/>
    <col min="2054" max="2054" width="13.21875" style="9" bestFit="1" customWidth="1"/>
    <col min="2055" max="2055" width="11.88671875" style="9" bestFit="1" customWidth="1"/>
    <col min="2056" max="2056" width="11.21875" style="9" bestFit="1" customWidth="1"/>
    <col min="2057" max="2057" width="11.88671875" style="9" bestFit="1" customWidth="1"/>
    <col min="2058" max="2058" width="13.21875" style="9" bestFit="1" customWidth="1"/>
    <col min="2059" max="2059" width="11" style="9" bestFit="1" customWidth="1"/>
    <col min="2060" max="2060" width="11.21875" style="9" bestFit="1" customWidth="1"/>
    <col min="2061" max="2062" width="11.88671875" style="9" bestFit="1" customWidth="1"/>
    <col min="2063" max="2063" width="10.88671875" style="9" customWidth="1"/>
    <col min="2064" max="2064" width="11" style="9" bestFit="1" customWidth="1"/>
    <col min="2065" max="2065" width="11.88671875" style="9" bestFit="1" customWidth="1"/>
    <col min="2066" max="2066" width="13.21875" style="9" bestFit="1" customWidth="1"/>
    <col min="2067" max="2067" width="3.21875" style="9" bestFit="1" customWidth="1"/>
    <col min="2068" max="2068" width="1.44140625" style="9" customWidth="1"/>
    <col min="2069" max="2069" width="7.6640625" style="9" customWidth="1"/>
    <col min="2070" max="2304" width="11.5546875" style="9"/>
    <col min="2305" max="2305" width="3.33203125" style="9" customWidth="1"/>
    <col min="2306" max="2306" width="12.33203125" style="9" customWidth="1"/>
    <col min="2307" max="2308" width="11.88671875" style="9" bestFit="1" customWidth="1"/>
    <col min="2309" max="2309" width="12.77734375" style="9" customWidth="1"/>
    <col min="2310" max="2310" width="13.21875" style="9" bestFit="1" customWidth="1"/>
    <col min="2311" max="2311" width="11.88671875" style="9" bestFit="1" customWidth="1"/>
    <col min="2312" max="2312" width="11.21875" style="9" bestFit="1" customWidth="1"/>
    <col min="2313" max="2313" width="11.88671875" style="9" bestFit="1" customWidth="1"/>
    <col min="2314" max="2314" width="13.21875" style="9" bestFit="1" customWidth="1"/>
    <col min="2315" max="2315" width="11" style="9" bestFit="1" customWidth="1"/>
    <col min="2316" max="2316" width="11.21875" style="9" bestFit="1" customWidth="1"/>
    <col min="2317" max="2318" width="11.88671875" style="9" bestFit="1" customWidth="1"/>
    <col min="2319" max="2319" width="10.88671875" style="9" customWidth="1"/>
    <col min="2320" max="2320" width="11" style="9" bestFit="1" customWidth="1"/>
    <col min="2321" max="2321" width="11.88671875" style="9" bestFit="1" customWidth="1"/>
    <col min="2322" max="2322" width="13.21875" style="9" bestFit="1" customWidth="1"/>
    <col min="2323" max="2323" width="3.21875" style="9" bestFit="1" customWidth="1"/>
    <col min="2324" max="2324" width="1.44140625" style="9" customWidth="1"/>
    <col min="2325" max="2325" width="7.6640625" style="9" customWidth="1"/>
    <col min="2326" max="2560" width="11.5546875" style="9"/>
    <col min="2561" max="2561" width="3.33203125" style="9" customWidth="1"/>
    <col min="2562" max="2562" width="12.33203125" style="9" customWidth="1"/>
    <col min="2563" max="2564" width="11.88671875" style="9" bestFit="1" customWidth="1"/>
    <col min="2565" max="2565" width="12.77734375" style="9" customWidth="1"/>
    <col min="2566" max="2566" width="13.21875" style="9" bestFit="1" customWidth="1"/>
    <col min="2567" max="2567" width="11.88671875" style="9" bestFit="1" customWidth="1"/>
    <col min="2568" max="2568" width="11.21875" style="9" bestFit="1" customWidth="1"/>
    <col min="2569" max="2569" width="11.88671875" style="9" bestFit="1" customWidth="1"/>
    <col min="2570" max="2570" width="13.21875" style="9" bestFit="1" customWidth="1"/>
    <col min="2571" max="2571" width="11" style="9" bestFit="1" customWidth="1"/>
    <col min="2572" max="2572" width="11.21875" style="9" bestFit="1" customWidth="1"/>
    <col min="2573" max="2574" width="11.88671875" style="9" bestFit="1" customWidth="1"/>
    <col min="2575" max="2575" width="10.88671875" style="9" customWidth="1"/>
    <col min="2576" max="2576" width="11" style="9" bestFit="1" customWidth="1"/>
    <col min="2577" max="2577" width="11.88671875" style="9" bestFit="1" customWidth="1"/>
    <col min="2578" max="2578" width="13.21875" style="9" bestFit="1" customWidth="1"/>
    <col min="2579" max="2579" width="3.21875" style="9" bestFit="1" customWidth="1"/>
    <col min="2580" max="2580" width="1.44140625" style="9" customWidth="1"/>
    <col min="2581" max="2581" width="7.6640625" style="9" customWidth="1"/>
    <col min="2582" max="2816" width="11.5546875" style="9"/>
    <col min="2817" max="2817" width="3.33203125" style="9" customWidth="1"/>
    <col min="2818" max="2818" width="12.33203125" style="9" customWidth="1"/>
    <col min="2819" max="2820" width="11.88671875" style="9" bestFit="1" customWidth="1"/>
    <col min="2821" max="2821" width="12.77734375" style="9" customWidth="1"/>
    <col min="2822" max="2822" width="13.21875" style="9" bestFit="1" customWidth="1"/>
    <col min="2823" max="2823" width="11.88671875" style="9" bestFit="1" customWidth="1"/>
    <col min="2824" max="2824" width="11.21875" style="9" bestFit="1" customWidth="1"/>
    <col min="2825" max="2825" width="11.88671875" style="9" bestFit="1" customWidth="1"/>
    <col min="2826" max="2826" width="13.21875" style="9" bestFit="1" customWidth="1"/>
    <col min="2827" max="2827" width="11" style="9" bestFit="1" customWidth="1"/>
    <col min="2828" max="2828" width="11.21875" style="9" bestFit="1" customWidth="1"/>
    <col min="2829" max="2830" width="11.88671875" style="9" bestFit="1" customWidth="1"/>
    <col min="2831" max="2831" width="10.88671875" style="9" customWidth="1"/>
    <col min="2832" max="2832" width="11" style="9" bestFit="1" customWidth="1"/>
    <col min="2833" max="2833" width="11.88671875" style="9" bestFit="1" customWidth="1"/>
    <col min="2834" max="2834" width="13.21875" style="9" bestFit="1" customWidth="1"/>
    <col min="2835" max="2835" width="3.21875" style="9" bestFit="1" customWidth="1"/>
    <col min="2836" max="2836" width="1.44140625" style="9" customWidth="1"/>
    <col min="2837" max="2837" width="7.6640625" style="9" customWidth="1"/>
    <col min="2838" max="3072" width="11.5546875" style="9"/>
    <col min="3073" max="3073" width="3.33203125" style="9" customWidth="1"/>
    <col min="3074" max="3074" width="12.33203125" style="9" customWidth="1"/>
    <col min="3075" max="3076" width="11.88671875" style="9" bestFit="1" customWidth="1"/>
    <col min="3077" max="3077" width="12.77734375" style="9" customWidth="1"/>
    <col min="3078" max="3078" width="13.21875" style="9" bestFit="1" customWidth="1"/>
    <col min="3079" max="3079" width="11.88671875" style="9" bestFit="1" customWidth="1"/>
    <col min="3080" max="3080" width="11.21875" style="9" bestFit="1" customWidth="1"/>
    <col min="3081" max="3081" width="11.88671875" style="9" bestFit="1" customWidth="1"/>
    <col min="3082" max="3082" width="13.21875" style="9" bestFit="1" customWidth="1"/>
    <col min="3083" max="3083" width="11" style="9" bestFit="1" customWidth="1"/>
    <col min="3084" max="3084" width="11.21875" style="9" bestFit="1" customWidth="1"/>
    <col min="3085" max="3086" width="11.88671875" style="9" bestFit="1" customWidth="1"/>
    <col min="3087" max="3087" width="10.88671875" style="9" customWidth="1"/>
    <col min="3088" max="3088" width="11" style="9" bestFit="1" customWidth="1"/>
    <col min="3089" max="3089" width="11.88671875" style="9" bestFit="1" customWidth="1"/>
    <col min="3090" max="3090" width="13.21875" style="9" bestFit="1" customWidth="1"/>
    <col min="3091" max="3091" width="3.21875" style="9" bestFit="1" customWidth="1"/>
    <col min="3092" max="3092" width="1.44140625" style="9" customWidth="1"/>
    <col min="3093" max="3093" width="7.6640625" style="9" customWidth="1"/>
    <col min="3094" max="3328" width="11.5546875" style="9"/>
    <col min="3329" max="3329" width="3.33203125" style="9" customWidth="1"/>
    <col min="3330" max="3330" width="12.33203125" style="9" customWidth="1"/>
    <col min="3331" max="3332" width="11.88671875" style="9" bestFit="1" customWidth="1"/>
    <col min="3333" max="3333" width="12.77734375" style="9" customWidth="1"/>
    <col min="3334" max="3334" width="13.21875" style="9" bestFit="1" customWidth="1"/>
    <col min="3335" max="3335" width="11.88671875" style="9" bestFit="1" customWidth="1"/>
    <col min="3336" max="3336" width="11.21875" style="9" bestFit="1" customWidth="1"/>
    <col min="3337" max="3337" width="11.88671875" style="9" bestFit="1" customWidth="1"/>
    <col min="3338" max="3338" width="13.21875" style="9" bestFit="1" customWidth="1"/>
    <col min="3339" max="3339" width="11" style="9" bestFit="1" customWidth="1"/>
    <col min="3340" max="3340" width="11.21875" style="9" bestFit="1" customWidth="1"/>
    <col min="3341" max="3342" width="11.88671875" style="9" bestFit="1" customWidth="1"/>
    <col min="3343" max="3343" width="10.88671875" style="9" customWidth="1"/>
    <col min="3344" max="3344" width="11" style="9" bestFit="1" customWidth="1"/>
    <col min="3345" max="3345" width="11.88671875" style="9" bestFit="1" customWidth="1"/>
    <col min="3346" max="3346" width="13.21875" style="9" bestFit="1" customWidth="1"/>
    <col min="3347" max="3347" width="3.21875" style="9" bestFit="1" customWidth="1"/>
    <col min="3348" max="3348" width="1.44140625" style="9" customWidth="1"/>
    <col min="3349" max="3349" width="7.6640625" style="9" customWidth="1"/>
    <col min="3350" max="3584" width="11.5546875" style="9"/>
    <col min="3585" max="3585" width="3.33203125" style="9" customWidth="1"/>
    <col min="3586" max="3586" width="12.33203125" style="9" customWidth="1"/>
    <col min="3587" max="3588" width="11.88671875" style="9" bestFit="1" customWidth="1"/>
    <col min="3589" max="3589" width="12.77734375" style="9" customWidth="1"/>
    <col min="3590" max="3590" width="13.21875" style="9" bestFit="1" customWidth="1"/>
    <col min="3591" max="3591" width="11.88671875" style="9" bestFit="1" customWidth="1"/>
    <col min="3592" max="3592" width="11.21875" style="9" bestFit="1" customWidth="1"/>
    <col min="3593" max="3593" width="11.88671875" style="9" bestFit="1" customWidth="1"/>
    <col min="3594" max="3594" width="13.21875" style="9" bestFit="1" customWidth="1"/>
    <col min="3595" max="3595" width="11" style="9" bestFit="1" customWidth="1"/>
    <col min="3596" max="3596" width="11.21875" style="9" bestFit="1" customWidth="1"/>
    <col min="3597" max="3598" width="11.88671875" style="9" bestFit="1" customWidth="1"/>
    <col min="3599" max="3599" width="10.88671875" style="9" customWidth="1"/>
    <col min="3600" max="3600" width="11" style="9" bestFit="1" customWidth="1"/>
    <col min="3601" max="3601" width="11.88671875" style="9" bestFit="1" customWidth="1"/>
    <col min="3602" max="3602" width="13.21875" style="9" bestFit="1" customWidth="1"/>
    <col min="3603" max="3603" width="3.21875" style="9" bestFit="1" customWidth="1"/>
    <col min="3604" max="3604" width="1.44140625" style="9" customWidth="1"/>
    <col min="3605" max="3605" width="7.6640625" style="9" customWidth="1"/>
    <col min="3606" max="3840" width="11.5546875" style="9"/>
    <col min="3841" max="3841" width="3.33203125" style="9" customWidth="1"/>
    <col min="3842" max="3842" width="12.33203125" style="9" customWidth="1"/>
    <col min="3843" max="3844" width="11.88671875" style="9" bestFit="1" customWidth="1"/>
    <col min="3845" max="3845" width="12.77734375" style="9" customWidth="1"/>
    <col min="3846" max="3846" width="13.21875" style="9" bestFit="1" customWidth="1"/>
    <col min="3847" max="3847" width="11.88671875" style="9" bestFit="1" customWidth="1"/>
    <col min="3848" max="3848" width="11.21875" style="9" bestFit="1" customWidth="1"/>
    <col min="3849" max="3849" width="11.88671875" style="9" bestFit="1" customWidth="1"/>
    <col min="3850" max="3850" width="13.21875" style="9" bestFit="1" customWidth="1"/>
    <col min="3851" max="3851" width="11" style="9" bestFit="1" customWidth="1"/>
    <col min="3852" max="3852" width="11.21875" style="9" bestFit="1" customWidth="1"/>
    <col min="3853" max="3854" width="11.88671875" style="9" bestFit="1" customWidth="1"/>
    <col min="3855" max="3855" width="10.88671875" style="9" customWidth="1"/>
    <col min="3856" max="3856" width="11" style="9" bestFit="1" customWidth="1"/>
    <col min="3857" max="3857" width="11.88671875" style="9" bestFit="1" customWidth="1"/>
    <col min="3858" max="3858" width="13.21875" style="9" bestFit="1" customWidth="1"/>
    <col min="3859" max="3859" width="3.21875" style="9" bestFit="1" customWidth="1"/>
    <col min="3860" max="3860" width="1.44140625" style="9" customWidth="1"/>
    <col min="3861" max="3861" width="7.6640625" style="9" customWidth="1"/>
    <col min="3862" max="4096" width="11.5546875" style="9"/>
    <col min="4097" max="4097" width="3.33203125" style="9" customWidth="1"/>
    <col min="4098" max="4098" width="12.33203125" style="9" customWidth="1"/>
    <col min="4099" max="4100" width="11.88671875" style="9" bestFit="1" customWidth="1"/>
    <col min="4101" max="4101" width="12.77734375" style="9" customWidth="1"/>
    <col min="4102" max="4102" width="13.21875" style="9" bestFit="1" customWidth="1"/>
    <col min="4103" max="4103" width="11.88671875" style="9" bestFit="1" customWidth="1"/>
    <col min="4104" max="4104" width="11.21875" style="9" bestFit="1" customWidth="1"/>
    <col min="4105" max="4105" width="11.88671875" style="9" bestFit="1" customWidth="1"/>
    <col min="4106" max="4106" width="13.21875" style="9" bestFit="1" customWidth="1"/>
    <col min="4107" max="4107" width="11" style="9" bestFit="1" customWidth="1"/>
    <col min="4108" max="4108" width="11.21875" style="9" bestFit="1" customWidth="1"/>
    <col min="4109" max="4110" width="11.88671875" style="9" bestFit="1" customWidth="1"/>
    <col min="4111" max="4111" width="10.88671875" style="9" customWidth="1"/>
    <col min="4112" max="4112" width="11" style="9" bestFit="1" customWidth="1"/>
    <col min="4113" max="4113" width="11.88671875" style="9" bestFit="1" customWidth="1"/>
    <col min="4114" max="4114" width="13.21875" style="9" bestFit="1" customWidth="1"/>
    <col min="4115" max="4115" width="3.21875" style="9" bestFit="1" customWidth="1"/>
    <col min="4116" max="4116" width="1.44140625" style="9" customWidth="1"/>
    <col min="4117" max="4117" width="7.6640625" style="9" customWidth="1"/>
    <col min="4118" max="4352" width="11.5546875" style="9"/>
    <col min="4353" max="4353" width="3.33203125" style="9" customWidth="1"/>
    <col min="4354" max="4354" width="12.33203125" style="9" customWidth="1"/>
    <col min="4355" max="4356" width="11.88671875" style="9" bestFit="1" customWidth="1"/>
    <col min="4357" max="4357" width="12.77734375" style="9" customWidth="1"/>
    <col min="4358" max="4358" width="13.21875" style="9" bestFit="1" customWidth="1"/>
    <col min="4359" max="4359" width="11.88671875" style="9" bestFit="1" customWidth="1"/>
    <col min="4360" max="4360" width="11.21875" style="9" bestFit="1" customWidth="1"/>
    <col min="4361" max="4361" width="11.88671875" style="9" bestFit="1" customWidth="1"/>
    <col min="4362" max="4362" width="13.21875" style="9" bestFit="1" customWidth="1"/>
    <col min="4363" max="4363" width="11" style="9" bestFit="1" customWidth="1"/>
    <col min="4364" max="4364" width="11.21875" style="9" bestFit="1" customWidth="1"/>
    <col min="4365" max="4366" width="11.88671875" style="9" bestFit="1" customWidth="1"/>
    <col min="4367" max="4367" width="10.88671875" style="9" customWidth="1"/>
    <col min="4368" max="4368" width="11" style="9" bestFit="1" customWidth="1"/>
    <col min="4369" max="4369" width="11.88671875" style="9" bestFit="1" customWidth="1"/>
    <col min="4370" max="4370" width="13.21875" style="9" bestFit="1" customWidth="1"/>
    <col min="4371" max="4371" width="3.21875" style="9" bestFit="1" customWidth="1"/>
    <col min="4372" max="4372" width="1.44140625" style="9" customWidth="1"/>
    <col min="4373" max="4373" width="7.6640625" style="9" customWidth="1"/>
    <col min="4374" max="4608" width="11.5546875" style="9"/>
    <col min="4609" max="4609" width="3.33203125" style="9" customWidth="1"/>
    <col min="4610" max="4610" width="12.33203125" style="9" customWidth="1"/>
    <col min="4611" max="4612" width="11.88671875" style="9" bestFit="1" customWidth="1"/>
    <col min="4613" max="4613" width="12.77734375" style="9" customWidth="1"/>
    <col min="4614" max="4614" width="13.21875" style="9" bestFit="1" customWidth="1"/>
    <col min="4615" max="4615" width="11.88671875" style="9" bestFit="1" customWidth="1"/>
    <col min="4616" max="4616" width="11.21875" style="9" bestFit="1" customWidth="1"/>
    <col min="4617" max="4617" width="11.88671875" style="9" bestFit="1" customWidth="1"/>
    <col min="4618" max="4618" width="13.21875" style="9" bestFit="1" customWidth="1"/>
    <col min="4619" max="4619" width="11" style="9" bestFit="1" customWidth="1"/>
    <col min="4620" max="4620" width="11.21875" style="9" bestFit="1" customWidth="1"/>
    <col min="4621" max="4622" width="11.88671875" style="9" bestFit="1" customWidth="1"/>
    <col min="4623" max="4623" width="10.88671875" style="9" customWidth="1"/>
    <col min="4624" max="4624" width="11" style="9" bestFit="1" customWidth="1"/>
    <col min="4625" max="4625" width="11.88671875" style="9" bestFit="1" customWidth="1"/>
    <col min="4626" max="4626" width="13.21875" style="9" bestFit="1" customWidth="1"/>
    <col min="4627" max="4627" width="3.21875" style="9" bestFit="1" customWidth="1"/>
    <col min="4628" max="4628" width="1.44140625" style="9" customWidth="1"/>
    <col min="4629" max="4629" width="7.6640625" style="9" customWidth="1"/>
    <col min="4630" max="4864" width="11.5546875" style="9"/>
    <col min="4865" max="4865" width="3.33203125" style="9" customWidth="1"/>
    <col min="4866" max="4866" width="12.33203125" style="9" customWidth="1"/>
    <col min="4867" max="4868" width="11.88671875" style="9" bestFit="1" customWidth="1"/>
    <col min="4869" max="4869" width="12.77734375" style="9" customWidth="1"/>
    <col min="4870" max="4870" width="13.21875" style="9" bestFit="1" customWidth="1"/>
    <col min="4871" max="4871" width="11.88671875" style="9" bestFit="1" customWidth="1"/>
    <col min="4872" max="4872" width="11.21875" style="9" bestFit="1" customWidth="1"/>
    <col min="4873" max="4873" width="11.88671875" style="9" bestFit="1" customWidth="1"/>
    <col min="4874" max="4874" width="13.21875" style="9" bestFit="1" customWidth="1"/>
    <col min="4875" max="4875" width="11" style="9" bestFit="1" customWidth="1"/>
    <col min="4876" max="4876" width="11.21875" style="9" bestFit="1" customWidth="1"/>
    <col min="4877" max="4878" width="11.88671875" style="9" bestFit="1" customWidth="1"/>
    <col min="4879" max="4879" width="10.88671875" style="9" customWidth="1"/>
    <col min="4880" max="4880" width="11" style="9" bestFit="1" customWidth="1"/>
    <col min="4881" max="4881" width="11.88671875" style="9" bestFit="1" customWidth="1"/>
    <col min="4882" max="4882" width="13.21875" style="9" bestFit="1" customWidth="1"/>
    <col min="4883" max="4883" width="3.21875" style="9" bestFit="1" customWidth="1"/>
    <col min="4884" max="4884" width="1.44140625" style="9" customWidth="1"/>
    <col min="4885" max="4885" width="7.6640625" style="9" customWidth="1"/>
    <col min="4886" max="5120" width="11.5546875" style="9"/>
    <col min="5121" max="5121" width="3.33203125" style="9" customWidth="1"/>
    <col min="5122" max="5122" width="12.33203125" style="9" customWidth="1"/>
    <col min="5123" max="5124" width="11.88671875" style="9" bestFit="1" customWidth="1"/>
    <col min="5125" max="5125" width="12.77734375" style="9" customWidth="1"/>
    <col min="5126" max="5126" width="13.21875" style="9" bestFit="1" customWidth="1"/>
    <col min="5127" max="5127" width="11.88671875" style="9" bestFit="1" customWidth="1"/>
    <col min="5128" max="5128" width="11.21875" style="9" bestFit="1" customWidth="1"/>
    <col min="5129" max="5129" width="11.88671875" style="9" bestFit="1" customWidth="1"/>
    <col min="5130" max="5130" width="13.21875" style="9" bestFit="1" customWidth="1"/>
    <col min="5131" max="5131" width="11" style="9" bestFit="1" customWidth="1"/>
    <col min="5132" max="5132" width="11.21875" style="9" bestFit="1" customWidth="1"/>
    <col min="5133" max="5134" width="11.88671875" style="9" bestFit="1" customWidth="1"/>
    <col min="5135" max="5135" width="10.88671875" style="9" customWidth="1"/>
    <col min="5136" max="5136" width="11" style="9" bestFit="1" customWidth="1"/>
    <col min="5137" max="5137" width="11.88671875" style="9" bestFit="1" customWidth="1"/>
    <col min="5138" max="5138" width="13.21875" style="9" bestFit="1" customWidth="1"/>
    <col min="5139" max="5139" width="3.21875" style="9" bestFit="1" customWidth="1"/>
    <col min="5140" max="5140" width="1.44140625" style="9" customWidth="1"/>
    <col min="5141" max="5141" width="7.6640625" style="9" customWidth="1"/>
    <col min="5142" max="5376" width="11.5546875" style="9"/>
    <col min="5377" max="5377" width="3.33203125" style="9" customWidth="1"/>
    <col min="5378" max="5378" width="12.33203125" style="9" customWidth="1"/>
    <col min="5379" max="5380" width="11.88671875" style="9" bestFit="1" customWidth="1"/>
    <col min="5381" max="5381" width="12.77734375" style="9" customWidth="1"/>
    <col min="5382" max="5382" width="13.21875" style="9" bestFit="1" customWidth="1"/>
    <col min="5383" max="5383" width="11.88671875" style="9" bestFit="1" customWidth="1"/>
    <col min="5384" max="5384" width="11.21875" style="9" bestFit="1" customWidth="1"/>
    <col min="5385" max="5385" width="11.88671875" style="9" bestFit="1" customWidth="1"/>
    <col min="5386" max="5386" width="13.21875" style="9" bestFit="1" customWidth="1"/>
    <col min="5387" max="5387" width="11" style="9" bestFit="1" customWidth="1"/>
    <col min="5388" max="5388" width="11.21875" style="9" bestFit="1" customWidth="1"/>
    <col min="5389" max="5390" width="11.88671875" style="9" bestFit="1" customWidth="1"/>
    <col min="5391" max="5391" width="10.88671875" style="9" customWidth="1"/>
    <col min="5392" max="5392" width="11" style="9" bestFit="1" customWidth="1"/>
    <col min="5393" max="5393" width="11.88671875" style="9" bestFit="1" customWidth="1"/>
    <col min="5394" max="5394" width="13.21875" style="9" bestFit="1" customWidth="1"/>
    <col min="5395" max="5395" width="3.21875" style="9" bestFit="1" customWidth="1"/>
    <col min="5396" max="5396" width="1.44140625" style="9" customWidth="1"/>
    <col min="5397" max="5397" width="7.6640625" style="9" customWidth="1"/>
    <col min="5398" max="5632" width="11.5546875" style="9"/>
    <col min="5633" max="5633" width="3.33203125" style="9" customWidth="1"/>
    <col min="5634" max="5634" width="12.33203125" style="9" customWidth="1"/>
    <col min="5635" max="5636" width="11.88671875" style="9" bestFit="1" customWidth="1"/>
    <col min="5637" max="5637" width="12.77734375" style="9" customWidth="1"/>
    <col min="5638" max="5638" width="13.21875" style="9" bestFit="1" customWidth="1"/>
    <col min="5639" max="5639" width="11.88671875" style="9" bestFit="1" customWidth="1"/>
    <col min="5640" max="5640" width="11.21875" style="9" bestFit="1" customWidth="1"/>
    <col min="5641" max="5641" width="11.88671875" style="9" bestFit="1" customWidth="1"/>
    <col min="5642" max="5642" width="13.21875" style="9" bestFit="1" customWidth="1"/>
    <col min="5643" max="5643" width="11" style="9" bestFit="1" customWidth="1"/>
    <col min="5644" max="5644" width="11.21875" style="9" bestFit="1" customWidth="1"/>
    <col min="5645" max="5646" width="11.88671875" style="9" bestFit="1" customWidth="1"/>
    <col min="5647" max="5647" width="10.88671875" style="9" customWidth="1"/>
    <col min="5648" max="5648" width="11" style="9" bestFit="1" customWidth="1"/>
    <col min="5649" max="5649" width="11.88671875" style="9" bestFit="1" customWidth="1"/>
    <col min="5650" max="5650" width="13.21875" style="9" bestFit="1" customWidth="1"/>
    <col min="5651" max="5651" width="3.21875" style="9" bestFit="1" customWidth="1"/>
    <col min="5652" max="5652" width="1.44140625" style="9" customWidth="1"/>
    <col min="5653" max="5653" width="7.6640625" style="9" customWidth="1"/>
    <col min="5654" max="5888" width="11.5546875" style="9"/>
    <col min="5889" max="5889" width="3.33203125" style="9" customWidth="1"/>
    <col min="5890" max="5890" width="12.33203125" style="9" customWidth="1"/>
    <col min="5891" max="5892" width="11.88671875" style="9" bestFit="1" customWidth="1"/>
    <col min="5893" max="5893" width="12.77734375" style="9" customWidth="1"/>
    <col min="5894" max="5894" width="13.21875" style="9" bestFit="1" customWidth="1"/>
    <col min="5895" max="5895" width="11.88671875" style="9" bestFit="1" customWidth="1"/>
    <col min="5896" max="5896" width="11.21875" style="9" bestFit="1" customWidth="1"/>
    <col min="5897" max="5897" width="11.88671875" style="9" bestFit="1" customWidth="1"/>
    <col min="5898" max="5898" width="13.21875" style="9" bestFit="1" customWidth="1"/>
    <col min="5899" max="5899" width="11" style="9" bestFit="1" customWidth="1"/>
    <col min="5900" max="5900" width="11.21875" style="9" bestFit="1" customWidth="1"/>
    <col min="5901" max="5902" width="11.88671875" style="9" bestFit="1" customWidth="1"/>
    <col min="5903" max="5903" width="10.88671875" style="9" customWidth="1"/>
    <col min="5904" max="5904" width="11" style="9" bestFit="1" customWidth="1"/>
    <col min="5905" max="5905" width="11.88671875" style="9" bestFit="1" customWidth="1"/>
    <col min="5906" max="5906" width="13.21875" style="9" bestFit="1" customWidth="1"/>
    <col min="5907" max="5907" width="3.21875" style="9" bestFit="1" customWidth="1"/>
    <col min="5908" max="5908" width="1.44140625" style="9" customWidth="1"/>
    <col min="5909" max="5909" width="7.6640625" style="9" customWidth="1"/>
    <col min="5910" max="6144" width="11.5546875" style="9"/>
    <col min="6145" max="6145" width="3.33203125" style="9" customWidth="1"/>
    <col min="6146" max="6146" width="12.33203125" style="9" customWidth="1"/>
    <col min="6147" max="6148" width="11.88671875" style="9" bestFit="1" customWidth="1"/>
    <col min="6149" max="6149" width="12.77734375" style="9" customWidth="1"/>
    <col min="6150" max="6150" width="13.21875" style="9" bestFit="1" customWidth="1"/>
    <col min="6151" max="6151" width="11.88671875" style="9" bestFit="1" customWidth="1"/>
    <col min="6152" max="6152" width="11.21875" style="9" bestFit="1" customWidth="1"/>
    <col min="6153" max="6153" width="11.88671875" style="9" bestFit="1" customWidth="1"/>
    <col min="6154" max="6154" width="13.21875" style="9" bestFit="1" customWidth="1"/>
    <col min="6155" max="6155" width="11" style="9" bestFit="1" customWidth="1"/>
    <col min="6156" max="6156" width="11.21875" style="9" bestFit="1" customWidth="1"/>
    <col min="6157" max="6158" width="11.88671875" style="9" bestFit="1" customWidth="1"/>
    <col min="6159" max="6159" width="10.88671875" style="9" customWidth="1"/>
    <col min="6160" max="6160" width="11" style="9" bestFit="1" customWidth="1"/>
    <col min="6161" max="6161" width="11.88671875" style="9" bestFit="1" customWidth="1"/>
    <col min="6162" max="6162" width="13.21875" style="9" bestFit="1" customWidth="1"/>
    <col min="6163" max="6163" width="3.21875" style="9" bestFit="1" customWidth="1"/>
    <col min="6164" max="6164" width="1.44140625" style="9" customWidth="1"/>
    <col min="6165" max="6165" width="7.6640625" style="9" customWidth="1"/>
    <col min="6166" max="6400" width="11.5546875" style="9"/>
    <col min="6401" max="6401" width="3.33203125" style="9" customWidth="1"/>
    <col min="6402" max="6402" width="12.33203125" style="9" customWidth="1"/>
    <col min="6403" max="6404" width="11.88671875" style="9" bestFit="1" customWidth="1"/>
    <col min="6405" max="6405" width="12.77734375" style="9" customWidth="1"/>
    <col min="6406" max="6406" width="13.21875" style="9" bestFit="1" customWidth="1"/>
    <col min="6407" max="6407" width="11.88671875" style="9" bestFit="1" customWidth="1"/>
    <col min="6408" max="6408" width="11.21875" style="9" bestFit="1" customWidth="1"/>
    <col min="6409" max="6409" width="11.88671875" style="9" bestFit="1" customWidth="1"/>
    <col min="6410" max="6410" width="13.21875" style="9" bestFit="1" customWidth="1"/>
    <col min="6411" max="6411" width="11" style="9" bestFit="1" customWidth="1"/>
    <col min="6412" max="6412" width="11.21875" style="9" bestFit="1" customWidth="1"/>
    <col min="6413" max="6414" width="11.88671875" style="9" bestFit="1" customWidth="1"/>
    <col min="6415" max="6415" width="10.88671875" style="9" customWidth="1"/>
    <col min="6416" max="6416" width="11" style="9" bestFit="1" customWidth="1"/>
    <col min="6417" max="6417" width="11.88671875" style="9" bestFit="1" customWidth="1"/>
    <col min="6418" max="6418" width="13.21875" style="9" bestFit="1" customWidth="1"/>
    <col min="6419" max="6419" width="3.21875" style="9" bestFit="1" customWidth="1"/>
    <col min="6420" max="6420" width="1.44140625" style="9" customWidth="1"/>
    <col min="6421" max="6421" width="7.6640625" style="9" customWidth="1"/>
    <col min="6422" max="6656" width="11.5546875" style="9"/>
    <col min="6657" max="6657" width="3.33203125" style="9" customWidth="1"/>
    <col min="6658" max="6658" width="12.33203125" style="9" customWidth="1"/>
    <col min="6659" max="6660" width="11.88671875" style="9" bestFit="1" customWidth="1"/>
    <col min="6661" max="6661" width="12.77734375" style="9" customWidth="1"/>
    <col min="6662" max="6662" width="13.21875" style="9" bestFit="1" customWidth="1"/>
    <col min="6663" max="6663" width="11.88671875" style="9" bestFit="1" customWidth="1"/>
    <col min="6664" max="6664" width="11.21875" style="9" bestFit="1" customWidth="1"/>
    <col min="6665" max="6665" width="11.88671875" style="9" bestFit="1" customWidth="1"/>
    <col min="6666" max="6666" width="13.21875" style="9" bestFit="1" customWidth="1"/>
    <col min="6667" max="6667" width="11" style="9" bestFit="1" customWidth="1"/>
    <col min="6668" max="6668" width="11.21875" style="9" bestFit="1" customWidth="1"/>
    <col min="6669" max="6670" width="11.88671875" style="9" bestFit="1" customWidth="1"/>
    <col min="6671" max="6671" width="10.88671875" style="9" customWidth="1"/>
    <col min="6672" max="6672" width="11" style="9" bestFit="1" customWidth="1"/>
    <col min="6673" max="6673" width="11.88671875" style="9" bestFit="1" customWidth="1"/>
    <col min="6674" max="6674" width="13.21875" style="9" bestFit="1" customWidth="1"/>
    <col min="6675" max="6675" width="3.21875" style="9" bestFit="1" customWidth="1"/>
    <col min="6676" max="6676" width="1.44140625" style="9" customWidth="1"/>
    <col min="6677" max="6677" width="7.6640625" style="9" customWidth="1"/>
    <col min="6678" max="6912" width="11.5546875" style="9"/>
    <col min="6913" max="6913" width="3.33203125" style="9" customWidth="1"/>
    <col min="6914" max="6914" width="12.33203125" style="9" customWidth="1"/>
    <col min="6915" max="6916" width="11.88671875" style="9" bestFit="1" customWidth="1"/>
    <col min="6917" max="6917" width="12.77734375" style="9" customWidth="1"/>
    <col min="6918" max="6918" width="13.21875" style="9" bestFit="1" customWidth="1"/>
    <col min="6919" max="6919" width="11.88671875" style="9" bestFit="1" customWidth="1"/>
    <col min="6920" max="6920" width="11.21875" style="9" bestFit="1" customWidth="1"/>
    <col min="6921" max="6921" width="11.88671875" style="9" bestFit="1" customWidth="1"/>
    <col min="6922" max="6922" width="13.21875" style="9" bestFit="1" customWidth="1"/>
    <col min="6923" max="6923" width="11" style="9" bestFit="1" customWidth="1"/>
    <col min="6924" max="6924" width="11.21875" style="9" bestFit="1" customWidth="1"/>
    <col min="6925" max="6926" width="11.88671875" style="9" bestFit="1" customWidth="1"/>
    <col min="6927" max="6927" width="10.88671875" style="9" customWidth="1"/>
    <col min="6928" max="6928" width="11" style="9" bestFit="1" customWidth="1"/>
    <col min="6929" max="6929" width="11.88671875" style="9" bestFit="1" customWidth="1"/>
    <col min="6930" max="6930" width="13.21875" style="9" bestFit="1" customWidth="1"/>
    <col min="6931" max="6931" width="3.21875" style="9" bestFit="1" customWidth="1"/>
    <col min="6932" max="6932" width="1.44140625" style="9" customWidth="1"/>
    <col min="6933" max="6933" width="7.6640625" style="9" customWidth="1"/>
    <col min="6934" max="7168" width="11.5546875" style="9"/>
    <col min="7169" max="7169" width="3.33203125" style="9" customWidth="1"/>
    <col min="7170" max="7170" width="12.33203125" style="9" customWidth="1"/>
    <col min="7171" max="7172" width="11.88671875" style="9" bestFit="1" customWidth="1"/>
    <col min="7173" max="7173" width="12.77734375" style="9" customWidth="1"/>
    <col min="7174" max="7174" width="13.21875" style="9" bestFit="1" customWidth="1"/>
    <col min="7175" max="7175" width="11.88671875" style="9" bestFit="1" customWidth="1"/>
    <col min="7176" max="7176" width="11.21875" style="9" bestFit="1" customWidth="1"/>
    <col min="7177" max="7177" width="11.88671875" style="9" bestFit="1" customWidth="1"/>
    <col min="7178" max="7178" width="13.21875" style="9" bestFit="1" customWidth="1"/>
    <col min="7179" max="7179" width="11" style="9" bestFit="1" customWidth="1"/>
    <col min="7180" max="7180" width="11.21875" style="9" bestFit="1" customWidth="1"/>
    <col min="7181" max="7182" width="11.88671875" style="9" bestFit="1" customWidth="1"/>
    <col min="7183" max="7183" width="10.88671875" style="9" customWidth="1"/>
    <col min="7184" max="7184" width="11" style="9" bestFit="1" customWidth="1"/>
    <col min="7185" max="7185" width="11.88671875" style="9" bestFit="1" customWidth="1"/>
    <col min="7186" max="7186" width="13.21875" style="9" bestFit="1" customWidth="1"/>
    <col min="7187" max="7187" width="3.21875" style="9" bestFit="1" customWidth="1"/>
    <col min="7188" max="7188" width="1.44140625" style="9" customWidth="1"/>
    <col min="7189" max="7189" width="7.6640625" style="9" customWidth="1"/>
    <col min="7190" max="7424" width="11.5546875" style="9"/>
    <col min="7425" max="7425" width="3.33203125" style="9" customWidth="1"/>
    <col min="7426" max="7426" width="12.33203125" style="9" customWidth="1"/>
    <col min="7427" max="7428" width="11.88671875" style="9" bestFit="1" customWidth="1"/>
    <col min="7429" max="7429" width="12.77734375" style="9" customWidth="1"/>
    <col min="7430" max="7430" width="13.21875" style="9" bestFit="1" customWidth="1"/>
    <col min="7431" max="7431" width="11.88671875" style="9" bestFit="1" customWidth="1"/>
    <col min="7432" max="7432" width="11.21875" style="9" bestFit="1" customWidth="1"/>
    <col min="7433" max="7433" width="11.88671875" style="9" bestFit="1" customWidth="1"/>
    <col min="7434" max="7434" width="13.21875" style="9" bestFit="1" customWidth="1"/>
    <col min="7435" max="7435" width="11" style="9" bestFit="1" customWidth="1"/>
    <col min="7436" max="7436" width="11.21875" style="9" bestFit="1" customWidth="1"/>
    <col min="7437" max="7438" width="11.88671875" style="9" bestFit="1" customWidth="1"/>
    <col min="7439" max="7439" width="10.88671875" style="9" customWidth="1"/>
    <col min="7440" max="7440" width="11" style="9" bestFit="1" customWidth="1"/>
    <col min="7441" max="7441" width="11.88671875" style="9" bestFit="1" customWidth="1"/>
    <col min="7442" max="7442" width="13.21875" style="9" bestFit="1" customWidth="1"/>
    <col min="7443" max="7443" width="3.21875" style="9" bestFit="1" customWidth="1"/>
    <col min="7444" max="7444" width="1.44140625" style="9" customWidth="1"/>
    <col min="7445" max="7445" width="7.6640625" style="9" customWidth="1"/>
    <col min="7446" max="7680" width="11.5546875" style="9"/>
    <col min="7681" max="7681" width="3.33203125" style="9" customWidth="1"/>
    <col min="7682" max="7682" width="12.33203125" style="9" customWidth="1"/>
    <col min="7683" max="7684" width="11.88671875" style="9" bestFit="1" customWidth="1"/>
    <col min="7685" max="7685" width="12.77734375" style="9" customWidth="1"/>
    <col min="7686" max="7686" width="13.21875" style="9" bestFit="1" customWidth="1"/>
    <col min="7687" max="7687" width="11.88671875" style="9" bestFit="1" customWidth="1"/>
    <col min="7688" max="7688" width="11.21875" style="9" bestFit="1" customWidth="1"/>
    <col min="7689" max="7689" width="11.88671875" style="9" bestFit="1" customWidth="1"/>
    <col min="7690" max="7690" width="13.21875" style="9" bestFit="1" customWidth="1"/>
    <col min="7691" max="7691" width="11" style="9" bestFit="1" customWidth="1"/>
    <col min="7692" max="7692" width="11.21875" style="9" bestFit="1" customWidth="1"/>
    <col min="7693" max="7694" width="11.88671875" style="9" bestFit="1" customWidth="1"/>
    <col min="7695" max="7695" width="10.88671875" style="9" customWidth="1"/>
    <col min="7696" max="7696" width="11" style="9" bestFit="1" customWidth="1"/>
    <col min="7697" max="7697" width="11.88671875" style="9" bestFit="1" customWidth="1"/>
    <col min="7698" max="7698" width="13.21875" style="9" bestFit="1" customWidth="1"/>
    <col min="7699" max="7699" width="3.21875" style="9" bestFit="1" customWidth="1"/>
    <col min="7700" max="7700" width="1.44140625" style="9" customWidth="1"/>
    <col min="7701" max="7701" width="7.6640625" style="9" customWidth="1"/>
    <col min="7702" max="7936" width="11.5546875" style="9"/>
    <col min="7937" max="7937" width="3.33203125" style="9" customWidth="1"/>
    <col min="7938" max="7938" width="12.33203125" style="9" customWidth="1"/>
    <col min="7939" max="7940" width="11.88671875" style="9" bestFit="1" customWidth="1"/>
    <col min="7941" max="7941" width="12.77734375" style="9" customWidth="1"/>
    <col min="7942" max="7942" width="13.21875" style="9" bestFit="1" customWidth="1"/>
    <col min="7943" max="7943" width="11.88671875" style="9" bestFit="1" customWidth="1"/>
    <col min="7944" max="7944" width="11.21875" style="9" bestFit="1" customWidth="1"/>
    <col min="7945" max="7945" width="11.88671875" style="9" bestFit="1" customWidth="1"/>
    <col min="7946" max="7946" width="13.21875" style="9" bestFit="1" customWidth="1"/>
    <col min="7947" max="7947" width="11" style="9" bestFit="1" customWidth="1"/>
    <col min="7948" max="7948" width="11.21875" style="9" bestFit="1" customWidth="1"/>
    <col min="7949" max="7950" width="11.88671875" style="9" bestFit="1" customWidth="1"/>
    <col min="7951" max="7951" width="10.88671875" style="9" customWidth="1"/>
    <col min="7952" max="7952" width="11" style="9" bestFit="1" customWidth="1"/>
    <col min="7953" max="7953" width="11.88671875" style="9" bestFit="1" customWidth="1"/>
    <col min="7954" max="7954" width="13.21875" style="9" bestFit="1" customWidth="1"/>
    <col min="7955" max="7955" width="3.21875" style="9" bestFit="1" customWidth="1"/>
    <col min="7956" max="7956" width="1.44140625" style="9" customWidth="1"/>
    <col min="7957" max="7957" width="7.6640625" style="9" customWidth="1"/>
    <col min="7958" max="8192" width="11.5546875" style="9"/>
    <col min="8193" max="8193" width="3.33203125" style="9" customWidth="1"/>
    <col min="8194" max="8194" width="12.33203125" style="9" customWidth="1"/>
    <col min="8195" max="8196" width="11.88671875" style="9" bestFit="1" customWidth="1"/>
    <col min="8197" max="8197" width="12.77734375" style="9" customWidth="1"/>
    <col min="8198" max="8198" width="13.21875" style="9" bestFit="1" customWidth="1"/>
    <col min="8199" max="8199" width="11.88671875" style="9" bestFit="1" customWidth="1"/>
    <col min="8200" max="8200" width="11.21875" style="9" bestFit="1" customWidth="1"/>
    <col min="8201" max="8201" width="11.88671875" style="9" bestFit="1" customWidth="1"/>
    <col min="8202" max="8202" width="13.21875" style="9" bestFit="1" customWidth="1"/>
    <col min="8203" max="8203" width="11" style="9" bestFit="1" customWidth="1"/>
    <col min="8204" max="8204" width="11.21875" style="9" bestFit="1" customWidth="1"/>
    <col min="8205" max="8206" width="11.88671875" style="9" bestFit="1" customWidth="1"/>
    <col min="8207" max="8207" width="10.88671875" style="9" customWidth="1"/>
    <col min="8208" max="8208" width="11" style="9" bestFit="1" customWidth="1"/>
    <col min="8209" max="8209" width="11.88671875" style="9" bestFit="1" customWidth="1"/>
    <col min="8210" max="8210" width="13.21875" style="9" bestFit="1" customWidth="1"/>
    <col min="8211" max="8211" width="3.21875" style="9" bestFit="1" customWidth="1"/>
    <col min="8212" max="8212" width="1.44140625" style="9" customWidth="1"/>
    <col min="8213" max="8213" width="7.6640625" style="9" customWidth="1"/>
    <col min="8214" max="8448" width="11.5546875" style="9"/>
    <col min="8449" max="8449" width="3.33203125" style="9" customWidth="1"/>
    <col min="8450" max="8450" width="12.33203125" style="9" customWidth="1"/>
    <col min="8451" max="8452" width="11.88671875" style="9" bestFit="1" customWidth="1"/>
    <col min="8453" max="8453" width="12.77734375" style="9" customWidth="1"/>
    <col min="8454" max="8454" width="13.21875" style="9" bestFit="1" customWidth="1"/>
    <col min="8455" max="8455" width="11.88671875" style="9" bestFit="1" customWidth="1"/>
    <col min="8456" max="8456" width="11.21875" style="9" bestFit="1" customWidth="1"/>
    <col min="8457" max="8457" width="11.88671875" style="9" bestFit="1" customWidth="1"/>
    <col min="8458" max="8458" width="13.21875" style="9" bestFit="1" customWidth="1"/>
    <col min="8459" max="8459" width="11" style="9" bestFit="1" customWidth="1"/>
    <col min="8460" max="8460" width="11.21875" style="9" bestFit="1" customWidth="1"/>
    <col min="8461" max="8462" width="11.88671875" style="9" bestFit="1" customWidth="1"/>
    <col min="8463" max="8463" width="10.88671875" style="9" customWidth="1"/>
    <col min="8464" max="8464" width="11" style="9" bestFit="1" customWidth="1"/>
    <col min="8465" max="8465" width="11.88671875" style="9" bestFit="1" customWidth="1"/>
    <col min="8466" max="8466" width="13.21875" style="9" bestFit="1" customWidth="1"/>
    <col min="8467" max="8467" width="3.21875" style="9" bestFit="1" customWidth="1"/>
    <col min="8468" max="8468" width="1.44140625" style="9" customWidth="1"/>
    <col min="8469" max="8469" width="7.6640625" style="9" customWidth="1"/>
    <col min="8470" max="8704" width="11.5546875" style="9"/>
    <col min="8705" max="8705" width="3.33203125" style="9" customWidth="1"/>
    <col min="8706" max="8706" width="12.33203125" style="9" customWidth="1"/>
    <col min="8707" max="8708" width="11.88671875" style="9" bestFit="1" customWidth="1"/>
    <col min="8709" max="8709" width="12.77734375" style="9" customWidth="1"/>
    <col min="8710" max="8710" width="13.21875" style="9" bestFit="1" customWidth="1"/>
    <col min="8711" max="8711" width="11.88671875" style="9" bestFit="1" customWidth="1"/>
    <col min="8712" max="8712" width="11.21875" style="9" bestFit="1" customWidth="1"/>
    <col min="8713" max="8713" width="11.88671875" style="9" bestFit="1" customWidth="1"/>
    <col min="8714" max="8714" width="13.21875" style="9" bestFit="1" customWidth="1"/>
    <col min="8715" max="8715" width="11" style="9" bestFit="1" customWidth="1"/>
    <col min="8716" max="8716" width="11.21875" style="9" bestFit="1" customWidth="1"/>
    <col min="8717" max="8718" width="11.88671875" style="9" bestFit="1" customWidth="1"/>
    <col min="8719" max="8719" width="10.88671875" style="9" customWidth="1"/>
    <col min="8720" max="8720" width="11" style="9" bestFit="1" customWidth="1"/>
    <col min="8721" max="8721" width="11.88671875" style="9" bestFit="1" customWidth="1"/>
    <col min="8722" max="8722" width="13.21875" style="9" bestFit="1" customWidth="1"/>
    <col min="8723" max="8723" width="3.21875" style="9" bestFit="1" customWidth="1"/>
    <col min="8724" max="8724" width="1.44140625" style="9" customWidth="1"/>
    <col min="8725" max="8725" width="7.6640625" style="9" customWidth="1"/>
    <col min="8726" max="8960" width="11.5546875" style="9"/>
    <col min="8961" max="8961" width="3.33203125" style="9" customWidth="1"/>
    <col min="8962" max="8962" width="12.33203125" style="9" customWidth="1"/>
    <col min="8963" max="8964" width="11.88671875" style="9" bestFit="1" customWidth="1"/>
    <col min="8965" max="8965" width="12.77734375" style="9" customWidth="1"/>
    <col min="8966" max="8966" width="13.21875" style="9" bestFit="1" customWidth="1"/>
    <col min="8967" max="8967" width="11.88671875" style="9" bestFit="1" customWidth="1"/>
    <col min="8968" max="8968" width="11.21875" style="9" bestFit="1" customWidth="1"/>
    <col min="8969" max="8969" width="11.88671875" style="9" bestFit="1" customWidth="1"/>
    <col min="8970" max="8970" width="13.21875" style="9" bestFit="1" customWidth="1"/>
    <col min="8971" max="8971" width="11" style="9" bestFit="1" customWidth="1"/>
    <col min="8972" max="8972" width="11.21875" style="9" bestFit="1" customWidth="1"/>
    <col min="8973" max="8974" width="11.88671875" style="9" bestFit="1" customWidth="1"/>
    <col min="8975" max="8975" width="10.88671875" style="9" customWidth="1"/>
    <col min="8976" max="8976" width="11" style="9" bestFit="1" customWidth="1"/>
    <col min="8977" max="8977" width="11.88671875" style="9" bestFit="1" customWidth="1"/>
    <col min="8978" max="8978" width="13.21875" style="9" bestFit="1" customWidth="1"/>
    <col min="8979" max="8979" width="3.21875" style="9" bestFit="1" customWidth="1"/>
    <col min="8980" max="8980" width="1.44140625" style="9" customWidth="1"/>
    <col min="8981" max="8981" width="7.6640625" style="9" customWidth="1"/>
    <col min="8982" max="9216" width="11.5546875" style="9"/>
    <col min="9217" max="9217" width="3.33203125" style="9" customWidth="1"/>
    <col min="9218" max="9218" width="12.33203125" style="9" customWidth="1"/>
    <col min="9219" max="9220" width="11.88671875" style="9" bestFit="1" customWidth="1"/>
    <col min="9221" max="9221" width="12.77734375" style="9" customWidth="1"/>
    <col min="9222" max="9222" width="13.21875" style="9" bestFit="1" customWidth="1"/>
    <col min="9223" max="9223" width="11.88671875" style="9" bestFit="1" customWidth="1"/>
    <col min="9224" max="9224" width="11.21875" style="9" bestFit="1" customWidth="1"/>
    <col min="9225" max="9225" width="11.88671875" style="9" bestFit="1" customWidth="1"/>
    <col min="9226" max="9226" width="13.21875" style="9" bestFit="1" customWidth="1"/>
    <col min="9227" max="9227" width="11" style="9" bestFit="1" customWidth="1"/>
    <col min="9228" max="9228" width="11.21875" style="9" bestFit="1" customWidth="1"/>
    <col min="9229" max="9230" width="11.88671875" style="9" bestFit="1" customWidth="1"/>
    <col min="9231" max="9231" width="10.88671875" style="9" customWidth="1"/>
    <col min="9232" max="9232" width="11" style="9" bestFit="1" customWidth="1"/>
    <col min="9233" max="9233" width="11.88671875" style="9" bestFit="1" customWidth="1"/>
    <col min="9234" max="9234" width="13.21875" style="9" bestFit="1" customWidth="1"/>
    <col min="9235" max="9235" width="3.21875" style="9" bestFit="1" customWidth="1"/>
    <col min="9236" max="9236" width="1.44140625" style="9" customWidth="1"/>
    <col min="9237" max="9237" width="7.6640625" style="9" customWidth="1"/>
    <col min="9238" max="9472" width="11.5546875" style="9"/>
    <col min="9473" max="9473" width="3.33203125" style="9" customWidth="1"/>
    <col min="9474" max="9474" width="12.33203125" style="9" customWidth="1"/>
    <col min="9475" max="9476" width="11.88671875" style="9" bestFit="1" customWidth="1"/>
    <col min="9477" max="9477" width="12.77734375" style="9" customWidth="1"/>
    <col min="9478" max="9478" width="13.21875" style="9" bestFit="1" customWidth="1"/>
    <col min="9479" max="9479" width="11.88671875" style="9" bestFit="1" customWidth="1"/>
    <col min="9480" max="9480" width="11.21875" style="9" bestFit="1" customWidth="1"/>
    <col min="9481" max="9481" width="11.88671875" style="9" bestFit="1" customWidth="1"/>
    <col min="9482" max="9482" width="13.21875" style="9" bestFit="1" customWidth="1"/>
    <col min="9483" max="9483" width="11" style="9" bestFit="1" customWidth="1"/>
    <col min="9484" max="9484" width="11.21875" style="9" bestFit="1" customWidth="1"/>
    <col min="9485" max="9486" width="11.88671875" style="9" bestFit="1" customWidth="1"/>
    <col min="9487" max="9487" width="10.88671875" style="9" customWidth="1"/>
    <col min="9488" max="9488" width="11" style="9" bestFit="1" customWidth="1"/>
    <col min="9489" max="9489" width="11.88671875" style="9" bestFit="1" customWidth="1"/>
    <col min="9490" max="9490" width="13.21875" style="9" bestFit="1" customWidth="1"/>
    <col min="9491" max="9491" width="3.21875" style="9" bestFit="1" customWidth="1"/>
    <col min="9492" max="9492" width="1.44140625" style="9" customWidth="1"/>
    <col min="9493" max="9493" width="7.6640625" style="9" customWidth="1"/>
    <col min="9494" max="9728" width="11.5546875" style="9"/>
    <col min="9729" max="9729" width="3.33203125" style="9" customWidth="1"/>
    <col min="9730" max="9730" width="12.33203125" style="9" customWidth="1"/>
    <col min="9731" max="9732" width="11.88671875" style="9" bestFit="1" customWidth="1"/>
    <col min="9733" max="9733" width="12.77734375" style="9" customWidth="1"/>
    <col min="9734" max="9734" width="13.21875" style="9" bestFit="1" customWidth="1"/>
    <col min="9735" max="9735" width="11.88671875" style="9" bestFit="1" customWidth="1"/>
    <col min="9736" max="9736" width="11.21875" style="9" bestFit="1" customWidth="1"/>
    <col min="9737" max="9737" width="11.88671875" style="9" bestFit="1" customWidth="1"/>
    <col min="9738" max="9738" width="13.21875" style="9" bestFit="1" customWidth="1"/>
    <col min="9739" max="9739" width="11" style="9" bestFit="1" customWidth="1"/>
    <col min="9740" max="9740" width="11.21875" style="9" bestFit="1" customWidth="1"/>
    <col min="9741" max="9742" width="11.88671875" style="9" bestFit="1" customWidth="1"/>
    <col min="9743" max="9743" width="10.88671875" style="9" customWidth="1"/>
    <col min="9744" max="9744" width="11" style="9" bestFit="1" customWidth="1"/>
    <col min="9745" max="9745" width="11.88671875" style="9" bestFit="1" customWidth="1"/>
    <col min="9746" max="9746" width="13.21875" style="9" bestFit="1" customWidth="1"/>
    <col min="9747" max="9747" width="3.21875" style="9" bestFit="1" customWidth="1"/>
    <col min="9748" max="9748" width="1.44140625" style="9" customWidth="1"/>
    <col min="9749" max="9749" width="7.6640625" style="9" customWidth="1"/>
    <col min="9750" max="9984" width="11.5546875" style="9"/>
    <col min="9985" max="9985" width="3.33203125" style="9" customWidth="1"/>
    <col min="9986" max="9986" width="12.33203125" style="9" customWidth="1"/>
    <col min="9987" max="9988" width="11.88671875" style="9" bestFit="1" customWidth="1"/>
    <col min="9989" max="9989" width="12.77734375" style="9" customWidth="1"/>
    <col min="9990" max="9990" width="13.21875" style="9" bestFit="1" customWidth="1"/>
    <col min="9991" max="9991" width="11.88671875" style="9" bestFit="1" customWidth="1"/>
    <col min="9992" max="9992" width="11.21875" style="9" bestFit="1" customWidth="1"/>
    <col min="9993" max="9993" width="11.88671875" style="9" bestFit="1" customWidth="1"/>
    <col min="9994" max="9994" width="13.21875" style="9" bestFit="1" customWidth="1"/>
    <col min="9995" max="9995" width="11" style="9" bestFit="1" customWidth="1"/>
    <col min="9996" max="9996" width="11.21875" style="9" bestFit="1" customWidth="1"/>
    <col min="9997" max="9998" width="11.88671875" style="9" bestFit="1" customWidth="1"/>
    <col min="9999" max="9999" width="10.88671875" style="9" customWidth="1"/>
    <col min="10000" max="10000" width="11" style="9" bestFit="1" customWidth="1"/>
    <col min="10001" max="10001" width="11.88671875" style="9" bestFit="1" customWidth="1"/>
    <col min="10002" max="10002" width="13.21875" style="9" bestFit="1" customWidth="1"/>
    <col min="10003" max="10003" width="3.21875" style="9" bestFit="1" customWidth="1"/>
    <col min="10004" max="10004" width="1.44140625" style="9" customWidth="1"/>
    <col min="10005" max="10005" width="7.6640625" style="9" customWidth="1"/>
    <col min="10006" max="10240" width="11.5546875" style="9"/>
    <col min="10241" max="10241" width="3.33203125" style="9" customWidth="1"/>
    <col min="10242" max="10242" width="12.33203125" style="9" customWidth="1"/>
    <col min="10243" max="10244" width="11.88671875" style="9" bestFit="1" customWidth="1"/>
    <col min="10245" max="10245" width="12.77734375" style="9" customWidth="1"/>
    <col min="10246" max="10246" width="13.21875" style="9" bestFit="1" customWidth="1"/>
    <col min="10247" max="10247" width="11.88671875" style="9" bestFit="1" customWidth="1"/>
    <col min="10248" max="10248" width="11.21875" style="9" bestFit="1" customWidth="1"/>
    <col min="10249" max="10249" width="11.88671875" style="9" bestFit="1" customWidth="1"/>
    <col min="10250" max="10250" width="13.21875" style="9" bestFit="1" customWidth="1"/>
    <col min="10251" max="10251" width="11" style="9" bestFit="1" customWidth="1"/>
    <col min="10252" max="10252" width="11.21875" style="9" bestFit="1" customWidth="1"/>
    <col min="10253" max="10254" width="11.88671875" style="9" bestFit="1" customWidth="1"/>
    <col min="10255" max="10255" width="10.88671875" style="9" customWidth="1"/>
    <col min="10256" max="10256" width="11" style="9" bestFit="1" customWidth="1"/>
    <col min="10257" max="10257" width="11.88671875" style="9" bestFit="1" customWidth="1"/>
    <col min="10258" max="10258" width="13.21875" style="9" bestFit="1" customWidth="1"/>
    <col min="10259" max="10259" width="3.21875" style="9" bestFit="1" customWidth="1"/>
    <col min="10260" max="10260" width="1.44140625" style="9" customWidth="1"/>
    <col min="10261" max="10261" width="7.6640625" style="9" customWidth="1"/>
    <col min="10262" max="10496" width="11.5546875" style="9"/>
    <col min="10497" max="10497" width="3.33203125" style="9" customWidth="1"/>
    <col min="10498" max="10498" width="12.33203125" style="9" customWidth="1"/>
    <col min="10499" max="10500" width="11.88671875" style="9" bestFit="1" customWidth="1"/>
    <col min="10501" max="10501" width="12.77734375" style="9" customWidth="1"/>
    <col min="10502" max="10502" width="13.21875" style="9" bestFit="1" customWidth="1"/>
    <col min="10503" max="10503" width="11.88671875" style="9" bestFit="1" customWidth="1"/>
    <col min="10504" max="10504" width="11.21875" style="9" bestFit="1" customWidth="1"/>
    <col min="10505" max="10505" width="11.88671875" style="9" bestFit="1" customWidth="1"/>
    <col min="10506" max="10506" width="13.21875" style="9" bestFit="1" customWidth="1"/>
    <col min="10507" max="10507" width="11" style="9" bestFit="1" customWidth="1"/>
    <col min="10508" max="10508" width="11.21875" style="9" bestFit="1" customWidth="1"/>
    <col min="10509" max="10510" width="11.88671875" style="9" bestFit="1" customWidth="1"/>
    <col min="10511" max="10511" width="10.88671875" style="9" customWidth="1"/>
    <col min="10512" max="10512" width="11" style="9" bestFit="1" customWidth="1"/>
    <col min="10513" max="10513" width="11.88671875" style="9" bestFit="1" customWidth="1"/>
    <col min="10514" max="10514" width="13.21875" style="9" bestFit="1" customWidth="1"/>
    <col min="10515" max="10515" width="3.21875" style="9" bestFit="1" customWidth="1"/>
    <col min="10516" max="10516" width="1.44140625" style="9" customWidth="1"/>
    <col min="10517" max="10517" width="7.6640625" style="9" customWidth="1"/>
    <col min="10518" max="10752" width="11.5546875" style="9"/>
    <col min="10753" max="10753" width="3.33203125" style="9" customWidth="1"/>
    <col min="10754" max="10754" width="12.33203125" style="9" customWidth="1"/>
    <col min="10755" max="10756" width="11.88671875" style="9" bestFit="1" customWidth="1"/>
    <col min="10757" max="10757" width="12.77734375" style="9" customWidth="1"/>
    <col min="10758" max="10758" width="13.21875" style="9" bestFit="1" customWidth="1"/>
    <col min="10759" max="10759" width="11.88671875" style="9" bestFit="1" customWidth="1"/>
    <col min="10760" max="10760" width="11.21875" style="9" bestFit="1" customWidth="1"/>
    <col min="10761" max="10761" width="11.88671875" style="9" bestFit="1" customWidth="1"/>
    <col min="10762" max="10762" width="13.21875" style="9" bestFit="1" customWidth="1"/>
    <col min="10763" max="10763" width="11" style="9" bestFit="1" customWidth="1"/>
    <col min="10764" max="10764" width="11.21875" style="9" bestFit="1" customWidth="1"/>
    <col min="10765" max="10766" width="11.88671875" style="9" bestFit="1" customWidth="1"/>
    <col min="10767" max="10767" width="10.88671875" style="9" customWidth="1"/>
    <col min="10768" max="10768" width="11" style="9" bestFit="1" customWidth="1"/>
    <col min="10769" max="10769" width="11.88671875" style="9" bestFit="1" customWidth="1"/>
    <col min="10770" max="10770" width="13.21875" style="9" bestFit="1" customWidth="1"/>
    <col min="10771" max="10771" width="3.21875" style="9" bestFit="1" customWidth="1"/>
    <col min="10772" max="10772" width="1.44140625" style="9" customWidth="1"/>
    <col min="10773" max="10773" width="7.6640625" style="9" customWidth="1"/>
    <col min="10774" max="11008" width="11.5546875" style="9"/>
    <col min="11009" max="11009" width="3.33203125" style="9" customWidth="1"/>
    <col min="11010" max="11010" width="12.33203125" style="9" customWidth="1"/>
    <col min="11011" max="11012" width="11.88671875" style="9" bestFit="1" customWidth="1"/>
    <col min="11013" max="11013" width="12.77734375" style="9" customWidth="1"/>
    <col min="11014" max="11014" width="13.21875" style="9" bestFit="1" customWidth="1"/>
    <col min="11015" max="11015" width="11.88671875" style="9" bestFit="1" customWidth="1"/>
    <col min="11016" max="11016" width="11.21875" style="9" bestFit="1" customWidth="1"/>
    <col min="11017" max="11017" width="11.88671875" style="9" bestFit="1" customWidth="1"/>
    <col min="11018" max="11018" width="13.21875" style="9" bestFit="1" customWidth="1"/>
    <col min="11019" max="11019" width="11" style="9" bestFit="1" customWidth="1"/>
    <col min="11020" max="11020" width="11.21875" style="9" bestFit="1" customWidth="1"/>
    <col min="11021" max="11022" width="11.88671875" style="9" bestFit="1" customWidth="1"/>
    <col min="11023" max="11023" width="10.88671875" style="9" customWidth="1"/>
    <col min="11024" max="11024" width="11" style="9" bestFit="1" customWidth="1"/>
    <col min="11025" max="11025" width="11.88671875" style="9" bestFit="1" customWidth="1"/>
    <col min="11026" max="11026" width="13.21875" style="9" bestFit="1" customWidth="1"/>
    <col min="11027" max="11027" width="3.21875" style="9" bestFit="1" customWidth="1"/>
    <col min="11028" max="11028" width="1.44140625" style="9" customWidth="1"/>
    <col min="11029" max="11029" width="7.6640625" style="9" customWidth="1"/>
    <col min="11030" max="11264" width="11.5546875" style="9"/>
    <col min="11265" max="11265" width="3.33203125" style="9" customWidth="1"/>
    <col min="11266" max="11266" width="12.33203125" style="9" customWidth="1"/>
    <col min="11267" max="11268" width="11.88671875" style="9" bestFit="1" customWidth="1"/>
    <col min="11269" max="11269" width="12.77734375" style="9" customWidth="1"/>
    <col min="11270" max="11270" width="13.21875" style="9" bestFit="1" customWidth="1"/>
    <col min="11271" max="11271" width="11.88671875" style="9" bestFit="1" customWidth="1"/>
    <col min="11272" max="11272" width="11.21875" style="9" bestFit="1" customWidth="1"/>
    <col min="11273" max="11273" width="11.88671875" style="9" bestFit="1" customWidth="1"/>
    <col min="11274" max="11274" width="13.21875" style="9" bestFit="1" customWidth="1"/>
    <col min="11275" max="11275" width="11" style="9" bestFit="1" customWidth="1"/>
    <col min="11276" max="11276" width="11.21875" style="9" bestFit="1" customWidth="1"/>
    <col min="11277" max="11278" width="11.88671875" style="9" bestFit="1" customWidth="1"/>
    <col min="11279" max="11279" width="10.88671875" style="9" customWidth="1"/>
    <col min="11280" max="11280" width="11" style="9" bestFit="1" customWidth="1"/>
    <col min="11281" max="11281" width="11.88671875" style="9" bestFit="1" customWidth="1"/>
    <col min="11282" max="11282" width="13.21875" style="9" bestFit="1" customWidth="1"/>
    <col min="11283" max="11283" width="3.21875" style="9" bestFit="1" customWidth="1"/>
    <col min="11284" max="11284" width="1.44140625" style="9" customWidth="1"/>
    <col min="11285" max="11285" width="7.6640625" style="9" customWidth="1"/>
    <col min="11286" max="11520" width="11.5546875" style="9"/>
    <col min="11521" max="11521" width="3.33203125" style="9" customWidth="1"/>
    <col min="11522" max="11522" width="12.33203125" style="9" customWidth="1"/>
    <col min="11523" max="11524" width="11.88671875" style="9" bestFit="1" customWidth="1"/>
    <col min="11525" max="11525" width="12.77734375" style="9" customWidth="1"/>
    <col min="11526" max="11526" width="13.21875" style="9" bestFit="1" customWidth="1"/>
    <col min="11527" max="11527" width="11.88671875" style="9" bestFit="1" customWidth="1"/>
    <col min="11528" max="11528" width="11.21875" style="9" bestFit="1" customWidth="1"/>
    <col min="11529" max="11529" width="11.88671875" style="9" bestFit="1" customWidth="1"/>
    <col min="11530" max="11530" width="13.21875" style="9" bestFit="1" customWidth="1"/>
    <col min="11531" max="11531" width="11" style="9" bestFit="1" customWidth="1"/>
    <col min="11532" max="11532" width="11.21875" style="9" bestFit="1" customWidth="1"/>
    <col min="11533" max="11534" width="11.88671875" style="9" bestFit="1" customWidth="1"/>
    <col min="11535" max="11535" width="10.88671875" style="9" customWidth="1"/>
    <col min="11536" max="11536" width="11" style="9" bestFit="1" customWidth="1"/>
    <col min="11537" max="11537" width="11.88671875" style="9" bestFit="1" customWidth="1"/>
    <col min="11538" max="11538" width="13.21875" style="9" bestFit="1" customWidth="1"/>
    <col min="11539" max="11539" width="3.21875" style="9" bestFit="1" customWidth="1"/>
    <col min="11540" max="11540" width="1.44140625" style="9" customWidth="1"/>
    <col min="11541" max="11541" width="7.6640625" style="9" customWidth="1"/>
    <col min="11542" max="11776" width="11.5546875" style="9"/>
    <col min="11777" max="11777" width="3.33203125" style="9" customWidth="1"/>
    <col min="11778" max="11778" width="12.33203125" style="9" customWidth="1"/>
    <col min="11779" max="11780" width="11.88671875" style="9" bestFit="1" customWidth="1"/>
    <col min="11781" max="11781" width="12.77734375" style="9" customWidth="1"/>
    <col min="11782" max="11782" width="13.21875" style="9" bestFit="1" customWidth="1"/>
    <col min="11783" max="11783" width="11.88671875" style="9" bestFit="1" customWidth="1"/>
    <col min="11784" max="11784" width="11.21875" style="9" bestFit="1" customWidth="1"/>
    <col min="11785" max="11785" width="11.88671875" style="9" bestFit="1" customWidth="1"/>
    <col min="11786" max="11786" width="13.21875" style="9" bestFit="1" customWidth="1"/>
    <col min="11787" max="11787" width="11" style="9" bestFit="1" customWidth="1"/>
    <col min="11788" max="11788" width="11.21875" style="9" bestFit="1" customWidth="1"/>
    <col min="11789" max="11790" width="11.88671875" style="9" bestFit="1" customWidth="1"/>
    <col min="11791" max="11791" width="10.88671875" style="9" customWidth="1"/>
    <col min="11792" max="11792" width="11" style="9" bestFit="1" customWidth="1"/>
    <col min="11793" max="11793" width="11.88671875" style="9" bestFit="1" customWidth="1"/>
    <col min="11794" max="11794" width="13.21875" style="9" bestFit="1" customWidth="1"/>
    <col min="11795" max="11795" width="3.21875" style="9" bestFit="1" customWidth="1"/>
    <col min="11796" max="11796" width="1.44140625" style="9" customWidth="1"/>
    <col min="11797" max="11797" width="7.6640625" style="9" customWidth="1"/>
    <col min="11798" max="12032" width="11.5546875" style="9"/>
    <col min="12033" max="12033" width="3.33203125" style="9" customWidth="1"/>
    <col min="12034" max="12034" width="12.33203125" style="9" customWidth="1"/>
    <col min="12035" max="12036" width="11.88671875" style="9" bestFit="1" customWidth="1"/>
    <col min="12037" max="12037" width="12.77734375" style="9" customWidth="1"/>
    <col min="12038" max="12038" width="13.21875" style="9" bestFit="1" customWidth="1"/>
    <col min="12039" max="12039" width="11.88671875" style="9" bestFit="1" customWidth="1"/>
    <col min="12040" max="12040" width="11.21875" style="9" bestFit="1" customWidth="1"/>
    <col min="12041" max="12041" width="11.88671875" style="9" bestFit="1" customWidth="1"/>
    <col min="12042" max="12042" width="13.21875" style="9" bestFit="1" customWidth="1"/>
    <col min="12043" max="12043" width="11" style="9" bestFit="1" customWidth="1"/>
    <col min="12044" max="12044" width="11.21875" style="9" bestFit="1" customWidth="1"/>
    <col min="12045" max="12046" width="11.88671875" style="9" bestFit="1" customWidth="1"/>
    <col min="12047" max="12047" width="10.88671875" style="9" customWidth="1"/>
    <col min="12048" max="12048" width="11" style="9" bestFit="1" customWidth="1"/>
    <col min="12049" max="12049" width="11.88671875" style="9" bestFit="1" customWidth="1"/>
    <col min="12050" max="12050" width="13.21875" style="9" bestFit="1" customWidth="1"/>
    <col min="12051" max="12051" width="3.21875" style="9" bestFit="1" customWidth="1"/>
    <col min="12052" max="12052" width="1.44140625" style="9" customWidth="1"/>
    <col min="12053" max="12053" width="7.6640625" style="9" customWidth="1"/>
    <col min="12054" max="12288" width="11.5546875" style="9"/>
    <col min="12289" max="12289" width="3.33203125" style="9" customWidth="1"/>
    <col min="12290" max="12290" width="12.33203125" style="9" customWidth="1"/>
    <col min="12291" max="12292" width="11.88671875" style="9" bestFit="1" customWidth="1"/>
    <col min="12293" max="12293" width="12.77734375" style="9" customWidth="1"/>
    <col min="12294" max="12294" width="13.21875" style="9" bestFit="1" customWidth="1"/>
    <col min="12295" max="12295" width="11.88671875" style="9" bestFit="1" customWidth="1"/>
    <col min="12296" max="12296" width="11.21875" style="9" bestFit="1" customWidth="1"/>
    <col min="12297" max="12297" width="11.88671875" style="9" bestFit="1" customWidth="1"/>
    <col min="12298" max="12298" width="13.21875" style="9" bestFit="1" customWidth="1"/>
    <col min="12299" max="12299" width="11" style="9" bestFit="1" customWidth="1"/>
    <col min="12300" max="12300" width="11.21875" style="9" bestFit="1" customWidth="1"/>
    <col min="12301" max="12302" width="11.88671875" style="9" bestFit="1" customWidth="1"/>
    <col min="12303" max="12303" width="10.88671875" style="9" customWidth="1"/>
    <col min="12304" max="12304" width="11" style="9" bestFit="1" customWidth="1"/>
    <col min="12305" max="12305" width="11.88671875" style="9" bestFit="1" customWidth="1"/>
    <col min="12306" max="12306" width="13.21875" style="9" bestFit="1" customWidth="1"/>
    <col min="12307" max="12307" width="3.21875" style="9" bestFit="1" customWidth="1"/>
    <col min="12308" max="12308" width="1.44140625" style="9" customWidth="1"/>
    <col min="12309" max="12309" width="7.6640625" style="9" customWidth="1"/>
    <col min="12310" max="12544" width="11.5546875" style="9"/>
    <col min="12545" max="12545" width="3.33203125" style="9" customWidth="1"/>
    <col min="12546" max="12546" width="12.33203125" style="9" customWidth="1"/>
    <col min="12547" max="12548" width="11.88671875" style="9" bestFit="1" customWidth="1"/>
    <col min="12549" max="12549" width="12.77734375" style="9" customWidth="1"/>
    <col min="12550" max="12550" width="13.21875" style="9" bestFit="1" customWidth="1"/>
    <col min="12551" max="12551" width="11.88671875" style="9" bestFit="1" customWidth="1"/>
    <col min="12552" max="12552" width="11.21875" style="9" bestFit="1" customWidth="1"/>
    <col min="12553" max="12553" width="11.88671875" style="9" bestFit="1" customWidth="1"/>
    <col min="12554" max="12554" width="13.21875" style="9" bestFit="1" customWidth="1"/>
    <col min="12555" max="12555" width="11" style="9" bestFit="1" customWidth="1"/>
    <col min="12556" max="12556" width="11.21875" style="9" bestFit="1" customWidth="1"/>
    <col min="12557" max="12558" width="11.88671875" style="9" bestFit="1" customWidth="1"/>
    <col min="12559" max="12559" width="10.88671875" style="9" customWidth="1"/>
    <col min="12560" max="12560" width="11" style="9" bestFit="1" customWidth="1"/>
    <col min="12561" max="12561" width="11.88671875" style="9" bestFit="1" customWidth="1"/>
    <col min="12562" max="12562" width="13.21875" style="9" bestFit="1" customWidth="1"/>
    <col min="12563" max="12563" width="3.21875" style="9" bestFit="1" customWidth="1"/>
    <col min="12564" max="12564" width="1.44140625" style="9" customWidth="1"/>
    <col min="12565" max="12565" width="7.6640625" style="9" customWidth="1"/>
    <col min="12566" max="12800" width="11.5546875" style="9"/>
    <col min="12801" max="12801" width="3.33203125" style="9" customWidth="1"/>
    <col min="12802" max="12802" width="12.33203125" style="9" customWidth="1"/>
    <col min="12803" max="12804" width="11.88671875" style="9" bestFit="1" customWidth="1"/>
    <col min="12805" max="12805" width="12.77734375" style="9" customWidth="1"/>
    <col min="12806" max="12806" width="13.21875" style="9" bestFit="1" customWidth="1"/>
    <col min="12807" max="12807" width="11.88671875" style="9" bestFit="1" customWidth="1"/>
    <col min="12808" max="12808" width="11.21875" style="9" bestFit="1" customWidth="1"/>
    <col min="12809" max="12809" width="11.88671875" style="9" bestFit="1" customWidth="1"/>
    <col min="12810" max="12810" width="13.21875" style="9" bestFit="1" customWidth="1"/>
    <col min="12811" max="12811" width="11" style="9" bestFit="1" customWidth="1"/>
    <col min="12812" max="12812" width="11.21875" style="9" bestFit="1" customWidth="1"/>
    <col min="12813" max="12814" width="11.88671875" style="9" bestFit="1" customWidth="1"/>
    <col min="12815" max="12815" width="10.88671875" style="9" customWidth="1"/>
    <col min="12816" max="12816" width="11" style="9" bestFit="1" customWidth="1"/>
    <col min="12817" max="12817" width="11.88671875" style="9" bestFit="1" customWidth="1"/>
    <col min="12818" max="12818" width="13.21875" style="9" bestFit="1" customWidth="1"/>
    <col min="12819" max="12819" width="3.21875" style="9" bestFit="1" customWidth="1"/>
    <col min="12820" max="12820" width="1.44140625" style="9" customWidth="1"/>
    <col min="12821" max="12821" width="7.6640625" style="9" customWidth="1"/>
    <col min="12822" max="13056" width="11.5546875" style="9"/>
    <col min="13057" max="13057" width="3.33203125" style="9" customWidth="1"/>
    <col min="13058" max="13058" width="12.33203125" style="9" customWidth="1"/>
    <col min="13059" max="13060" width="11.88671875" style="9" bestFit="1" customWidth="1"/>
    <col min="13061" max="13061" width="12.77734375" style="9" customWidth="1"/>
    <col min="13062" max="13062" width="13.21875" style="9" bestFit="1" customWidth="1"/>
    <col min="13063" max="13063" width="11.88671875" style="9" bestFit="1" customWidth="1"/>
    <col min="13064" max="13064" width="11.21875" style="9" bestFit="1" customWidth="1"/>
    <col min="13065" max="13065" width="11.88671875" style="9" bestFit="1" customWidth="1"/>
    <col min="13066" max="13066" width="13.21875" style="9" bestFit="1" customWidth="1"/>
    <col min="13067" max="13067" width="11" style="9" bestFit="1" customWidth="1"/>
    <col min="13068" max="13068" width="11.21875" style="9" bestFit="1" customWidth="1"/>
    <col min="13069" max="13070" width="11.88671875" style="9" bestFit="1" customWidth="1"/>
    <col min="13071" max="13071" width="10.88671875" style="9" customWidth="1"/>
    <col min="13072" max="13072" width="11" style="9" bestFit="1" customWidth="1"/>
    <col min="13073" max="13073" width="11.88671875" style="9" bestFit="1" customWidth="1"/>
    <col min="13074" max="13074" width="13.21875" style="9" bestFit="1" customWidth="1"/>
    <col min="13075" max="13075" width="3.21875" style="9" bestFit="1" customWidth="1"/>
    <col min="13076" max="13076" width="1.44140625" style="9" customWidth="1"/>
    <col min="13077" max="13077" width="7.6640625" style="9" customWidth="1"/>
    <col min="13078" max="13312" width="11.5546875" style="9"/>
    <col min="13313" max="13313" width="3.33203125" style="9" customWidth="1"/>
    <col min="13314" max="13314" width="12.33203125" style="9" customWidth="1"/>
    <col min="13315" max="13316" width="11.88671875" style="9" bestFit="1" customWidth="1"/>
    <col min="13317" max="13317" width="12.77734375" style="9" customWidth="1"/>
    <col min="13318" max="13318" width="13.21875" style="9" bestFit="1" customWidth="1"/>
    <col min="13319" max="13319" width="11.88671875" style="9" bestFit="1" customWidth="1"/>
    <col min="13320" max="13320" width="11.21875" style="9" bestFit="1" customWidth="1"/>
    <col min="13321" max="13321" width="11.88671875" style="9" bestFit="1" customWidth="1"/>
    <col min="13322" max="13322" width="13.21875" style="9" bestFit="1" customWidth="1"/>
    <col min="13323" max="13323" width="11" style="9" bestFit="1" customWidth="1"/>
    <col min="13324" max="13324" width="11.21875" style="9" bestFit="1" customWidth="1"/>
    <col min="13325" max="13326" width="11.88671875" style="9" bestFit="1" customWidth="1"/>
    <col min="13327" max="13327" width="10.88671875" style="9" customWidth="1"/>
    <col min="13328" max="13328" width="11" style="9" bestFit="1" customWidth="1"/>
    <col min="13329" max="13329" width="11.88671875" style="9" bestFit="1" customWidth="1"/>
    <col min="13330" max="13330" width="13.21875" style="9" bestFit="1" customWidth="1"/>
    <col min="13331" max="13331" width="3.21875" style="9" bestFit="1" customWidth="1"/>
    <col min="13332" max="13332" width="1.44140625" style="9" customWidth="1"/>
    <col min="13333" max="13333" width="7.6640625" style="9" customWidth="1"/>
    <col min="13334" max="13568" width="11.5546875" style="9"/>
    <col min="13569" max="13569" width="3.33203125" style="9" customWidth="1"/>
    <col min="13570" max="13570" width="12.33203125" style="9" customWidth="1"/>
    <col min="13571" max="13572" width="11.88671875" style="9" bestFit="1" customWidth="1"/>
    <col min="13573" max="13573" width="12.77734375" style="9" customWidth="1"/>
    <col min="13574" max="13574" width="13.21875" style="9" bestFit="1" customWidth="1"/>
    <col min="13575" max="13575" width="11.88671875" style="9" bestFit="1" customWidth="1"/>
    <col min="13576" max="13576" width="11.21875" style="9" bestFit="1" customWidth="1"/>
    <col min="13577" max="13577" width="11.88671875" style="9" bestFit="1" customWidth="1"/>
    <col min="13578" max="13578" width="13.21875" style="9" bestFit="1" customWidth="1"/>
    <col min="13579" max="13579" width="11" style="9" bestFit="1" customWidth="1"/>
    <col min="13580" max="13580" width="11.21875" style="9" bestFit="1" customWidth="1"/>
    <col min="13581" max="13582" width="11.88671875" style="9" bestFit="1" customWidth="1"/>
    <col min="13583" max="13583" width="10.88671875" style="9" customWidth="1"/>
    <col min="13584" max="13584" width="11" style="9" bestFit="1" customWidth="1"/>
    <col min="13585" max="13585" width="11.88671875" style="9" bestFit="1" customWidth="1"/>
    <col min="13586" max="13586" width="13.21875" style="9" bestFit="1" customWidth="1"/>
    <col min="13587" max="13587" width="3.21875" style="9" bestFit="1" customWidth="1"/>
    <col min="13588" max="13588" width="1.44140625" style="9" customWidth="1"/>
    <col min="13589" max="13589" width="7.6640625" style="9" customWidth="1"/>
    <col min="13590" max="13824" width="11.5546875" style="9"/>
    <col min="13825" max="13825" width="3.33203125" style="9" customWidth="1"/>
    <col min="13826" max="13826" width="12.33203125" style="9" customWidth="1"/>
    <col min="13827" max="13828" width="11.88671875" style="9" bestFit="1" customWidth="1"/>
    <col min="13829" max="13829" width="12.77734375" style="9" customWidth="1"/>
    <col min="13830" max="13830" width="13.21875" style="9" bestFit="1" customWidth="1"/>
    <col min="13831" max="13831" width="11.88671875" style="9" bestFit="1" customWidth="1"/>
    <col min="13832" max="13832" width="11.21875" style="9" bestFit="1" customWidth="1"/>
    <col min="13833" max="13833" width="11.88671875" style="9" bestFit="1" customWidth="1"/>
    <col min="13834" max="13834" width="13.21875" style="9" bestFit="1" customWidth="1"/>
    <col min="13835" max="13835" width="11" style="9" bestFit="1" customWidth="1"/>
    <col min="13836" max="13836" width="11.21875" style="9" bestFit="1" customWidth="1"/>
    <col min="13837" max="13838" width="11.88671875" style="9" bestFit="1" customWidth="1"/>
    <col min="13839" max="13839" width="10.88671875" style="9" customWidth="1"/>
    <col min="13840" max="13840" width="11" style="9" bestFit="1" customWidth="1"/>
    <col min="13841" max="13841" width="11.88671875" style="9" bestFit="1" customWidth="1"/>
    <col min="13842" max="13842" width="13.21875" style="9" bestFit="1" customWidth="1"/>
    <col min="13843" max="13843" width="3.21875" style="9" bestFit="1" customWidth="1"/>
    <col min="13844" max="13844" width="1.44140625" style="9" customWidth="1"/>
    <col min="13845" max="13845" width="7.6640625" style="9" customWidth="1"/>
    <col min="13846" max="14080" width="11.5546875" style="9"/>
    <col min="14081" max="14081" width="3.33203125" style="9" customWidth="1"/>
    <col min="14082" max="14082" width="12.33203125" style="9" customWidth="1"/>
    <col min="14083" max="14084" width="11.88671875" style="9" bestFit="1" customWidth="1"/>
    <col min="14085" max="14085" width="12.77734375" style="9" customWidth="1"/>
    <col min="14086" max="14086" width="13.21875" style="9" bestFit="1" customWidth="1"/>
    <col min="14087" max="14087" width="11.88671875" style="9" bestFit="1" customWidth="1"/>
    <col min="14088" max="14088" width="11.21875" style="9" bestFit="1" customWidth="1"/>
    <col min="14089" max="14089" width="11.88671875" style="9" bestFit="1" customWidth="1"/>
    <col min="14090" max="14090" width="13.21875" style="9" bestFit="1" customWidth="1"/>
    <col min="14091" max="14091" width="11" style="9" bestFit="1" customWidth="1"/>
    <col min="14092" max="14092" width="11.21875" style="9" bestFit="1" customWidth="1"/>
    <col min="14093" max="14094" width="11.88671875" style="9" bestFit="1" customWidth="1"/>
    <col min="14095" max="14095" width="10.88671875" style="9" customWidth="1"/>
    <col min="14096" max="14096" width="11" style="9" bestFit="1" customWidth="1"/>
    <col min="14097" max="14097" width="11.88671875" style="9" bestFit="1" customWidth="1"/>
    <col min="14098" max="14098" width="13.21875" style="9" bestFit="1" customWidth="1"/>
    <col min="14099" max="14099" width="3.21875" style="9" bestFit="1" customWidth="1"/>
    <col min="14100" max="14100" width="1.44140625" style="9" customWidth="1"/>
    <col min="14101" max="14101" width="7.6640625" style="9" customWidth="1"/>
    <col min="14102" max="14336" width="11.5546875" style="9"/>
    <col min="14337" max="14337" width="3.33203125" style="9" customWidth="1"/>
    <col min="14338" max="14338" width="12.33203125" style="9" customWidth="1"/>
    <col min="14339" max="14340" width="11.88671875" style="9" bestFit="1" customWidth="1"/>
    <col min="14341" max="14341" width="12.77734375" style="9" customWidth="1"/>
    <col min="14342" max="14342" width="13.21875" style="9" bestFit="1" customWidth="1"/>
    <col min="14343" max="14343" width="11.88671875" style="9" bestFit="1" customWidth="1"/>
    <col min="14344" max="14344" width="11.21875" style="9" bestFit="1" customWidth="1"/>
    <col min="14345" max="14345" width="11.88671875" style="9" bestFit="1" customWidth="1"/>
    <col min="14346" max="14346" width="13.21875" style="9" bestFit="1" customWidth="1"/>
    <col min="14347" max="14347" width="11" style="9" bestFit="1" customWidth="1"/>
    <col min="14348" max="14348" width="11.21875" style="9" bestFit="1" customWidth="1"/>
    <col min="14349" max="14350" width="11.88671875" style="9" bestFit="1" customWidth="1"/>
    <col min="14351" max="14351" width="10.88671875" style="9" customWidth="1"/>
    <col min="14352" max="14352" width="11" style="9" bestFit="1" customWidth="1"/>
    <col min="14353" max="14353" width="11.88671875" style="9" bestFit="1" customWidth="1"/>
    <col min="14354" max="14354" width="13.21875" style="9" bestFit="1" customWidth="1"/>
    <col min="14355" max="14355" width="3.21875" style="9" bestFit="1" customWidth="1"/>
    <col min="14356" max="14356" width="1.44140625" style="9" customWidth="1"/>
    <col min="14357" max="14357" width="7.6640625" style="9" customWidth="1"/>
    <col min="14358" max="14592" width="11.5546875" style="9"/>
    <col min="14593" max="14593" width="3.33203125" style="9" customWidth="1"/>
    <col min="14594" max="14594" width="12.33203125" style="9" customWidth="1"/>
    <col min="14595" max="14596" width="11.88671875" style="9" bestFit="1" customWidth="1"/>
    <col min="14597" max="14597" width="12.77734375" style="9" customWidth="1"/>
    <col min="14598" max="14598" width="13.21875" style="9" bestFit="1" customWidth="1"/>
    <col min="14599" max="14599" width="11.88671875" style="9" bestFit="1" customWidth="1"/>
    <col min="14600" max="14600" width="11.21875" style="9" bestFit="1" customWidth="1"/>
    <col min="14601" max="14601" width="11.88671875" style="9" bestFit="1" customWidth="1"/>
    <col min="14602" max="14602" width="13.21875" style="9" bestFit="1" customWidth="1"/>
    <col min="14603" max="14603" width="11" style="9" bestFit="1" customWidth="1"/>
    <col min="14604" max="14604" width="11.21875" style="9" bestFit="1" customWidth="1"/>
    <col min="14605" max="14606" width="11.88671875" style="9" bestFit="1" customWidth="1"/>
    <col min="14607" max="14607" width="10.88671875" style="9" customWidth="1"/>
    <col min="14608" max="14608" width="11" style="9" bestFit="1" customWidth="1"/>
    <col min="14609" max="14609" width="11.88671875" style="9" bestFit="1" customWidth="1"/>
    <col min="14610" max="14610" width="13.21875" style="9" bestFit="1" customWidth="1"/>
    <col min="14611" max="14611" width="3.21875" style="9" bestFit="1" customWidth="1"/>
    <col min="14612" max="14612" width="1.44140625" style="9" customWidth="1"/>
    <col min="14613" max="14613" width="7.6640625" style="9" customWidth="1"/>
    <col min="14614" max="14848" width="11.5546875" style="9"/>
    <col min="14849" max="14849" width="3.33203125" style="9" customWidth="1"/>
    <col min="14850" max="14850" width="12.33203125" style="9" customWidth="1"/>
    <col min="14851" max="14852" width="11.88671875" style="9" bestFit="1" customWidth="1"/>
    <col min="14853" max="14853" width="12.77734375" style="9" customWidth="1"/>
    <col min="14854" max="14854" width="13.21875" style="9" bestFit="1" customWidth="1"/>
    <col min="14855" max="14855" width="11.88671875" style="9" bestFit="1" customWidth="1"/>
    <col min="14856" max="14856" width="11.21875" style="9" bestFit="1" customWidth="1"/>
    <col min="14857" max="14857" width="11.88671875" style="9" bestFit="1" customWidth="1"/>
    <col min="14858" max="14858" width="13.21875" style="9" bestFit="1" customWidth="1"/>
    <col min="14859" max="14859" width="11" style="9" bestFit="1" customWidth="1"/>
    <col min="14860" max="14860" width="11.21875" style="9" bestFit="1" customWidth="1"/>
    <col min="14861" max="14862" width="11.88671875" style="9" bestFit="1" customWidth="1"/>
    <col min="14863" max="14863" width="10.88671875" style="9" customWidth="1"/>
    <col min="14864" max="14864" width="11" style="9" bestFit="1" customWidth="1"/>
    <col min="14865" max="14865" width="11.88671875" style="9" bestFit="1" customWidth="1"/>
    <col min="14866" max="14866" width="13.21875" style="9" bestFit="1" customWidth="1"/>
    <col min="14867" max="14867" width="3.21875" style="9" bestFit="1" customWidth="1"/>
    <col min="14868" max="14868" width="1.44140625" style="9" customWidth="1"/>
    <col min="14869" max="14869" width="7.6640625" style="9" customWidth="1"/>
    <col min="14870" max="15104" width="11.5546875" style="9"/>
    <col min="15105" max="15105" width="3.33203125" style="9" customWidth="1"/>
    <col min="15106" max="15106" width="12.33203125" style="9" customWidth="1"/>
    <col min="15107" max="15108" width="11.88671875" style="9" bestFit="1" customWidth="1"/>
    <col min="15109" max="15109" width="12.77734375" style="9" customWidth="1"/>
    <col min="15110" max="15110" width="13.21875" style="9" bestFit="1" customWidth="1"/>
    <col min="15111" max="15111" width="11.88671875" style="9" bestFit="1" customWidth="1"/>
    <col min="15112" max="15112" width="11.21875" style="9" bestFit="1" customWidth="1"/>
    <col min="15113" max="15113" width="11.88671875" style="9" bestFit="1" customWidth="1"/>
    <col min="15114" max="15114" width="13.21875" style="9" bestFit="1" customWidth="1"/>
    <col min="15115" max="15115" width="11" style="9" bestFit="1" customWidth="1"/>
    <col min="15116" max="15116" width="11.21875" style="9" bestFit="1" customWidth="1"/>
    <col min="15117" max="15118" width="11.88671875" style="9" bestFit="1" customWidth="1"/>
    <col min="15119" max="15119" width="10.88671875" style="9" customWidth="1"/>
    <col min="15120" max="15120" width="11" style="9" bestFit="1" customWidth="1"/>
    <col min="15121" max="15121" width="11.88671875" style="9" bestFit="1" customWidth="1"/>
    <col min="15122" max="15122" width="13.21875" style="9" bestFit="1" customWidth="1"/>
    <col min="15123" max="15123" width="3.21875" style="9" bestFit="1" customWidth="1"/>
    <col min="15124" max="15124" width="1.44140625" style="9" customWidth="1"/>
    <col min="15125" max="15125" width="7.6640625" style="9" customWidth="1"/>
    <col min="15126" max="15360" width="11.5546875" style="9"/>
    <col min="15361" max="15361" width="3.33203125" style="9" customWidth="1"/>
    <col min="15362" max="15362" width="12.33203125" style="9" customWidth="1"/>
    <col min="15363" max="15364" width="11.88671875" style="9" bestFit="1" customWidth="1"/>
    <col min="15365" max="15365" width="12.77734375" style="9" customWidth="1"/>
    <col min="15366" max="15366" width="13.21875" style="9" bestFit="1" customWidth="1"/>
    <col min="15367" max="15367" width="11.88671875" style="9" bestFit="1" customWidth="1"/>
    <col min="15368" max="15368" width="11.21875" style="9" bestFit="1" customWidth="1"/>
    <col min="15369" max="15369" width="11.88671875" style="9" bestFit="1" customWidth="1"/>
    <col min="15370" max="15370" width="13.21875" style="9" bestFit="1" customWidth="1"/>
    <col min="15371" max="15371" width="11" style="9" bestFit="1" customWidth="1"/>
    <col min="15372" max="15372" width="11.21875" style="9" bestFit="1" customWidth="1"/>
    <col min="15373" max="15374" width="11.88671875" style="9" bestFit="1" customWidth="1"/>
    <col min="15375" max="15375" width="10.88671875" style="9" customWidth="1"/>
    <col min="15376" max="15376" width="11" style="9" bestFit="1" customWidth="1"/>
    <col min="15377" max="15377" width="11.88671875" style="9" bestFit="1" customWidth="1"/>
    <col min="15378" max="15378" width="13.21875" style="9" bestFit="1" customWidth="1"/>
    <col min="15379" max="15379" width="3.21875" style="9" bestFit="1" customWidth="1"/>
    <col min="15380" max="15380" width="1.44140625" style="9" customWidth="1"/>
    <col min="15381" max="15381" width="7.6640625" style="9" customWidth="1"/>
    <col min="15382" max="15616" width="11.5546875" style="9"/>
    <col min="15617" max="15617" width="3.33203125" style="9" customWidth="1"/>
    <col min="15618" max="15618" width="12.33203125" style="9" customWidth="1"/>
    <col min="15619" max="15620" width="11.88671875" style="9" bestFit="1" customWidth="1"/>
    <col min="15621" max="15621" width="12.77734375" style="9" customWidth="1"/>
    <col min="15622" max="15622" width="13.21875" style="9" bestFit="1" customWidth="1"/>
    <col min="15623" max="15623" width="11.88671875" style="9" bestFit="1" customWidth="1"/>
    <col min="15624" max="15624" width="11.21875" style="9" bestFit="1" customWidth="1"/>
    <col min="15625" max="15625" width="11.88671875" style="9" bestFit="1" customWidth="1"/>
    <col min="15626" max="15626" width="13.21875" style="9" bestFit="1" customWidth="1"/>
    <col min="15627" max="15627" width="11" style="9" bestFit="1" customWidth="1"/>
    <col min="15628" max="15628" width="11.21875" style="9" bestFit="1" customWidth="1"/>
    <col min="15629" max="15630" width="11.88671875" style="9" bestFit="1" customWidth="1"/>
    <col min="15631" max="15631" width="10.88671875" style="9" customWidth="1"/>
    <col min="15632" max="15632" width="11" style="9" bestFit="1" customWidth="1"/>
    <col min="15633" max="15633" width="11.88671875" style="9" bestFit="1" customWidth="1"/>
    <col min="15634" max="15634" width="13.21875" style="9" bestFit="1" customWidth="1"/>
    <col min="15635" max="15635" width="3.21875" style="9" bestFit="1" customWidth="1"/>
    <col min="15636" max="15636" width="1.44140625" style="9" customWidth="1"/>
    <col min="15637" max="15637" width="7.6640625" style="9" customWidth="1"/>
    <col min="15638" max="15872" width="11.5546875" style="9"/>
    <col min="15873" max="15873" width="3.33203125" style="9" customWidth="1"/>
    <col min="15874" max="15874" width="12.33203125" style="9" customWidth="1"/>
    <col min="15875" max="15876" width="11.88671875" style="9" bestFit="1" customWidth="1"/>
    <col min="15877" max="15877" width="12.77734375" style="9" customWidth="1"/>
    <col min="15878" max="15878" width="13.21875" style="9" bestFit="1" customWidth="1"/>
    <col min="15879" max="15879" width="11.88671875" style="9" bestFit="1" customWidth="1"/>
    <col min="15880" max="15880" width="11.21875" style="9" bestFit="1" customWidth="1"/>
    <col min="15881" max="15881" width="11.88671875" style="9" bestFit="1" customWidth="1"/>
    <col min="15882" max="15882" width="13.21875" style="9" bestFit="1" customWidth="1"/>
    <col min="15883" max="15883" width="11" style="9" bestFit="1" customWidth="1"/>
    <col min="15884" max="15884" width="11.21875" style="9" bestFit="1" customWidth="1"/>
    <col min="15885" max="15886" width="11.88671875" style="9" bestFit="1" customWidth="1"/>
    <col min="15887" max="15887" width="10.88671875" style="9" customWidth="1"/>
    <col min="15888" max="15888" width="11" style="9" bestFit="1" customWidth="1"/>
    <col min="15889" max="15889" width="11.88671875" style="9" bestFit="1" customWidth="1"/>
    <col min="15890" max="15890" width="13.21875" style="9" bestFit="1" customWidth="1"/>
    <col min="15891" max="15891" width="3.21875" style="9" bestFit="1" customWidth="1"/>
    <col min="15892" max="15892" width="1.44140625" style="9" customWidth="1"/>
    <col min="15893" max="15893" width="7.6640625" style="9" customWidth="1"/>
    <col min="15894" max="16128" width="11.5546875" style="9"/>
    <col min="16129" max="16129" width="3.33203125" style="9" customWidth="1"/>
    <col min="16130" max="16130" width="12.33203125" style="9" customWidth="1"/>
    <col min="16131" max="16132" width="11.88671875" style="9" bestFit="1" customWidth="1"/>
    <col min="16133" max="16133" width="12.77734375" style="9" customWidth="1"/>
    <col min="16134" max="16134" width="13.21875" style="9" bestFit="1" customWidth="1"/>
    <col min="16135" max="16135" width="11.88671875" style="9" bestFit="1" customWidth="1"/>
    <col min="16136" max="16136" width="11.21875" style="9" bestFit="1" customWidth="1"/>
    <col min="16137" max="16137" width="11.88671875" style="9" bestFit="1" customWidth="1"/>
    <col min="16138" max="16138" width="13.21875" style="9" bestFit="1" customWidth="1"/>
    <col min="16139" max="16139" width="11" style="9" bestFit="1" customWidth="1"/>
    <col min="16140" max="16140" width="11.21875" style="9" bestFit="1" customWidth="1"/>
    <col min="16141" max="16142" width="11.88671875" style="9" bestFit="1" customWidth="1"/>
    <col min="16143" max="16143" width="10.88671875" style="9" customWidth="1"/>
    <col min="16144" max="16144" width="11" style="9" bestFit="1" customWidth="1"/>
    <col min="16145" max="16145" width="11.88671875" style="9" bestFit="1" customWidth="1"/>
    <col min="16146" max="16146" width="13.21875" style="9" bestFit="1" customWidth="1"/>
    <col min="16147" max="16147" width="3.21875" style="9" bestFit="1" customWidth="1"/>
    <col min="16148" max="16148" width="1.44140625" style="9" customWidth="1"/>
    <col min="16149" max="16149" width="7.6640625" style="9" customWidth="1"/>
    <col min="16150" max="16384" width="11.5546875" style="9"/>
  </cols>
  <sheetData>
    <row r="1" spans="1:19" ht="14.1" customHeight="1" x14ac:dyDescent="0.3">
      <c r="A1" s="9" t="s">
        <v>45</v>
      </c>
      <c r="K1" s="104"/>
      <c r="S1" s="104"/>
    </row>
    <row r="2" spans="1:19" ht="12.75" customHeight="1" x14ac:dyDescent="0.3">
      <c r="A2" s="95" t="s">
        <v>367</v>
      </c>
      <c r="J2" s="104"/>
      <c r="K2" s="105"/>
      <c r="S2" s="104"/>
    </row>
    <row r="3" spans="1:19" ht="12.75" customHeight="1" x14ac:dyDescent="0.3">
      <c r="A3" s="96" t="s">
        <v>47</v>
      </c>
      <c r="J3" s="104"/>
      <c r="K3" s="10"/>
    </row>
    <row r="4" spans="1:19" ht="10.5" customHeight="1" x14ac:dyDescent="0.3">
      <c r="G4" s="99"/>
      <c r="H4" s="99"/>
      <c r="I4" s="99"/>
      <c r="J4" s="99"/>
      <c r="K4" s="99"/>
      <c r="L4" s="99"/>
      <c r="M4" s="99"/>
      <c r="N4" s="99"/>
      <c r="O4" s="99"/>
      <c r="P4" s="99"/>
      <c r="Q4" s="99"/>
      <c r="R4" s="99"/>
    </row>
    <row r="5" spans="1:19" ht="13.8" x14ac:dyDescent="0.3">
      <c r="G5" s="98" t="s">
        <v>368</v>
      </c>
      <c r="H5" s="98"/>
      <c r="I5" s="98"/>
      <c r="J5" s="98"/>
      <c r="K5" s="98"/>
      <c r="L5" s="98"/>
      <c r="M5" s="98"/>
      <c r="N5" s="98"/>
      <c r="O5" s="98"/>
      <c r="P5" s="98"/>
      <c r="Q5" s="98"/>
      <c r="R5" s="98"/>
    </row>
    <row r="6" spans="1:19" ht="13.8" x14ac:dyDescent="0.3">
      <c r="C6" s="147" t="s">
        <v>369</v>
      </c>
      <c r="D6" s="147"/>
      <c r="E6" s="147"/>
      <c r="F6" s="99"/>
      <c r="G6" s="148" t="s">
        <v>370</v>
      </c>
      <c r="H6" s="148"/>
      <c r="I6" s="148"/>
      <c r="J6" s="99"/>
      <c r="K6" s="148" t="s">
        <v>371</v>
      </c>
      <c r="L6" s="148"/>
      <c r="M6" s="148"/>
      <c r="N6" s="99"/>
    </row>
    <row r="7" spans="1:19" s="27" customFormat="1" ht="39.6" customHeight="1" x14ac:dyDescent="0.3">
      <c r="A7" s="108" t="s">
        <v>54</v>
      </c>
      <c r="B7" s="108" t="s">
        <v>56</v>
      </c>
      <c r="C7" s="108" t="s">
        <v>372</v>
      </c>
      <c r="D7" s="108" t="s">
        <v>373</v>
      </c>
      <c r="E7" s="108" t="s">
        <v>357</v>
      </c>
      <c r="F7" s="108" t="s">
        <v>359</v>
      </c>
      <c r="G7" s="108" t="s">
        <v>360</v>
      </c>
      <c r="H7" s="108" t="s">
        <v>361</v>
      </c>
      <c r="I7" s="108" t="s">
        <v>362</v>
      </c>
      <c r="J7" s="108" t="s">
        <v>374</v>
      </c>
      <c r="K7" s="108" t="s">
        <v>360</v>
      </c>
      <c r="L7" s="108" t="s">
        <v>361</v>
      </c>
      <c r="M7" s="108" t="s">
        <v>362</v>
      </c>
      <c r="N7" s="108" t="s">
        <v>374</v>
      </c>
      <c r="O7" s="108" t="s">
        <v>364</v>
      </c>
      <c r="P7" s="108" t="s">
        <v>375</v>
      </c>
      <c r="Q7" s="108" t="s">
        <v>376</v>
      </c>
      <c r="R7" s="108" t="s">
        <v>365</v>
      </c>
      <c r="S7" s="108" t="s">
        <v>54</v>
      </c>
    </row>
    <row r="8" spans="1:19" ht="13.8" x14ac:dyDescent="0.3">
      <c r="A8" s="9">
        <v>1</v>
      </c>
      <c r="B8" s="9" t="s">
        <v>68</v>
      </c>
      <c r="C8" s="35">
        <v>165711747</v>
      </c>
      <c r="D8" s="35">
        <v>66846787</v>
      </c>
      <c r="E8" s="35">
        <v>0</v>
      </c>
      <c r="F8" s="35">
        <f t="shared" ref="F8:F45" si="0">SUM(C8:E8)</f>
        <v>232558534</v>
      </c>
      <c r="G8" s="35">
        <v>16002968</v>
      </c>
      <c r="H8" s="35">
        <v>1235504</v>
      </c>
      <c r="I8" s="35">
        <v>181235547</v>
      </c>
      <c r="J8" s="35">
        <f t="shared" ref="J8:J45" si="1">SUM(G8:I8)</f>
        <v>198474019</v>
      </c>
      <c r="K8" s="35">
        <v>5937065</v>
      </c>
      <c r="L8" s="35">
        <v>1465139</v>
      </c>
      <c r="M8" s="35">
        <v>14435564</v>
      </c>
      <c r="N8" s="35">
        <f t="shared" ref="N8:N45" si="2">SUM(K8:M8)</f>
        <v>21837768</v>
      </c>
      <c r="O8" s="35">
        <v>0</v>
      </c>
      <c r="P8" s="35">
        <v>0</v>
      </c>
      <c r="Q8" s="35">
        <v>12246747</v>
      </c>
      <c r="R8" s="35">
        <f>(J8+N8+O8+P8+Q8)</f>
        <v>232558534</v>
      </c>
      <c r="S8" s="9">
        <v>1</v>
      </c>
    </row>
    <row r="9" spans="1:19" ht="13.8" x14ac:dyDescent="0.3">
      <c r="A9" s="9">
        <v>2</v>
      </c>
      <c r="B9" s="9" t="s">
        <v>69</v>
      </c>
      <c r="C9" s="25">
        <v>59050600</v>
      </c>
      <c r="D9" s="25">
        <v>881569</v>
      </c>
      <c r="E9" s="25">
        <v>0</v>
      </c>
      <c r="F9" s="25">
        <f t="shared" si="0"/>
        <v>59932169</v>
      </c>
      <c r="G9" s="25">
        <v>622150</v>
      </c>
      <c r="H9" s="25">
        <v>0</v>
      </c>
      <c r="I9" s="25">
        <v>59017801</v>
      </c>
      <c r="J9" s="25">
        <f t="shared" si="1"/>
        <v>59639951</v>
      </c>
      <c r="K9" s="25">
        <v>219832</v>
      </c>
      <c r="L9" s="25">
        <v>0</v>
      </c>
      <c r="M9" s="25">
        <v>3955242</v>
      </c>
      <c r="N9" s="25">
        <f t="shared" si="2"/>
        <v>4175074</v>
      </c>
      <c r="O9" s="25">
        <v>0</v>
      </c>
      <c r="P9" s="25">
        <v>0</v>
      </c>
      <c r="Q9" s="25">
        <v>2755071</v>
      </c>
      <c r="R9" s="25">
        <f t="shared" ref="R9:R45" si="3">(J9+N9+O9+P9+Q9)</f>
        <v>66570096</v>
      </c>
      <c r="S9" s="9">
        <v>2</v>
      </c>
    </row>
    <row r="10" spans="1:19" ht="13.8" x14ac:dyDescent="0.3">
      <c r="A10" s="9">
        <v>3</v>
      </c>
      <c r="B10" s="9" t="s">
        <v>70</v>
      </c>
      <c r="C10" s="25">
        <v>0</v>
      </c>
      <c r="D10" s="25">
        <v>1263197</v>
      </c>
      <c r="E10" s="25">
        <v>0</v>
      </c>
      <c r="F10" s="25">
        <f t="shared" si="0"/>
        <v>1263197</v>
      </c>
      <c r="G10" s="25">
        <v>444308</v>
      </c>
      <c r="H10" s="25">
        <v>0</v>
      </c>
      <c r="I10" s="25">
        <v>129889</v>
      </c>
      <c r="J10" s="25">
        <f t="shared" si="1"/>
        <v>574197</v>
      </c>
      <c r="K10" s="25">
        <v>64430</v>
      </c>
      <c r="L10" s="25">
        <v>0</v>
      </c>
      <c r="M10" s="25">
        <v>624570</v>
      </c>
      <c r="N10" s="25">
        <f t="shared" si="2"/>
        <v>689000</v>
      </c>
      <c r="O10" s="25">
        <v>0</v>
      </c>
      <c r="P10" s="25">
        <v>0</v>
      </c>
      <c r="Q10" s="25">
        <v>0</v>
      </c>
      <c r="R10" s="25">
        <f t="shared" si="3"/>
        <v>1263197</v>
      </c>
      <c r="S10" s="9">
        <v>3</v>
      </c>
    </row>
    <row r="11" spans="1:19" ht="13.8" x14ac:dyDescent="0.3">
      <c r="A11" s="9">
        <v>4</v>
      </c>
      <c r="B11" s="9" t="s">
        <v>71</v>
      </c>
      <c r="C11" s="25">
        <v>268939</v>
      </c>
      <c r="D11" s="25">
        <v>10371750</v>
      </c>
      <c r="E11" s="25">
        <v>0</v>
      </c>
      <c r="F11" s="25">
        <f t="shared" si="0"/>
        <v>10640689</v>
      </c>
      <c r="G11" s="25">
        <v>1151038</v>
      </c>
      <c r="H11" s="25">
        <v>2176170</v>
      </c>
      <c r="I11" s="25">
        <v>4090168</v>
      </c>
      <c r="J11" s="25">
        <f t="shared" si="1"/>
        <v>7417376</v>
      </c>
      <c r="K11" s="25">
        <v>492492</v>
      </c>
      <c r="L11" s="25">
        <v>899438</v>
      </c>
      <c r="M11" s="25">
        <v>1709315</v>
      </c>
      <c r="N11" s="25">
        <f t="shared" si="2"/>
        <v>3101245</v>
      </c>
      <c r="O11" s="25">
        <v>0</v>
      </c>
      <c r="P11" s="25">
        <v>0</v>
      </c>
      <c r="Q11" s="25">
        <v>98177</v>
      </c>
      <c r="R11" s="25">
        <f t="shared" si="3"/>
        <v>10616798</v>
      </c>
      <c r="S11" s="9">
        <v>4</v>
      </c>
    </row>
    <row r="12" spans="1:19" ht="13.8" x14ac:dyDescent="0.3">
      <c r="A12" s="9">
        <v>5</v>
      </c>
      <c r="B12" s="9" t="s">
        <v>72</v>
      </c>
      <c r="C12" s="25">
        <v>1499335</v>
      </c>
      <c r="D12" s="25">
        <v>43274627</v>
      </c>
      <c r="E12" s="25">
        <v>0</v>
      </c>
      <c r="F12" s="25">
        <f t="shared" si="0"/>
        <v>44773962</v>
      </c>
      <c r="G12" s="25">
        <v>17720177</v>
      </c>
      <c r="H12" s="25">
        <v>5858516</v>
      </c>
      <c r="I12" s="25">
        <v>8982589</v>
      </c>
      <c r="J12" s="25">
        <f t="shared" si="1"/>
        <v>32561282</v>
      </c>
      <c r="K12" s="25">
        <v>6852558</v>
      </c>
      <c r="L12" s="25">
        <v>1305593</v>
      </c>
      <c r="M12" s="25">
        <v>5740973</v>
      </c>
      <c r="N12" s="25">
        <f t="shared" si="2"/>
        <v>13899124</v>
      </c>
      <c r="O12" s="25">
        <v>0</v>
      </c>
      <c r="P12" s="25">
        <v>0</v>
      </c>
      <c r="Q12" s="25">
        <v>30514</v>
      </c>
      <c r="R12" s="25">
        <f t="shared" si="3"/>
        <v>46490920</v>
      </c>
      <c r="S12" s="9">
        <v>5</v>
      </c>
    </row>
    <row r="13" spans="1:19" ht="13.8" x14ac:dyDescent="0.3">
      <c r="A13" s="9">
        <v>6</v>
      </c>
      <c r="B13" s="9" t="s">
        <v>73</v>
      </c>
      <c r="C13" s="25">
        <v>0</v>
      </c>
      <c r="D13" s="25">
        <v>0</v>
      </c>
      <c r="E13" s="25">
        <v>0</v>
      </c>
      <c r="F13" s="25">
        <f t="shared" si="0"/>
        <v>0</v>
      </c>
      <c r="G13" s="25">
        <v>785057</v>
      </c>
      <c r="H13" s="25">
        <v>0</v>
      </c>
      <c r="I13" s="25">
        <v>2308418</v>
      </c>
      <c r="J13" s="25">
        <f t="shared" si="1"/>
        <v>3093475</v>
      </c>
      <c r="K13" s="25">
        <v>238610</v>
      </c>
      <c r="L13" s="25">
        <v>0</v>
      </c>
      <c r="M13" s="25">
        <v>892398</v>
      </c>
      <c r="N13" s="25">
        <f t="shared" si="2"/>
        <v>1131008</v>
      </c>
      <c r="O13" s="25">
        <v>0</v>
      </c>
      <c r="P13" s="25">
        <v>0</v>
      </c>
      <c r="Q13" s="25">
        <v>2850</v>
      </c>
      <c r="R13" s="25">
        <f t="shared" si="3"/>
        <v>4227333</v>
      </c>
      <c r="S13" s="9">
        <v>6</v>
      </c>
    </row>
    <row r="14" spans="1:19" ht="13.8" x14ac:dyDescent="0.3">
      <c r="A14" s="9">
        <v>7</v>
      </c>
      <c r="B14" s="9" t="s">
        <v>74</v>
      </c>
      <c r="C14" s="25">
        <v>0</v>
      </c>
      <c r="D14" s="25">
        <v>2036832</v>
      </c>
      <c r="E14" s="25">
        <v>0</v>
      </c>
      <c r="F14" s="25">
        <f t="shared" si="0"/>
        <v>2036832</v>
      </c>
      <c r="G14" s="25">
        <v>838928</v>
      </c>
      <c r="H14" s="25">
        <v>0</v>
      </c>
      <c r="I14" s="25">
        <v>368731</v>
      </c>
      <c r="J14" s="25">
        <f t="shared" si="1"/>
        <v>1207659</v>
      </c>
      <c r="K14" s="25">
        <v>676360</v>
      </c>
      <c r="L14" s="25">
        <v>0</v>
      </c>
      <c r="M14" s="25">
        <v>106313</v>
      </c>
      <c r="N14" s="25">
        <f t="shared" si="2"/>
        <v>782673</v>
      </c>
      <c r="O14" s="25">
        <v>0</v>
      </c>
      <c r="P14" s="25">
        <v>0</v>
      </c>
      <c r="Q14" s="25">
        <v>46500</v>
      </c>
      <c r="R14" s="25">
        <f t="shared" si="3"/>
        <v>2036832</v>
      </c>
      <c r="S14" s="9">
        <v>7</v>
      </c>
    </row>
    <row r="15" spans="1:19" ht="13.8" x14ac:dyDescent="0.3">
      <c r="A15" s="9">
        <v>8</v>
      </c>
      <c r="B15" s="9" t="s">
        <v>75</v>
      </c>
      <c r="C15" s="25">
        <v>1843165</v>
      </c>
      <c r="D15" s="25">
        <v>1461024</v>
      </c>
      <c r="E15" s="25">
        <v>0</v>
      </c>
      <c r="F15" s="25">
        <f t="shared" si="0"/>
        <v>3304189</v>
      </c>
      <c r="G15" s="25">
        <v>1335102</v>
      </c>
      <c r="H15" s="25">
        <v>613408</v>
      </c>
      <c r="I15" s="25">
        <v>5317996</v>
      </c>
      <c r="J15" s="25">
        <f t="shared" si="1"/>
        <v>7266506</v>
      </c>
      <c r="K15" s="25">
        <v>548307</v>
      </c>
      <c r="L15" s="25">
        <v>0</v>
      </c>
      <c r="M15" s="25">
        <v>2275125</v>
      </c>
      <c r="N15" s="25">
        <f t="shared" si="2"/>
        <v>2823432</v>
      </c>
      <c r="O15" s="25">
        <v>0</v>
      </c>
      <c r="P15" s="25">
        <v>0</v>
      </c>
      <c r="Q15" s="25">
        <v>246251</v>
      </c>
      <c r="R15" s="25">
        <f t="shared" si="3"/>
        <v>10336189</v>
      </c>
      <c r="S15" s="9">
        <v>8</v>
      </c>
    </row>
    <row r="16" spans="1:19" ht="13.8" x14ac:dyDescent="0.3">
      <c r="A16" s="9">
        <v>9</v>
      </c>
      <c r="B16" s="9" t="s">
        <v>76</v>
      </c>
      <c r="C16" s="25">
        <v>0</v>
      </c>
      <c r="D16" s="25">
        <v>0</v>
      </c>
      <c r="E16" s="25">
        <v>0</v>
      </c>
      <c r="F16" s="25">
        <f t="shared" si="0"/>
        <v>0</v>
      </c>
      <c r="G16" s="25">
        <v>0</v>
      </c>
      <c r="H16" s="25">
        <v>0</v>
      </c>
      <c r="I16" s="25">
        <v>632588</v>
      </c>
      <c r="J16" s="25">
        <f t="shared" si="1"/>
        <v>632588</v>
      </c>
      <c r="K16" s="25">
        <v>0</v>
      </c>
      <c r="L16" s="25">
        <v>0</v>
      </c>
      <c r="M16" s="25">
        <v>156156</v>
      </c>
      <c r="N16" s="25">
        <f t="shared" si="2"/>
        <v>156156</v>
      </c>
      <c r="O16" s="25">
        <v>0</v>
      </c>
      <c r="P16" s="25">
        <v>0</v>
      </c>
      <c r="Q16" s="25">
        <v>0</v>
      </c>
      <c r="R16" s="25">
        <f t="shared" si="3"/>
        <v>788744</v>
      </c>
      <c r="S16" s="9">
        <v>9</v>
      </c>
    </row>
    <row r="17" spans="1:19" ht="13.8" x14ac:dyDescent="0.3">
      <c r="A17" s="9">
        <v>10</v>
      </c>
      <c r="B17" s="9" t="s">
        <v>77</v>
      </c>
      <c r="C17" s="25">
        <v>0</v>
      </c>
      <c r="D17" s="25">
        <v>0</v>
      </c>
      <c r="E17" s="25">
        <v>0</v>
      </c>
      <c r="F17" s="25">
        <f t="shared" si="0"/>
        <v>0</v>
      </c>
      <c r="G17" s="25">
        <v>3930660</v>
      </c>
      <c r="H17" s="25">
        <v>0</v>
      </c>
      <c r="I17" s="25">
        <v>3947802</v>
      </c>
      <c r="J17" s="25">
        <f t="shared" si="1"/>
        <v>7878462</v>
      </c>
      <c r="K17" s="25">
        <v>2146775</v>
      </c>
      <c r="L17" s="25">
        <v>0</v>
      </c>
      <c r="M17" s="25">
        <v>2146775</v>
      </c>
      <c r="N17" s="25">
        <f t="shared" si="2"/>
        <v>4293550</v>
      </c>
      <c r="O17" s="25">
        <v>0</v>
      </c>
      <c r="P17" s="25">
        <v>0</v>
      </c>
      <c r="Q17" s="25">
        <v>0</v>
      </c>
      <c r="R17" s="25">
        <f t="shared" si="3"/>
        <v>12172012</v>
      </c>
      <c r="S17" s="9">
        <v>10</v>
      </c>
    </row>
    <row r="18" spans="1:19" ht="13.8" x14ac:dyDescent="0.3">
      <c r="A18" s="9">
        <v>11</v>
      </c>
      <c r="B18" s="9" t="s">
        <v>78</v>
      </c>
      <c r="C18" s="25">
        <v>649843</v>
      </c>
      <c r="D18" s="25">
        <v>6809006</v>
      </c>
      <c r="E18" s="25">
        <v>0</v>
      </c>
      <c r="F18" s="25">
        <f t="shared" si="0"/>
        <v>7458849</v>
      </c>
      <c r="G18" s="25">
        <v>3826407</v>
      </c>
      <c r="H18" s="25">
        <v>230464</v>
      </c>
      <c r="I18" s="25">
        <v>1454115</v>
      </c>
      <c r="J18" s="25">
        <f t="shared" si="1"/>
        <v>5510986</v>
      </c>
      <c r="K18" s="25">
        <v>1152613</v>
      </c>
      <c r="L18" s="25">
        <v>132358</v>
      </c>
      <c r="M18" s="25">
        <v>388787</v>
      </c>
      <c r="N18" s="25">
        <f t="shared" si="2"/>
        <v>1673758</v>
      </c>
      <c r="O18" s="25">
        <v>0</v>
      </c>
      <c r="P18" s="25">
        <v>0</v>
      </c>
      <c r="Q18" s="25">
        <v>274105</v>
      </c>
      <c r="R18" s="25">
        <f t="shared" si="3"/>
        <v>7458849</v>
      </c>
      <c r="S18" s="9">
        <v>11</v>
      </c>
    </row>
    <row r="19" spans="1:19" ht="13.8" x14ac:dyDescent="0.3">
      <c r="A19" s="9">
        <v>12</v>
      </c>
      <c r="B19" s="9" t="s">
        <v>79</v>
      </c>
      <c r="C19" s="25">
        <v>65226</v>
      </c>
      <c r="D19" s="25">
        <v>1134308</v>
      </c>
      <c r="E19" s="25">
        <v>0</v>
      </c>
      <c r="F19" s="25">
        <f t="shared" si="0"/>
        <v>1199534</v>
      </c>
      <c r="G19" s="25">
        <v>379692</v>
      </c>
      <c r="H19" s="25">
        <v>0</v>
      </c>
      <c r="I19" s="25">
        <v>308503</v>
      </c>
      <c r="J19" s="25">
        <f t="shared" si="1"/>
        <v>688195</v>
      </c>
      <c r="K19" s="25">
        <v>134958</v>
      </c>
      <c r="L19" s="25">
        <v>0</v>
      </c>
      <c r="M19" s="25">
        <v>170422</v>
      </c>
      <c r="N19" s="25">
        <f t="shared" si="2"/>
        <v>305380</v>
      </c>
      <c r="O19" s="25">
        <v>0</v>
      </c>
      <c r="P19" s="25">
        <v>0</v>
      </c>
      <c r="Q19" s="25">
        <v>0</v>
      </c>
      <c r="R19" s="25">
        <f t="shared" si="3"/>
        <v>993575</v>
      </c>
      <c r="S19" s="9">
        <v>12</v>
      </c>
    </row>
    <row r="20" spans="1:19" ht="13.8" x14ac:dyDescent="0.3">
      <c r="A20" s="9">
        <v>13</v>
      </c>
      <c r="B20" s="9" t="s">
        <v>80</v>
      </c>
      <c r="C20" s="25">
        <v>281622</v>
      </c>
      <c r="D20" s="25">
        <v>8441269</v>
      </c>
      <c r="E20" s="25">
        <v>0</v>
      </c>
      <c r="F20" s="25">
        <f t="shared" si="0"/>
        <v>8722891</v>
      </c>
      <c r="G20" s="25">
        <v>2427415</v>
      </c>
      <c r="H20" s="25">
        <v>0</v>
      </c>
      <c r="I20" s="25">
        <v>2778542</v>
      </c>
      <c r="J20" s="25">
        <f t="shared" si="1"/>
        <v>5205957</v>
      </c>
      <c r="K20" s="25">
        <v>2115386</v>
      </c>
      <c r="L20" s="25">
        <v>0</v>
      </c>
      <c r="M20" s="25">
        <v>1555431</v>
      </c>
      <c r="N20" s="25">
        <f t="shared" si="2"/>
        <v>3670817</v>
      </c>
      <c r="O20" s="25">
        <v>0</v>
      </c>
      <c r="P20" s="25">
        <v>0</v>
      </c>
      <c r="Q20" s="25">
        <v>0</v>
      </c>
      <c r="R20" s="25">
        <f t="shared" si="3"/>
        <v>8876774</v>
      </c>
      <c r="S20" s="9">
        <v>13</v>
      </c>
    </row>
    <row r="21" spans="1:19" ht="13.8" x14ac:dyDescent="0.3">
      <c r="A21" s="9">
        <v>14</v>
      </c>
      <c r="B21" s="9" t="s">
        <v>81</v>
      </c>
      <c r="C21" s="25">
        <v>0</v>
      </c>
      <c r="D21" s="25">
        <v>837126</v>
      </c>
      <c r="E21" s="25">
        <v>0</v>
      </c>
      <c r="F21" s="25">
        <f t="shared" si="0"/>
        <v>837126</v>
      </c>
      <c r="G21" s="25">
        <v>164498</v>
      </c>
      <c r="H21" s="25">
        <v>0</v>
      </c>
      <c r="I21" s="25">
        <v>312819</v>
      </c>
      <c r="J21" s="25">
        <f t="shared" si="1"/>
        <v>477317</v>
      </c>
      <c r="K21" s="25">
        <v>84244</v>
      </c>
      <c r="L21" s="25">
        <v>0</v>
      </c>
      <c r="M21" s="25">
        <v>90065</v>
      </c>
      <c r="N21" s="25">
        <f t="shared" si="2"/>
        <v>174309</v>
      </c>
      <c r="O21" s="25">
        <v>0</v>
      </c>
      <c r="P21" s="25">
        <v>0</v>
      </c>
      <c r="Q21" s="25">
        <v>185500</v>
      </c>
      <c r="R21" s="25">
        <f t="shared" si="3"/>
        <v>837126</v>
      </c>
      <c r="S21" s="9">
        <v>14</v>
      </c>
    </row>
    <row r="22" spans="1:19" ht="13.8" x14ac:dyDescent="0.3">
      <c r="A22" s="9">
        <v>15</v>
      </c>
      <c r="B22" s="9" t="s">
        <v>82</v>
      </c>
      <c r="C22" s="25">
        <v>10541625</v>
      </c>
      <c r="D22" s="25">
        <v>33026243</v>
      </c>
      <c r="E22" s="25">
        <v>0</v>
      </c>
      <c r="F22" s="25">
        <f t="shared" si="0"/>
        <v>43567868</v>
      </c>
      <c r="G22" s="25">
        <v>12681942</v>
      </c>
      <c r="H22" s="25">
        <v>0</v>
      </c>
      <c r="I22" s="25">
        <v>20311868</v>
      </c>
      <c r="J22" s="25">
        <f t="shared" si="1"/>
        <v>32993810</v>
      </c>
      <c r="K22" s="25">
        <v>5432469</v>
      </c>
      <c r="L22" s="25">
        <v>0</v>
      </c>
      <c r="M22" s="25">
        <v>5134398</v>
      </c>
      <c r="N22" s="25">
        <f t="shared" si="2"/>
        <v>10566867</v>
      </c>
      <c r="O22" s="25">
        <v>0</v>
      </c>
      <c r="P22" s="25">
        <v>0</v>
      </c>
      <c r="Q22" s="25">
        <v>0</v>
      </c>
      <c r="R22" s="25">
        <f t="shared" si="3"/>
        <v>43560677</v>
      </c>
      <c r="S22" s="9">
        <v>15</v>
      </c>
    </row>
    <row r="23" spans="1:19" ht="13.8" x14ac:dyDescent="0.3">
      <c r="A23" s="9">
        <v>16</v>
      </c>
      <c r="B23" s="9" t="s">
        <v>83</v>
      </c>
      <c r="C23" s="25">
        <v>0</v>
      </c>
      <c r="D23" s="25">
        <v>14381109</v>
      </c>
      <c r="E23" s="25">
        <v>654425</v>
      </c>
      <c r="F23" s="25">
        <f t="shared" si="0"/>
        <v>15035534</v>
      </c>
      <c r="G23" s="25">
        <v>4584500</v>
      </c>
      <c r="H23" s="25">
        <v>1253420</v>
      </c>
      <c r="I23" s="25">
        <v>3123702</v>
      </c>
      <c r="J23" s="25">
        <f t="shared" si="1"/>
        <v>8961622</v>
      </c>
      <c r="K23" s="25">
        <v>3898340</v>
      </c>
      <c r="L23" s="25">
        <v>737713</v>
      </c>
      <c r="M23" s="25">
        <v>1437859</v>
      </c>
      <c r="N23" s="25">
        <f t="shared" si="2"/>
        <v>6073912</v>
      </c>
      <c r="O23" s="25">
        <v>0</v>
      </c>
      <c r="P23" s="25">
        <v>0</v>
      </c>
      <c r="Q23" s="25">
        <v>0</v>
      </c>
      <c r="R23" s="25">
        <f t="shared" si="3"/>
        <v>15035534</v>
      </c>
      <c r="S23" s="9">
        <v>16</v>
      </c>
    </row>
    <row r="24" spans="1:19" ht="13.8" x14ac:dyDescent="0.3">
      <c r="A24" s="9">
        <v>17</v>
      </c>
      <c r="B24" s="9" t="s">
        <v>85</v>
      </c>
      <c r="C24" s="25">
        <v>0</v>
      </c>
      <c r="D24" s="25">
        <v>5454710</v>
      </c>
      <c r="E24" s="25">
        <v>0</v>
      </c>
      <c r="F24" s="25">
        <f t="shared" si="0"/>
        <v>5454710</v>
      </c>
      <c r="G24" s="25">
        <v>2023985</v>
      </c>
      <c r="H24" s="25">
        <v>0</v>
      </c>
      <c r="I24" s="25">
        <v>1217721</v>
      </c>
      <c r="J24" s="25">
        <f t="shared" si="1"/>
        <v>3241706</v>
      </c>
      <c r="K24" s="25">
        <v>1079313</v>
      </c>
      <c r="L24" s="25">
        <v>0</v>
      </c>
      <c r="M24" s="25">
        <v>1133697</v>
      </c>
      <c r="N24" s="25">
        <f t="shared" si="2"/>
        <v>2213010</v>
      </c>
      <c r="O24" s="25">
        <v>0</v>
      </c>
      <c r="P24" s="25">
        <v>0</v>
      </c>
      <c r="Q24" s="25">
        <v>0</v>
      </c>
      <c r="R24" s="25">
        <f t="shared" si="3"/>
        <v>5454716</v>
      </c>
      <c r="S24" s="9">
        <v>17</v>
      </c>
    </row>
    <row r="25" spans="1:19" ht="13.8" x14ac:dyDescent="0.3">
      <c r="A25" s="9">
        <v>18</v>
      </c>
      <c r="B25" s="9" t="s">
        <v>86</v>
      </c>
      <c r="C25" s="25">
        <v>0</v>
      </c>
      <c r="D25" s="25">
        <v>2160929</v>
      </c>
      <c r="E25" s="25">
        <v>0</v>
      </c>
      <c r="F25" s="25">
        <f t="shared" si="0"/>
        <v>2160929</v>
      </c>
      <c r="G25" s="25">
        <v>894702</v>
      </c>
      <c r="H25" s="25">
        <v>0</v>
      </c>
      <c r="I25" s="25">
        <v>417247</v>
      </c>
      <c r="J25" s="25">
        <f t="shared" si="1"/>
        <v>1311949</v>
      </c>
      <c r="K25" s="25">
        <v>419094</v>
      </c>
      <c r="L25" s="25">
        <v>0</v>
      </c>
      <c r="M25" s="25">
        <v>429886</v>
      </c>
      <c r="N25" s="25">
        <f t="shared" si="2"/>
        <v>848980</v>
      </c>
      <c r="O25" s="25">
        <v>0</v>
      </c>
      <c r="P25" s="25">
        <v>0</v>
      </c>
      <c r="Q25" s="25">
        <v>0</v>
      </c>
      <c r="R25" s="25">
        <f t="shared" si="3"/>
        <v>2160929</v>
      </c>
      <c r="S25" s="9">
        <v>18</v>
      </c>
    </row>
    <row r="26" spans="1:19" ht="13.8" x14ac:dyDescent="0.3">
      <c r="A26" s="9">
        <v>19</v>
      </c>
      <c r="B26" s="9" t="s">
        <v>87</v>
      </c>
      <c r="C26" s="25">
        <v>17196173</v>
      </c>
      <c r="D26" s="25">
        <v>5356087</v>
      </c>
      <c r="E26" s="25">
        <v>0</v>
      </c>
      <c r="F26" s="25">
        <f t="shared" si="0"/>
        <v>22552260</v>
      </c>
      <c r="G26" s="25">
        <v>5486895</v>
      </c>
      <c r="H26" s="25">
        <v>2677492</v>
      </c>
      <c r="I26" s="25">
        <v>4991654</v>
      </c>
      <c r="J26" s="25">
        <f t="shared" si="1"/>
        <v>13156041</v>
      </c>
      <c r="K26" s="25">
        <v>4263832</v>
      </c>
      <c r="L26" s="25">
        <v>1449496</v>
      </c>
      <c r="M26" s="25">
        <v>1824756</v>
      </c>
      <c r="N26" s="25">
        <f t="shared" si="2"/>
        <v>7538084</v>
      </c>
      <c r="O26" s="25">
        <v>0</v>
      </c>
      <c r="P26" s="25">
        <v>1507396</v>
      </c>
      <c r="Q26" s="25">
        <v>346067</v>
      </c>
      <c r="R26" s="25">
        <f t="shared" si="3"/>
        <v>22547588</v>
      </c>
      <c r="S26" s="9">
        <v>19</v>
      </c>
    </row>
    <row r="27" spans="1:19" ht="13.8" x14ac:dyDescent="0.3">
      <c r="A27" s="9">
        <v>20</v>
      </c>
      <c r="B27" s="9" t="s">
        <v>88</v>
      </c>
      <c r="C27" s="25">
        <v>0</v>
      </c>
      <c r="D27" s="25">
        <v>12680496</v>
      </c>
      <c r="E27" s="25">
        <v>0</v>
      </c>
      <c r="F27" s="25">
        <f t="shared" si="0"/>
        <v>12680496</v>
      </c>
      <c r="G27" s="25">
        <v>5137848</v>
      </c>
      <c r="H27" s="25">
        <v>600866</v>
      </c>
      <c r="I27" s="25">
        <v>1210054</v>
      </c>
      <c r="J27" s="25">
        <f t="shared" si="1"/>
        <v>6948768</v>
      </c>
      <c r="K27" s="25">
        <v>2347218</v>
      </c>
      <c r="L27" s="25">
        <v>331493</v>
      </c>
      <c r="M27" s="25">
        <v>572919</v>
      </c>
      <c r="N27" s="25">
        <f t="shared" si="2"/>
        <v>3251630</v>
      </c>
      <c r="O27" s="25">
        <v>0</v>
      </c>
      <c r="P27" s="25">
        <v>0</v>
      </c>
      <c r="Q27" s="25">
        <v>0</v>
      </c>
      <c r="R27" s="25">
        <f t="shared" si="3"/>
        <v>10200398</v>
      </c>
      <c r="S27" s="9">
        <v>20</v>
      </c>
    </row>
    <row r="28" spans="1:19" ht="13.8" x14ac:dyDescent="0.3">
      <c r="A28" s="9">
        <v>21</v>
      </c>
      <c r="B28" s="9" t="s">
        <v>89</v>
      </c>
      <c r="C28" s="25">
        <v>603</v>
      </c>
      <c r="D28" s="25">
        <v>378901</v>
      </c>
      <c r="E28" s="25">
        <v>0</v>
      </c>
      <c r="F28" s="25">
        <f t="shared" si="0"/>
        <v>379504</v>
      </c>
      <c r="G28" s="25">
        <v>4819700</v>
      </c>
      <c r="H28" s="25">
        <v>0</v>
      </c>
      <c r="I28" s="25">
        <v>1653898</v>
      </c>
      <c r="J28" s="25">
        <f t="shared" si="1"/>
        <v>6473598</v>
      </c>
      <c r="K28" s="25">
        <v>2687124</v>
      </c>
      <c r="L28" s="25">
        <v>0</v>
      </c>
      <c r="M28" s="25">
        <v>1381075</v>
      </c>
      <c r="N28" s="25">
        <f t="shared" si="2"/>
        <v>4068199</v>
      </c>
      <c r="O28" s="25">
        <v>0</v>
      </c>
      <c r="P28" s="25">
        <v>0</v>
      </c>
      <c r="Q28" s="25">
        <v>0</v>
      </c>
      <c r="R28" s="25">
        <f t="shared" si="3"/>
        <v>10541797</v>
      </c>
      <c r="S28" s="9">
        <v>21</v>
      </c>
    </row>
    <row r="29" spans="1:19" ht="13.8" x14ac:dyDescent="0.3">
      <c r="A29" s="9">
        <v>22</v>
      </c>
      <c r="B29" s="9" t="s">
        <v>90</v>
      </c>
      <c r="C29" s="25">
        <v>369164</v>
      </c>
      <c r="D29" s="25">
        <v>1641285</v>
      </c>
      <c r="E29" s="25">
        <v>0</v>
      </c>
      <c r="F29" s="25">
        <f t="shared" si="0"/>
        <v>2010449</v>
      </c>
      <c r="G29" s="25">
        <v>868803</v>
      </c>
      <c r="H29" s="25">
        <v>0</v>
      </c>
      <c r="I29" s="25">
        <v>580185</v>
      </c>
      <c r="J29" s="25">
        <f t="shared" si="1"/>
        <v>1448988</v>
      </c>
      <c r="K29" s="25">
        <v>497373</v>
      </c>
      <c r="L29" s="25">
        <v>0</v>
      </c>
      <c r="M29" s="25">
        <v>64088</v>
      </c>
      <c r="N29" s="25">
        <f t="shared" si="2"/>
        <v>561461</v>
      </c>
      <c r="O29" s="25">
        <v>0</v>
      </c>
      <c r="P29" s="25">
        <v>0</v>
      </c>
      <c r="Q29" s="25">
        <v>0</v>
      </c>
      <c r="R29" s="25">
        <f t="shared" si="3"/>
        <v>2010449</v>
      </c>
      <c r="S29" s="9">
        <v>22</v>
      </c>
    </row>
    <row r="30" spans="1:19" ht="13.8" x14ac:dyDescent="0.3">
      <c r="A30" s="9">
        <v>23</v>
      </c>
      <c r="B30" s="9" t="s">
        <v>91</v>
      </c>
      <c r="C30" s="25">
        <v>65128</v>
      </c>
      <c r="D30" s="25">
        <v>61151493</v>
      </c>
      <c r="E30" s="25">
        <v>0</v>
      </c>
      <c r="F30" s="25">
        <f t="shared" si="0"/>
        <v>61216621</v>
      </c>
      <c r="G30" s="25">
        <v>7632316</v>
      </c>
      <c r="H30" s="25">
        <v>4267089</v>
      </c>
      <c r="I30" s="25">
        <v>32070614</v>
      </c>
      <c r="J30" s="25">
        <f t="shared" si="1"/>
        <v>43970019</v>
      </c>
      <c r="K30" s="25">
        <v>2994281</v>
      </c>
      <c r="L30" s="25">
        <v>1845186</v>
      </c>
      <c r="M30" s="25">
        <v>12010571</v>
      </c>
      <c r="N30" s="25">
        <f t="shared" si="2"/>
        <v>16850038</v>
      </c>
      <c r="O30" s="25">
        <v>0</v>
      </c>
      <c r="P30" s="25">
        <v>0</v>
      </c>
      <c r="Q30" s="25">
        <v>215734</v>
      </c>
      <c r="R30" s="25">
        <f t="shared" si="3"/>
        <v>61035791</v>
      </c>
      <c r="S30" s="9">
        <v>23</v>
      </c>
    </row>
    <row r="31" spans="1:19" ht="13.8" x14ac:dyDescent="0.3">
      <c r="A31" s="9">
        <v>24</v>
      </c>
      <c r="B31" s="9" t="s">
        <v>92</v>
      </c>
      <c r="C31" s="25">
        <v>31933594</v>
      </c>
      <c r="D31" s="25">
        <v>79899756</v>
      </c>
      <c r="E31" s="25">
        <v>0</v>
      </c>
      <c r="F31" s="25">
        <f t="shared" si="0"/>
        <v>111833350</v>
      </c>
      <c r="G31" s="25">
        <v>0</v>
      </c>
      <c r="H31" s="25">
        <v>2050823</v>
      </c>
      <c r="I31" s="25">
        <v>82331687</v>
      </c>
      <c r="J31" s="25">
        <f t="shared" si="1"/>
        <v>84382510</v>
      </c>
      <c r="K31" s="25">
        <v>0</v>
      </c>
      <c r="L31" s="25">
        <v>1238592</v>
      </c>
      <c r="M31" s="25">
        <v>26212250</v>
      </c>
      <c r="N31" s="25">
        <f t="shared" si="2"/>
        <v>27450842</v>
      </c>
      <c r="O31" s="25">
        <v>0</v>
      </c>
      <c r="P31" s="25">
        <v>0</v>
      </c>
      <c r="Q31" s="25">
        <v>0</v>
      </c>
      <c r="R31" s="25">
        <f t="shared" si="3"/>
        <v>111833352</v>
      </c>
      <c r="S31" s="9">
        <v>24</v>
      </c>
    </row>
    <row r="32" spans="1:19" ht="13.8" x14ac:dyDescent="0.3">
      <c r="A32" s="9">
        <v>25</v>
      </c>
      <c r="B32" s="9" t="s">
        <v>93</v>
      </c>
      <c r="C32" s="25">
        <v>500000</v>
      </c>
      <c r="D32" s="25">
        <v>1629405</v>
      </c>
      <c r="E32" s="25">
        <v>0</v>
      </c>
      <c r="F32" s="25">
        <f t="shared" si="0"/>
        <v>2129405</v>
      </c>
      <c r="G32" s="25">
        <v>613113</v>
      </c>
      <c r="H32" s="25">
        <v>0</v>
      </c>
      <c r="I32" s="25">
        <v>679823</v>
      </c>
      <c r="J32" s="25">
        <f t="shared" si="1"/>
        <v>1292936</v>
      </c>
      <c r="K32" s="25">
        <v>305026</v>
      </c>
      <c r="L32" s="25">
        <v>0</v>
      </c>
      <c r="M32" s="25">
        <v>31443</v>
      </c>
      <c r="N32" s="25">
        <f t="shared" si="2"/>
        <v>336469</v>
      </c>
      <c r="O32" s="25">
        <v>0</v>
      </c>
      <c r="P32" s="25">
        <v>500000</v>
      </c>
      <c r="Q32" s="25">
        <v>0</v>
      </c>
      <c r="R32" s="25">
        <f t="shared" si="3"/>
        <v>2129405</v>
      </c>
      <c r="S32" s="9">
        <v>25</v>
      </c>
    </row>
    <row r="33" spans="1:19" ht="13.8" x14ac:dyDescent="0.3">
      <c r="A33" s="9">
        <v>26</v>
      </c>
      <c r="B33" s="9" t="s">
        <v>94</v>
      </c>
      <c r="C33" s="25">
        <v>24048850</v>
      </c>
      <c r="D33" s="25">
        <v>1785000</v>
      </c>
      <c r="E33" s="25">
        <v>0</v>
      </c>
      <c r="F33" s="25">
        <f t="shared" si="0"/>
        <v>25833850</v>
      </c>
      <c r="G33" s="25">
        <v>1750000</v>
      </c>
      <c r="H33" s="25">
        <v>0</v>
      </c>
      <c r="I33" s="25">
        <v>20506322</v>
      </c>
      <c r="J33" s="25">
        <f t="shared" si="1"/>
        <v>22256322</v>
      </c>
      <c r="K33" s="25">
        <v>35000</v>
      </c>
      <c r="L33" s="25">
        <v>0</v>
      </c>
      <c r="M33" s="25">
        <v>1789317</v>
      </c>
      <c r="N33" s="25">
        <f t="shared" si="2"/>
        <v>1824317</v>
      </c>
      <c r="O33" s="25">
        <v>0</v>
      </c>
      <c r="P33" s="25">
        <v>487149</v>
      </c>
      <c r="Q33" s="25">
        <v>1266062</v>
      </c>
      <c r="R33" s="25">
        <f t="shared" si="3"/>
        <v>25833850</v>
      </c>
      <c r="S33" s="9">
        <v>26</v>
      </c>
    </row>
    <row r="34" spans="1:19" ht="13.8" x14ac:dyDescent="0.3">
      <c r="A34" s="9">
        <v>27</v>
      </c>
      <c r="B34" s="9" t="s">
        <v>95</v>
      </c>
      <c r="C34" s="25">
        <v>0</v>
      </c>
      <c r="D34" s="25">
        <v>2902671</v>
      </c>
      <c r="E34" s="25">
        <v>0</v>
      </c>
      <c r="F34" s="25">
        <f t="shared" si="0"/>
        <v>2902671</v>
      </c>
      <c r="G34" s="25">
        <v>1464548</v>
      </c>
      <c r="H34" s="25">
        <v>0</v>
      </c>
      <c r="I34" s="25">
        <v>536351</v>
      </c>
      <c r="J34" s="25">
        <f t="shared" si="1"/>
        <v>2000899</v>
      </c>
      <c r="K34" s="25">
        <v>797218</v>
      </c>
      <c r="L34" s="25">
        <v>0</v>
      </c>
      <c r="M34" s="25">
        <v>207884</v>
      </c>
      <c r="N34" s="25">
        <f t="shared" si="2"/>
        <v>1005102</v>
      </c>
      <c r="O34" s="25">
        <v>0</v>
      </c>
      <c r="P34" s="25">
        <v>0</v>
      </c>
      <c r="Q34" s="25">
        <v>0</v>
      </c>
      <c r="R34" s="25">
        <f t="shared" si="3"/>
        <v>3006001</v>
      </c>
      <c r="S34" s="9">
        <v>27</v>
      </c>
    </row>
    <row r="35" spans="1:19" ht="13.8" x14ac:dyDescent="0.3">
      <c r="A35" s="9">
        <v>28</v>
      </c>
      <c r="B35" s="9" t="s">
        <v>96</v>
      </c>
      <c r="C35" s="25">
        <v>81914524</v>
      </c>
      <c r="D35" s="25">
        <v>1485800</v>
      </c>
      <c r="E35" s="25">
        <v>0</v>
      </c>
      <c r="F35" s="25">
        <f t="shared" si="0"/>
        <v>83400324</v>
      </c>
      <c r="G35" s="25">
        <v>2002296</v>
      </c>
      <c r="H35" s="25">
        <v>0</v>
      </c>
      <c r="I35" s="25">
        <v>102335814</v>
      </c>
      <c r="J35" s="25">
        <f t="shared" si="1"/>
        <v>104338110</v>
      </c>
      <c r="K35" s="25">
        <v>181954</v>
      </c>
      <c r="L35" s="25">
        <v>0</v>
      </c>
      <c r="M35" s="25">
        <v>13773831</v>
      </c>
      <c r="N35" s="25">
        <f t="shared" si="2"/>
        <v>13955785</v>
      </c>
      <c r="O35" s="25">
        <v>0</v>
      </c>
      <c r="P35" s="25">
        <v>38748228</v>
      </c>
      <c r="Q35" s="25">
        <v>733555</v>
      </c>
      <c r="R35" s="25">
        <f t="shared" si="3"/>
        <v>157775678</v>
      </c>
      <c r="S35" s="9">
        <v>28</v>
      </c>
    </row>
    <row r="36" spans="1:19" ht="13.8" x14ac:dyDescent="0.3">
      <c r="A36" s="9">
        <v>29</v>
      </c>
      <c r="B36" s="9" t="s">
        <v>97</v>
      </c>
      <c r="C36" s="25">
        <v>0</v>
      </c>
      <c r="D36" s="25">
        <v>2015470</v>
      </c>
      <c r="E36" s="25">
        <v>0</v>
      </c>
      <c r="F36" s="25">
        <f t="shared" si="0"/>
        <v>2015470</v>
      </c>
      <c r="G36" s="25">
        <v>519690</v>
      </c>
      <c r="H36" s="25">
        <v>0</v>
      </c>
      <c r="I36" s="25">
        <v>650566</v>
      </c>
      <c r="J36" s="25">
        <f t="shared" si="1"/>
        <v>1170256</v>
      </c>
      <c r="K36" s="25">
        <v>468130</v>
      </c>
      <c r="L36" s="25">
        <v>0</v>
      </c>
      <c r="M36" s="25">
        <v>378554</v>
      </c>
      <c r="N36" s="25">
        <f t="shared" si="2"/>
        <v>846684</v>
      </c>
      <c r="O36" s="25">
        <v>0</v>
      </c>
      <c r="P36" s="25">
        <v>0</v>
      </c>
      <c r="Q36" s="25">
        <v>0</v>
      </c>
      <c r="R36" s="25">
        <f t="shared" si="3"/>
        <v>2016940</v>
      </c>
      <c r="S36" s="9">
        <v>29</v>
      </c>
    </row>
    <row r="37" spans="1:19" ht="13.8" x14ac:dyDescent="0.3">
      <c r="A37" s="9">
        <v>30</v>
      </c>
      <c r="B37" s="9" t="s">
        <v>98</v>
      </c>
      <c r="C37" s="25">
        <v>350355881</v>
      </c>
      <c r="D37" s="25">
        <v>59414793</v>
      </c>
      <c r="E37" s="25">
        <v>2720280</v>
      </c>
      <c r="F37" s="25">
        <f t="shared" si="0"/>
        <v>412490954</v>
      </c>
      <c r="G37" s="25">
        <v>95755766</v>
      </c>
      <c r="H37" s="25">
        <v>38478529</v>
      </c>
      <c r="I37" s="25">
        <v>257166963</v>
      </c>
      <c r="J37" s="25">
        <f t="shared" si="1"/>
        <v>391401258</v>
      </c>
      <c r="K37" s="25">
        <v>7514052</v>
      </c>
      <c r="L37" s="25">
        <v>2928814</v>
      </c>
      <c r="M37" s="25">
        <v>15995138</v>
      </c>
      <c r="N37" s="25">
        <f t="shared" si="2"/>
        <v>26438004</v>
      </c>
      <c r="O37" s="25">
        <v>0</v>
      </c>
      <c r="P37" s="25">
        <v>0</v>
      </c>
      <c r="Q37" s="25">
        <v>3313248</v>
      </c>
      <c r="R37" s="25">
        <f t="shared" si="3"/>
        <v>421152510</v>
      </c>
      <c r="S37" s="9">
        <v>30</v>
      </c>
    </row>
    <row r="38" spans="1:19" ht="13.8" x14ac:dyDescent="0.3">
      <c r="A38" s="9">
        <v>31</v>
      </c>
      <c r="B38" s="9" t="s">
        <v>99</v>
      </c>
      <c r="C38" s="25">
        <v>255353</v>
      </c>
      <c r="D38" s="25">
        <v>27080194</v>
      </c>
      <c r="E38" s="25">
        <v>1653912</v>
      </c>
      <c r="F38" s="25">
        <f t="shared" si="0"/>
        <v>28989459</v>
      </c>
      <c r="G38" s="25">
        <v>10063281</v>
      </c>
      <c r="H38" s="25">
        <v>1882315</v>
      </c>
      <c r="I38" s="25">
        <v>9032788</v>
      </c>
      <c r="J38" s="25">
        <f t="shared" si="1"/>
        <v>20978384</v>
      </c>
      <c r="K38" s="25">
        <v>3952633</v>
      </c>
      <c r="L38" s="25">
        <v>1102597</v>
      </c>
      <c r="M38" s="25">
        <v>2907524</v>
      </c>
      <c r="N38" s="25">
        <f t="shared" si="2"/>
        <v>7962754</v>
      </c>
      <c r="O38" s="25">
        <v>0</v>
      </c>
      <c r="P38" s="25">
        <v>399753</v>
      </c>
      <c r="Q38" s="25">
        <v>146100</v>
      </c>
      <c r="R38" s="25">
        <f t="shared" si="3"/>
        <v>29486991</v>
      </c>
      <c r="S38" s="9">
        <v>31</v>
      </c>
    </row>
    <row r="39" spans="1:19" ht="13.8" x14ac:dyDescent="0.3">
      <c r="A39" s="9">
        <v>32</v>
      </c>
      <c r="B39" s="9" t="s">
        <v>100</v>
      </c>
      <c r="C39" s="25">
        <v>0</v>
      </c>
      <c r="D39" s="25">
        <v>3720409</v>
      </c>
      <c r="E39" s="25">
        <v>243630</v>
      </c>
      <c r="F39" s="25">
        <f t="shared" si="0"/>
        <v>3964039</v>
      </c>
      <c r="G39" s="25">
        <v>1783465</v>
      </c>
      <c r="H39" s="25">
        <v>14000</v>
      </c>
      <c r="I39" s="25">
        <v>1394925</v>
      </c>
      <c r="J39" s="25">
        <f t="shared" si="1"/>
        <v>3192390</v>
      </c>
      <c r="K39" s="25">
        <v>426738</v>
      </c>
      <c r="L39" s="25">
        <v>9937</v>
      </c>
      <c r="M39" s="25">
        <v>477956</v>
      </c>
      <c r="N39" s="25">
        <f t="shared" si="2"/>
        <v>914631</v>
      </c>
      <c r="O39" s="25">
        <v>0</v>
      </c>
      <c r="P39" s="25">
        <v>0</v>
      </c>
      <c r="Q39" s="25">
        <v>0</v>
      </c>
      <c r="R39" s="25">
        <f t="shared" si="3"/>
        <v>4107021</v>
      </c>
      <c r="S39" s="9">
        <v>32</v>
      </c>
    </row>
    <row r="40" spans="1:19" ht="13.8" x14ac:dyDescent="0.3">
      <c r="A40" s="9">
        <v>33</v>
      </c>
      <c r="B40" s="9" t="s">
        <v>101</v>
      </c>
      <c r="C40" s="25">
        <v>86</v>
      </c>
      <c r="D40" s="25">
        <v>4413270</v>
      </c>
      <c r="E40" s="25">
        <v>0</v>
      </c>
      <c r="F40" s="25">
        <f t="shared" si="0"/>
        <v>4413356</v>
      </c>
      <c r="G40" s="25">
        <v>1450069</v>
      </c>
      <c r="H40" s="25">
        <v>0</v>
      </c>
      <c r="I40" s="25">
        <v>1447853</v>
      </c>
      <c r="J40" s="25">
        <f t="shared" si="1"/>
        <v>2897922</v>
      </c>
      <c r="K40" s="25">
        <v>366389</v>
      </c>
      <c r="L40" s="25">
        <v>0</v>
      </c>
      <c r="M40" s="25">
        <v>676953</v>
      </c>
      <c r="N40" s="25">
        <f t="shared" si="2"/>
        <v>1043342</v>
      </c>
      <c r="O40" s="25">
        <v>0</v>
      </c>
      <c r="P40" s="25">
        <v>0</v>
      </c>
      <c r="Q40" s="25">
        <v>0</v>
      </c>
      <c r="R40" s="25">
        <f t="shared" si="3"/>
        <v>3941264</v>
      </c>
      <c r="S40" s="9">
        <v>33</v>
      </c>
    </row>
    <row r="41" spans="1:19" ht="13.8" x14ac:dyDescent="0.3">
      <c r="A41" s="9">
        <v>34</v>
      </c>
      <c r="B41" s="9" t="s">
        <v>102</v>
      </c>
      <c r="C41" s="25">
        <v>4348690</v>
      </c>
      <c r="D41" s="25">
        <v>25796209</v>
      </c>
      <c r="E41" s="25">
        <v>0</v>
      </c>
      <c r="F41" s="25">
        <f t="shared" si="0"/>
        <v>30144899</v>
      </c>
      <c r="G41" s="25">
        <v>8187350</v>
      </c>
      <c r="H41" s="25">
        <v>0</v>
      </c>
      <c r="I41" s="25">
        <v>15933658</v>
      </c>
      <c r="J41" s="25">
        <f t="shared" si="1"/>
        <v>24121008</v>
      </c>
      <c r="K41" s="25">
        <v>4406585</v>
      </c>
      <c r="L41" s="25">
        <v>0</v>
      </c>
      <c r="M41" s="25">
        <v>6544723</v>
      </c>
      <c r="N41" s="25">
        <f t="shared" si="2"/>
        <v>10951308</v>
      </c>
      <c r="O41" s="25">
        <v>0</v>
      </c>
      <c r="P41" s="25">
        <v>0</v>
      </c>
      <c r="Q41" s="25">
        <v>195768</v>
      </c>
      <c r="R41" s="25">
        <f t="shared" si="3"/>
        <v>35268084</v>
      </c>
      <c r="S41" s="9">
        <v>34</v>
      </c>
    </row>
    <row r="42" spans="1:19" ht="13.8" x14ac:dyDescent="0.3">
      <c r="A42" s="9">
        <v>35</v>
      </c>
      <c r="B42" s="9" t="s">
        <v>103</v>
      </c>
      <c r="C42" s="25">
        <v>85118532</v>
      </c>
      <c r="D42" s="25">
        <v>135534665</v>
      </c>
      <c r="E42" s="25">
        <v>0</v>
      </c>
      <c r="F42" s="25">
        <f t="shared" si="0"/>
        <v>220653197</v>
      </c>
      <c r="G42" s="25">
        <v>56178352</v>
      </c>
      <c r="H42" s="25">
        <v>30861943</v>
      </c>
      <c r="I42" s="25">
        <v>88444493</v>
      </c>
      <c r="J42" s="25">
        <f t="shared" si="1"/>
        <v>175484788</v>
      </c>
      <c r="K42" s="25">
        <v>12450755</v>
      </c>
      <c r="L42" s="25">
        <v>6641473</v>
      </c>
      <c r="M42" s="25">
        <v>25520269</v>
      </c>
      <c r="N42" s="25">
        <f t="shared" si="2"/>
        <v>44612497</v>
      </c>
      <c r="O42" s="25">
        <v>0</v>
      </c>
      <c r="P42" s="25">
        <v>0</v>
      </c>
      <c r="Q42" s="25">
        <v>1035778</v>
      </c>
      <c r="R42" s="25">
        <f t="shared" si="3"/>
        <v>221133063</v>
      </c>
      <c r="S42" s="9">
        <v>35</v>
      </c>
    </row>
    <row r="43" spans="1:19" ht="13.8" x14ac:dyDescent="0.3">
      <c r="A43" s="9">
        <v>36</v>
      </c>
      <c r="B43" s="9" t="s">
        <v>104</v>
      </c>
      <c r="C43" s="25">
        <v>0</v>
      </c>
      <c r="D43" s="25">
        <v>3389305</v>
      </c>
      <c r="E43" s="25">
        <v>0</v>
      </c>
      <c r="F43" s="25">
        <f t="shared" si="0"/>
        <v>3389305</v>
      </c>
      <c r="G43" s="25">
        <v>1463523</v>
      </c>
      <c r="H43" s="25">
        <v>0</v>
      </c>
      <c r="I43" s="25">
        <v>816623</v>
      </c>
      <c r="J43" s="25">
        <f t="shared" si="1"/>
        <v>2280146</v>
      </c>
      <c r="K43" s="25">
        <v>724309</v>
      </c>
      <c r="L43" s="25">
        <v>0</v>
      </c>
      <c r="M43" s="25">
        <v>345924</v>
      </c>
      <c r="N43" s="25">
        <f t="shared" si="2"/>
        <v>1070233</v>
      </c>
      <c r="O43" s="25">
        <v>0</v>
      </c>
      <c r="P43" s="25">
        <v>0</v>
      </c>
      <c r="Q43" s="25">
        <v>38926</v>
      </c>
      <c r="R43" s="25">
        <f t="shared" si="3"/>
        <v>3389305</v>
      </c>
      <c r="S43" s="9">
        <v>36</v>
      </c>
    </row>
    <row r="44" spans="1:19" ht="13.8" x14ac:dyDescent="0.3">
      <c r="A44" s="9">
        <v>37</v>
      </c>
      <c r="B44" s="9" t="s">
        <v>105</v>
      </c>
      <c r="C44" s="25">
        <v>5460545</v>
      </c>
      <c r="D44" s="25">
        <v>0</v>
      </c>
      <c r="E44" s="25">
        <v>0</v>
      </c>
      <c r="F44" s="25">
        <f t="shared" si="0"/>
        <v>5460545</v>
      </c>
      <c r="G44" s="25">
        <v>0</v>
      </c>
      <c r="H44" s="25">
        <v>0</v>
      </c>
      <c r="I44" s="25">
        <v>5442079</v>
      </c>
      <c r="J44" s="25">
        <f t="shared" si="1"/>
        <v>5442079</v>
      </c>
      <c r="K44" s="25">
        <v>0</v>
      </c>
      <c r="L44" s="25">
        <v>0</v>
      </c>
      <c r="M44" s="25">
        <v>147577</v>
      </c>
      <c r="N44" s="25">
        <f t="shared" si="2"/>
        <v>147577</v>
      </c>
      <c r="O44" s="25">
        <v>0</v>
      </c>
      <c r="P44" s="25">
        <v>0</v>
      </c>
      <c r="Q44" s="25">
        <v>273376</v>
      </c>
      <c r="R44" s="25">
        <f t="shared" si="3"/>
        <v>5863032</v>
      </c>
      <c r="S44" s="9">
        <v>37</v>
      </c>
    </row>
    <row r="45" spans="1:19" ht="13.8" x14ac:dyDescent="0.3">
      <c r="A45" s="101">
        <v>38</v>
      </c>
      <c r="B45" s="9" t="s">
        <v>106</v>
      </c>
      <c r="C45" s="36">
        <v>19411878</v>
      </c>
      <c r="D45" s="36">
        <v>0</v>
      </c>
      <c r="E45" s="36">
        <v>0</v>
      </c>
      <c r="F45" s="36">
        <f t="shared" si="0"/>
        <v>19411878</v>
      </c>
      <c r="G45" s="36">
        <v>4844565</v>
      </c>
      <c r="H45" s="36">
        <v>0</v>
      </c>
      <c r="I45" s="36">
        <v>21027903</v>
      </c>
      <c r="J45" s="36">
        <f t="shared" si="1"/>
        <v>25872468</v>
      </c>
      <c r="K45" s="36">
        <v>2471094</v>
      </c>
      <c r="L45" s="36">
        <v>0</v>
      </c>
      <c r="M45" s="36">
        <v>852778</v>
      </c>
      <c r="N45" s="36">
        <f t="shared" si="2"/>
        <v>3323872</v>
      </c>
      <c r="O45" s="36">
        <v>0</v>
      </c>
      <c r="P45" s="36">
        <v>0</v>
      </c>
      <c r="Q45" s="36">
        <v>258308</v>
      </c>
      <c r="R45" s="36">
        <f t="shared" si="3"/>
        <v>29454648</v>
      </c>
      <c r="S45" s="101">
        <v>38</v>
      </c>
    </row>
    <row r="46" spans="1:19" ht="13.8" x14ac:dyDescent="0.3">
      <c r="A46" s="101">
        <f>A45</f>
        <v>38</v>
      </c>
      <c r="B46" s="39" t="s">
        <v>107</v>
      </c>
      <c r="C46" s="37">
        <f t="shared" ref="C46:R46" si="4">SUM(C8:C45)</f>
        <v>860891103</v>
      </c>
      <c r="D46" s="37">
        <f t="shared" si="4"/>
        <v>628655695</v>
      </c>
      <c r="E46" s="37">
        <f t="shared" si="4"/>
        <v>5272247</v>
      </c>
      <c r="F46" s="37">
        <f t="shared" si="4"/>
        <v>1494819045</v>
      </c>
      <c r="G46" s="37">
        <f t="shared" si="4"/>
        <v>279835109</v>
      </c>
      <c r="H46" s="37">
        <f t="shared" si="4"/>
        <v>92200539</v>
      </c>
      <c r="I46" s="37">
        <f t="shared" si="4"/>
        <v>944210299</v>
      </c>
      <c r="J46" s="37">
        <f t="shared" si="4"/>
        <v>1316245947</v>
      </c>
      <c r="K46" s="37">
        <f t="shared" si="4"/>
        <v>78382557</v>
      </c>
      <c r="L46" s="37">
        <f t="shared" si="4"/>
        <v>20087829</v>
      </c>
      <c r="M46" s="37">
        <f t="shared" si="4"/>
        <v>154098506</v>
      </c>
      <c r="N46" s="37">
        <f t="shared" si="4"/>
        <v>252568892</v>
      </c>
      <c r="O46" s="37">
        <f t="shared" si="4"/>
        <v>0</v>
      </c>
      <c r="P46" s="37">
        <f t="shared" si="4"/>
        <v>41642526</v>
      </c>
      <c r="Q46" s="37">
        <f t="shared" si="4"/>
        <v>23708637</v>
      </c>
      <c r="R46" s="37">
        <f t="shared" si="4"/>
        <v>1634166002</v>
      </c>
      <c r="S46" s="101">
        <f>S45</f>
        <v>38</v>
      </c>
    </row>
    <row r="50" spans="21:21" ht="10.5" customHeight="1" x14ac:dyDescent="0.3">
      <c r="U50" s="103"/>
    </row>
    <row r="51" spans="21:21" ht="10.5" customHeight="1" x14ac:dyDescent="0.3"/>
    <row r="52" spans="21:21" ht="10.5" customHeight="1" x14ac:dyDescent="0.3"/>
    <row r="53" spans="21:21" ht="10.5" customHeight="1" x14ac:dyDescent="0.3"/>
    <row r="56" spans="21:21" ht="10.5" customHeight="1" x14ac:dyDescent="0.3"/>
    <row r="57" spans="21:21" ht="10.5" customHeight="1" x14ac:dyDescent="0.3"/>
    <row r="58" spans="21:21" ht="10.5" customHeight="1" x14ac:dyDescent="0.3"/>
    <row r="59" spans="21:21" ht="10.5" customHeight="1" x14ac:dyDescent="0.3"/>
    <row r="60" spans="21:21" ht="10.5" customHeight="1" x14ac:dyDescent="0.3"/>
    <row r="61" spans="21:21" ht="10.5" customHeight="1" x14ac:dyDescent="0.3"/>
    <row r="62" spans="21:21" ht="10.5" customHeight="1" x14ac:dyDescent="0.3"/>
    <row r="63" spans="21:21" ht="10.5" customHeight="1" x14ac:dyDescent="0.3"/>
  </sheetData>
  <mergeCells count="3">
    <mergeCell ref="C6:E6"/>
    <mergeCell ref="G6:I6"/>
    <mergeCell ref="K6:M6"/>
  </mergeCells>
  <printOptions gridLines="1"/>
  <pageMargins left="0.25" right="0.25" top="0.5" bottom="0.25" header="0" footer="0"/>
  <pageSetup paperSize="5" scale="80" fitToHeight="0" pageOrder="overThenDown"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B1583-1265-453F-ACF4-42FA52BDB4FE}">
  <sheetPr>
    <pageSetUpPr fitToPage="1"/>
  </sheetPr>
  <dimension ref="A1:U104"/>
  <sheetViews>
    <sheetView zoomScaleNormal="100" workbookViewId="0"/>
  </sheetViews>
  <sheetFormatPr defaultColWidth="7.21875" defaultRowHeight="13.8" x14ac:dyDescent="0.3"/>
  <cols>
    <col min="1" max="1" width="3.77734375" style="9" bestFit="1" customWidth="1"/>
    <col min="2" max="2" width="12.5546875" style="9" customWidth="1"/>
    <col min="3" max="3" width="13.109375" style="9" bestFit="1" customWidth="1"/>
    <col min="4" max="4" width="14.5546875" style="9" bestFit="1" customWidth="1"/>
    <col min="5" max="5" width="9.5546875" style="9" customWidth="1"/>
    <col min="6" max="6" width="14.5546875" style="9" bestFit="1" customWidth="1"/>
    <col min="7" max="7" width="13.109375" style="9" bestFit="1" customWidth="1"/>
    <col min="8" max="8" width="12" style="9" bestFit="1" customWidth="1"/>
    <col min="9" max="9" width="13.109375" style="9" bestFit="1" customWidth="1"/>
    <col min="10" max="10" width="14.5546875" style="9" bestFit="1" customWidth="1"/>
    <col min="11" max="11" width="13.109375" style="9" bestFit="1" customWidth="1"/>
    <col min="12" max="12" width="12" style="9" bestFit="1" customWidth="1"/>
    <col min="13" max="14" width="13.109375" style="9" bestFit="1" customWidth="1"/>
    <col min="15" max="15" width="10.77734375" style="9" customWidth="1"/>
    <col min="16" max="16" width="12.109375" style="9" customWidth="1"/>
    <col min="17" max="17" width="11.109375" style="9" bestFit="1" customWidth="1"/>
    <col min="18" max="18" width="14.5546875" style="9" bestFit="1" customWidth="1"/>
    <col min="19" max="19" width="4.21875" style="9" bestFit="1" customWidth="1"/>
    <col min="20" max="256" width="7.21875" style="9"/>
    <col min="257" max="257" width="3.6640625" style="9" bestFit="1" customWidth="1"/>
    <col min="258" max="258" width="12.5546875" style="9" customWidth="1"/>
    <col min="259" max="259" width="11.88671875" style="9" bestFit="1" customWidth="1"/>
    <col min="260" max="260" width="13.21875" style="9" bestFit="1" customWidth="1"/>
    <col min="261" max="261" width="8.5546875" style="9" customWidth="1"/>
    <col min="262" max="262" width="13.21875" style="9" bestFit="1" customWidth="1"/>
    <col min="263" max="263" width="11.88671875" style="9" bestFit="1" customWidth="1"/>
    <col min="264" max="264" width="11.109375" style="9" bestFit="1" customWidth="1"/>
    <col min="265" max="265" width="11.88671875" style="9" bestFit="1" customWidth="1"/>
    <col min="266" max="266" width="13.21875" style="9" bestFit="1" customWidth="1"/>
    <col min="267" max="267" width="11.88671875" style="9" bestFit="1" customWidth="1"/>
    <col min="268" max="268" width="11" style="9" bestFit="1" customWidth="1"/>
    <col min="269" max="270" width="11.88671875" style="9" bestFit="1" customWidth="1"/>
    <col min="271" max="271" width="10.77734375" style="9" customWidth="1"/>
    <col min="272" max="272" width="11.109375" style="9" customWidth="1"/>
    <col min="273" max="273" width="11" style="9" bestFit="1" customWidth="1"/>
    <col min="274" max="274" width="13.21875" style="9" bestFit="1" customWidth="1"/>
    <col min="275" max="275" width="4.109375" style="9" bestFit="1" customWidth="1"/>
    <col min="276" max="512" width="7.21875" style="9"/>
    <col min="513" max="513" width="3.6640625" style="9" bestFit="1" customWidth="1"/>
    <col min="514" max="514" width="12.5546875" style="9" customWidth="1"/>
    <col min="515" max="515" width="11.88671875" style="9" bestFit="1" customWidth="1"/>
    <col min="516" max="516" width="13.21875" style="9" bestFit="1" customWidth="1"/>
    <col min="517" max="517" width="8.5546875" style="9" customWidth="1"/>
    <col min="518" max="518" width="13.21875" style="9" bestFit="1" customWidth="1"/>
    <col min="519" max="519" width="11.88671875" style="9" bestFit="1" customWidth="1"/>
    <col min="520" max="520" width="11.109375" style="9" bestFit="1" customWidth="1"/>
    <col min="521" max="521" width="11.88671875" style="9" bestFit="1" customWidth="1"/>
    <col min="522" max="522" width="13.21875" style="9" bestFit="1" customWidth="1"/>
    <col min="523" max="523" width="11.88671875" style="9" bestFit="1" customWidth="1"/>
    <col min="524" max="524" width="11" style="9" bestFit="1" customWidth="1"/>
    <col min="525" max="526" width="11.88671875" style="9" bestFit="1" customWidth="1"/>
    <col min="527" max="527" width="10.77734375" style="9" customWidth="1"/>
    <col min="528" max="528" width="11.109375" style="9" customWidth="1"/>
    <col min="529" max="529" width="11" style="9" bestFit="1" customWidth="1"/>
    <col min="530" max="530" width="13.21875" style="9" bestFit="1" customWidth="1"/>
    <col min="531" max="531" width="4.109375" style="9" bestFit="1" customWidth="1"/>
    <col min="532" max="768" width="7.21875" style="9"/>
    <col min="769" max="769" width="3.6640625" style="9" bestFit="1" customWidth="1"/>
    <col min="770" max="770" width="12.5546875" style="9" customWidth="1"/>
    <col min="771" max="771" width="11.88671875" style="9" bestFit="1" customWidth="1"/>
    <col min="772" max="772" width="13.21875" style="9" bestFit="1" customWidth="1"/>
    <col min="773" max="773" width="8.5546875" style="9" customWidth="1"/>
    <col min="774" max="774" width="13.21875" style="9" bestFit="1" customWidth="1"/>
    <col min="775" max="775" width="11.88671875" style="9" bestFit="1" customWidth="1"/>
    <col min="776" max="776" width="11.109375" style="9" bestFit="1" customWidth="1"/>
    <col min="777" max="777" width="11.88671875" style="9" bestFit="1" customWidth="1"/>
    <col min="778" max="778" width="13.21875" style="9" bestFit="1" customWidth="1"/>
    <col min="779" max="779" width="11.88671875" style="9" bestFit="1" customWidth="1"/>
    <col min="780" max="780" width="11" style="9" bestFit="1" customWidth="1"/>
    <col min="781" max="782" width="11.88671875" style="9" bestFit="1" customWidth="1"/>
    <col min="783" max="783" width="10.77734375" style="9" customWidth="1"/>
    <col min="784" max="784" width="11.109375" style="9" customWidth="1"/>
    <col min="785" max="785" width="11" style="9" bestFit="1" customWidth="1"/>
    <col min="786" max="786" width="13.21875" style="9" bestFit="1" customWidth="1"/>
    <col min="787" max="787" width="4.109375" style="9" bestFit="1" customWidth="1"/>
    <col min="788" max="1024" width="7.21875" style="9"/>
    <col min="1025" max="1025" width="3.6640625" style="9" bestFit="1" customWidth="1"/>
    <col min="1026" max="1026" width="12.5546875" style="9" customWidth="1"/>
    <col min="1027" max="1027" width="11.88671875" style="9" bestFit="1" customWidth="1"/>
    <col min="1028" max="1028" width="13.21875" style="9" bestFit="1" customWidth="1"/>
    <col min="1029" max="1029" width="8.5546875" style="9" customWidth="1"/>
    <col min="1030" max="1030" width="13.21875" style="9" bestFit="1" customWidth="1"/>
    <col min="1031" max="1031" width="11.88671875" style="9" bestFit="1" customWidth="1"/>
    <col min="1032" max="1032" width="11.109375" style="9" bestFit="1" customWidth="1"/>
    <col min="1033" max="1033" width="11.88671875" style="9" bestFit="1" customWidth="1"/>
    <col min="1034" max="1034" width="13.21875" style="9" bestFit="1" customWidth="1"/>
    <col min="1035" max="1035" width="11.88671875" style="9" bestFit="1" customWidth="1"/>
    <col min="1036" max="1036" width="11" style="9" bestFit="1" customWidth="1"/>
    <col min="1037" max="1038" width="11.88671875" style="9" bestFit="1" customWidth="1"/>
    <col min="1039" max="1039" width="10.77734375" style="9" customWidth="1"/>
    <col min="1040" max="1040" width="11.109375" style="9" customWidth="1"/>
    <col min="1041" max="1041" width="11" style="9" bestFit="1" customWidth="1"/>
    <col min="1042" max="1042" width="13.21875" style="9" bestFit="1" customWidth="1"/>
    <col min="1043" max="1043" width="4.109375" style="9" bestFit="1" customWidth="1"/>
    <col min="1044" max="1280" width="7.21875" style="9"/>
    <col min="1281" max="1281" width="3.6640625" style="9" bestFit="1" customWidth="1"/>
    <col min="1282" max="1282" width="12.5546875" style="9" customWidth="1"/>
    <col min="1283" max="1283" width="11.88671875" style="9" bestFit="1" customWidth="1"/>
    <col min="1284" max="1284" width="13.21875" style="9" bestFit="1" customWidth="1"/>
    <col min="1285" max="1285" width="8.5546875" style="9" customWidth="1"/>
    <col min="1286" max="1286" width="13.21875" style="9" bestFit="1" customWidth="1"/>
    <col min="1287" max="1287" width="11.88671875" style="9" bestFit="1" customWidth="1"/>
    <col min="1288" max="1288" width="11.109375" style="9" bestFit="1" customWidth="1"/>
    <col min="1289" max="1289" width="11.88671875" style="9" bestFit="1" customWidth="1"/>
    <col min="1290" max="1290" width="13.21875" style="9" bestFit="1" customWidth="1"/>
    <col min="1291" max="1291" width="11.88671875" style="9" bestFit="1" customWidth="1"/>
    <col min="1292" max="1292" width="11" style="9" bestFit="1" customWidth="1"/>
    <col min="1293" max="1294" width="11.88671875" style="9" bestFit="1" customWidth="1"/>
    <col min="1295" max="1295" width="10.77734375" style="9" customWidth="1"/>
    <col min="1296" max="1296" width="11.109375" style="9" customWidth="1"/>
    <col min="1297" max="1297" width="11" style="9" bestFit="1" customWidth="1"/>
    <col min="1298" max="1298" width="13.21875" style="9" bestFit="1" customWidth="1"/>
    <col min="1299" max="1299" width="4.109375" style="9" bestFit="1" customWidth="1"/>
    <col min="1300" max="1536" width="7.21875" style="9"/>
    <col min="1537" max="1537" width="3.6640625" style="9" bestFit="1" customWidth="1"/>
    <col min="1538" max="1538" width="12.5546875" style="9" customWidth="1"/>
    <col min="1539" max="1539" width="11.88671875" style="9" bestFit="1" customWidth="1"/>
    <col min="1540" max="1540" width="13.21875" style="9" bestFit="1" customWidth="1"/>
    <col min="1541" max="1541" width="8.5546875" style="9" customWidth="1"/>
    <col min="1542" max="1542" width="13.21875" style="9" bestFit="1" customWidth="1"/>
    <col min="1543" max="1543" width="11.88671875" style="9" bestFit="1" customWidth="1"/>
    <col min="1544" max="1544" width="11.109375" style="9" bestFit="1" customWidth="1"/>
    <col min="1545" max="1545" width="11.88671875" style="9" bestFit="1" customWidth="1"/>
    <col min="1546" max="1546" width="13.21875" style="9" bestFit="1" customWidth="1"/>
    <col min="1547" max="1547" width="11.88671875" style="9" bestFit="1" customWidth="1"/>
    <col min="1548" max="1548" width="11" style="9" bestFit="1" customWidth="1"/>
    <col min="1549" max="1550" width="11.88671875" style="9" bestFit="1" customWidth="1"/>
    <col min="1551" max="1551" width="10.77734375" style="9" customWidth="1"/>
    <col min="1552" max="1552" width="11.109375" style="9" customWidth="1"/>
    <col min="1553" max="1553" width="11" style="9" bestFit="1" customWidth="1"/>
    <col min="1554" max="1554" width="13.21875" style="9" bestFit="1" customWidth="1"/>
    <col min="1555" max="1555" width="4.109375" style="9" bestFit="1" customWidth="1"/>
    <col min="1556" max="1792" width="7.21875" style="9"/>
    <col min="1793" max="1793" width="3.6640625" style="9" bestFit="1" customWidth="1"/>
    <col min="1794" max="1794" width="12.5546875" style="9" customWidth="1"/>
    <col min="1795" max="1795" width="11.88671875" style="9" bestFit="1" customWidth="1"/>
    <col min="1796" max="1796" width="13.21875" style="9" bestFit="1" customWidth="1"/>
    <col min="1797" max="1797" width="8.5546875" style="9" customWidth="1"/>
    <col min="1798" max="1798" width="13.21875" style="9" bestFit="1" customWidth="1"/>
    <col min="1799" max="1799" width="11.88671875" style="9" bestFit="1" customWidth="1"/>
    <col min="1800" max="1800" width="11.109375" style="9" bestFit="1" customWidth="1"/>
    <col min="1801" max="1801" width="11.88671875" style="9" bestFit="1" customWidth="1"/>
    <col min="1802" max="1802" width="13.21875" style="9" bestFit="1" customWidth="1"/>
    <col min="1803" max="1803" width="11.88671875" style="9" bestFit="1" customWidth="1"/>
    <col min="1804" max="1804" width="11" style="9" bestFit="1" customWidth="1"/>
    <col min="1805" max="1806" width="11.88671875" style="9" bestFit="1" customWidth="1"/>
    <col min="1807" max="1807" width="10.77734375" style="9" customWidth="1"/>
    <col min="1808" max="1808" width="11.109375" style="9" customWidth="1"/>
    <col min="1809" max="1809" width="11" style="9" bestFit="1" customWidth="1"/>
    <col min="1810" max="1810" width="13.21875" style="9" bestFit="1" customWidth="1"/>
    <col min="1811" max="1811" width="4.109375" style="9" bestFit="1" customWidth="1"/>
    <col min="1812" max="2048" width="7.21875" style="9"/>
    <col min="2049" max="2049" width="3.6640625" style="9" bestFit="1" customWidth="1"/>
    <col min="2050" max="2050" width="12.5546875" style="9" customWidth="1"/>
    <col min="2051" max="2051" width="11.88671875" style="9" bestFit="1" customWidth="1"/>
    <col min="2052" max="2052" width="13.21875" style="9" bestFit="1" customWidth="1"/>
    <col min="2053" max="2053" width="8.5546875" style="9" customWidth="1"/>
    <col min="2054" max="2054" width="13.21875" style="9" bestFit="1" customWidth="1"/>
    <col min="2055" max="2055" width="11.88671875" style="9" bestFit="1" customWidth="1"/>
    <col min="2056" max="2056" width="11.109375" style="9" bestFit="1" customWidth="1"/>
    <col min="2057" max="2057" width="11.88671875" style="9" bestFit="1" customWidth="1"/>
    <col min="2058" max="2058" width="13.21875" style="9" bestFit="1" customWidth="1"/>
    <col min="2059" max="2059" width="11.88671875" style="9" bestFit="1" customWidth="1"/>
    <col min="2060" max="2060" width="11" style="9" bestFit="1" customWidth="1"/>
    <col min="2061" max="2062" width="11.88671875" style="9" bestFit="1" customWidth="1"/>
    <col min="2063" max="2063" width="10.77734375" style="9" customWidth="1"/>
    <col min="2064" max="2064" width="11.109375" style="9" customWidth="1"/>
    <col min="2065" max="2065" width="11" style="9" bestFit="1" customWidth="1"/>
    <col min="2066" max="2066" width="13.21875" style="9" bestFit="1" customWidth="1"/>
    <col min="2067" max="2067" width="4.109375" style="9" bestFit="1" customWidth="1"/>
    <col min="2068" max="2304" width="7.21875" style="9"/>
    <col min="2305" max="2305" width="3.6640625" style="9" bestFit="1" customWidth="1"/>
    <col min="2306" max="2306" width="12.5546875" style="9" customWidth="1"/>
    <col min="2307" max="2307" width="11.88671875" style="9" bestFit="1" customWidth="1"/>
    <col min="2308" max="2308" width="13.21875" style="9" bestFit="1" customWidth="1"/>
    <col min="2309" max="2309" width="8.5546875" style="9" customWidth="1"/>
    <col min="2310" max="2310" width="13.21875" style="9" bestFit="1" customWidth="1"/>
    <col min="2311" max="2311" width="11.88671875" style="9" bestFit="1" customWidth="1"/>
    <col min="2312" max="2312" width="11.109375" style="9" bestFit="1" customWidth="1"/>
    <col min="2313" max="2313" width="11.88671875" style="9" bestFit="1" customWidth="1"/>
    <col min="2314" max="2314" width="13.21875" style="9" bestFit="1" customWidth="1"/>
    <col min="2315" max="2315" width="11.88671875" style="9" bestFit="1" customWidth="1"/>
    <col min="2316" max="2316" width="11" style="9" bestFit="1" customWidth="1"/>
    <col min="2317" max="2318" width="11.88671875" style="9" bestFit="1" customWidth="1"/>
    <col min="2319" max="2319" width="10.77734375" style="9" customWidth="1"/>
    <col min="2320" max="2320" width="11.109375" style="9" customWidth="1"/>
    <col min="2321" max="2321" width="11" style="9" bestFit="1" customWidth="1"/>
    <col min="2322" max="2322" width="13.21875" style="9" bestFit="1" customWidth="1"/>
    <col min="2323" max="2323" width="4.109375" style="9" bestFit="1" customWidth="1"/>
    <col min="2324" max="2560" width="7.21875" style="9"/>
    <col min="2561" max="2561" width="3.6640625" style="9" bestFit="1" customWidth="1"/>
    <col min="2562" max="2562" width="12.5546875" style="9" customWidth="1"/>
    <col min="2563" max="2563" width="11.88671875" style="9" bestFit="1" customWidth="1"/>
    <col min="2564" max="2564" width="13.21875" style="9" bestFit="1" customWidth="1"/>
    <col min="2565" max="2565" width="8.5546875" style="9" customWidth="1"/>
    <col min="2566" max="2566" width="13.21875" style="9" bestFit="1" customWidth="1"/>
    <col min="2567" max="2567" width="11.88671875" style="9" bestFit="1" customWidth="1"/>
    <col min="2568" max="2568" width="11.109375" style="9" bestFit="1" customWidth="1"/>
    <col min="2569" max="2569" width="11.88671875" style="9" bestFit="1" customWidth="1"/>
    <col min="2570" max="2570" width="13.21875" style="9" bestFit="1" customWidth="1"/>
    <col min="2571" max="2571" width="11.88671875" style="9" bestFit="1" customWidth="1"/>
    <col min="2572" max="2572" width="11" style="9" bestFit="1" customWidth="1"/>
    <col min="2573" max="2574" width="11.88671875" style="9" bestFit="1" customWidth="1"/>
    <col min="2575" max="2575" width="10.77734375" style="9" customWidth="1"/>
    <col min="2576" max="2576" width="11.109375" style="9" customWidth="1"/>
    <col min="2577" max="2577" width="11" style="9" bestFit="1" customWidth="1"/>
    <col min="2578" max="2578" width="13.21875" style="9" bestFit="1" customWidth="1"/>
    <col min="2579" max="2579" width="4.109375" style="9" bestFit="1" customWidth="1"/>
    <col min="2580" max="2816" width="7.21875" style="9"/>
    <col min="2817" max="2817" width="3.6640625" style="9" bestFit="1" customWidth="1"/>
    <col min="2818" max="2818" width="12.5546875" style="9" customWidth="1"/>
    <col min="2819" max="2819" width="11.88671875" style="9" bestFit="1" customWidth="1"/>
    <col min="2820" max="2820" width="13.21875" style="9" bestFit="1" customWidth="1"/>
    <col min="2821" max="2821" width="8.5546875" style="9" customWidth="1"/>
    <col min="2822" max="2822" width="13.21875" style="9" bestFit="1" customWidth="1"/>
    <col min="2823" max="2823" width="11.88671875" style="9" bestFit="1" customWidth="1"/>
    <col min="2824" max="2824" width="11.109375" style="9" bestFit="1" customWidth="1"/>
    <col min="2825" max="2825" width="11.88671875" style="9" bestFit="1" customWidth="1"/>
    <col min="2826" max="2826" width="13.21875" style="9" bestFit="1" customWidth="1"/>
    <col min="2827" max="2827" width="11.88671875" style="9" bestFit="1" customWidth="1"/>
    <col min="2828" max="2828" width="11" style="9" bestFit="1" customWidth="1"/>
    <col min="2829" max="2830" width="11.88671875" style="9" bestFit="1" customWidth="1"/>
    <col min="2831" max="2831" width="10.77734375" style="9" customWidth="1"/>
    <col min="2832" max="2832" width="11.109375" style="9" customWidth="1"/>
    <col min="2833" max="2833" width="11" style="9" bestFit="1" customWidth="1"/>
    <col min="2834" max="2834" width="13.21875" style="9" bestFit="1" customWidth="1"/>
    <col min="2835" max="2835" width="4.109375" style="9" bestFit="1" customWidth="1"/>
    <col min="2836" max="3072" width="7.21875" style="9"/>
    <col min="3073" max="3073" width="3.6640625" style="9" bestFit="1" customWidth="1"/>
    <col min="3074" max="3074" width="12.5546875" style="9" customWidth="1"/>
    <col min="3075" max="3075" width="11.88671875" style="9" bestFit="1" customWidth="1"/>
    <col min="3076" max="3076" width="13.21875" style="9" bestFit="1" customWidth="1"/>
    <col min="3077" max="3077" width="8.5546875" style="9" customWidth="1"/>
    <col min="3078" max="3078" width="13.21875" style="9" bestFit="1" customWidth="1"/>
    <col min="3079" max="3079" width="11.88671875" style="9" bestFit="1" customWidth="1"/>
    <col min="3080" max="3080" width="11.109375" style="9" bestFit="1" customWidth="1"/>
    <col min="3081" max="3081" width="11.88671875" style="9" bestFit="1" customWidth="1"/>
    <col min="3082" max="3082" width="13.21875" style="9" bestFit="1" customWidth="1"/>
    <col min="3083" max="3083" width="11.88671875" style="9" bestFit="1" customWidth="1"/>
    <col min="3084" max="3084" width="11" style="9" bestFit="1" customWidth="1"/>
    <col min="3085" max="3086" width="11.88671875" style="9" bestFit="1" customWidth="1"/>
    <col min="3087" max="3087" width="10.77734375" style="9" customWidth="1"/>
    <col min="3088" max="3088" width="11.109375" style="9" customWidth="1"/>
    <col min="3089" max="3089" width="11" style="9" bestFit="1" customWidth="1"/>
    <col min="3090" max="3090" width="13.21875" style="9" bestFit="1" customWidth="1"/>
    <col min="3091" max="3091" width="4.109375" style="9" bestFit="1" customWidth="1"/>
    <col min="3092" max="3328" width="7.21875" style="9"/>
    <col min="3329" max="3329" width="3.6640625" style="9" bestFit="1" customWidth="1"/>
    <col min="3330" max="3330" width="12.5546875" style="9" customWidth="1"/>
    <col min="3331" max="3331" width="11.88671875" style="9" bestFit="1" customWidth="1"/>
    <col min="3332" max="3332" width="13.21875" style="9" bestFit="1" customWidth="1"/>
    <col min="3333" max="3333" width="8.5546875" style="9" customWidth="1"/>
    <col min="3334" max="3334" width="13.21875" style="9" bestFit="1" customWidth="1"/>
    <col min="3335" max="3335" width="11.88671875" style="9" bestFit="1" customWidth="1"/>
    <col min="3336" max="3336" width="11.109375" style="9" bestFit="1" customWidth="1"/>
    <col min="3337" max="3337" width="11.88671875" style="9" bestFit="1" customWidth="1"/>
    <col min="3338" max="3338" width="13.21875" style="9" bestFit="1" customWidth="1"/>
    <col min="3339" max="3339" width="11.88671875" style="9" bestFit="1" customWidth="1"/>
    <col min="3340" max="3340" width="11" style="9" bestFit="1" customWidth="1"/>
    <col min="3341" max="3342" width="11.88671875" style="9" bestFit="1" customWidth="1"/>
    <col min="3343" max="3343" width="10.77734375" style="9" customWidth="1"/>
    <col min="3344" max="3344" width="11.109375" style="9" customWidth="1"/>
    <col min="3345" max="3345" width="11" style="9" bestFit="1" customWidth="1"/>
    <col min="3346" max="3346" width="13.21875" style="9" bestFit="1" customWidth="1"/>
    <col min="3347" max="3347" width="4.109375" style="9" bestFit="1" customWidth="1"/>
    <col min="3348" max="3584" width="7.21875" style="9"/>
    <col min="3585" max="3585" width="3.6640625" style="9" bestFit="1" customWidth="1"/>
    <col min="3586" max="3586" width="12.5546875" style="9" customWidth="1"/>
    <col min="3587" max="3587" width="11.88671875" style="9" bestFit="1" customWidth="1"/>
    <col min="3588" max="3588" width="13.21875" style="9" bestFit="1" customWidth="1"/>
    <col min="3589" max="3589" width="8.5546875" style="9" customWidth="1"/>
    <col min="3590" max="3590" width="13.21875" style="9" bestFit="1" customWidth="1"/>
    <col min="3591" max="3591" width="11.88671875" style="9" bestFit="1" customWidth="1"/>
    <col min="3592" max="3592" width="11.109375" style="9" bestFit="1" customWidth="1"/>
    <col min="3593" max="3593" width="11.88671875" style="9" bestFit="1" customWidth="1"/>
    <col min="3594" max="3594" width="13.21875" style="9" bestFit="1" customWidth="1"/>
    <col min="3595" max="3595" width="11.88671875" style="9" bestFit="1" customWidth="1"/>
    <col min="3596" max="3596" width="11" style="9" bestFit="1" customWidth="1"/>
    <col min="3597" max="3598" width="11.88671875" style="9" bestFit="1" customWidth="1"/>
    <col min="3599" max="3599" width="10.77734375" style="9" customWidth="1"/>
    <col min="3600" max="3600" width="11.109375" style="9" customWidth="1"/>
    <col min="3601" max="3601" width="11" style="9" bestFit="1" customWidth="1"/>
    <col min="3602" max="3602" width="13.21875" style="9" bestFit="1" customWidth="1"/>
    <col min="3603" max="3603" width="4.109375" style="9" bestFit="1" customWidth="1"/>
    <col min="3604" max="3840" width="7.21875" style="9"/>
    <col min="3841" max="3841" width="3.6640625" style="9" bestFit="1" customWidth="1"/>
    <col min="3842" max="3842" width="12.5546875" style="9" customWidth="1"/>
    <col min="3843" max="3843" width="11.88671875" style="9" bestFit="1" customWidth="1"/>
    <col min="3844" max="3844" width="13.21875" style="9" bestFit="1" customWidth="1"/>
    <col min="3845" max="3845" width="8.5546875" style="9" customWidth="1"/>
    <col min="3846" max="3846" width="13.21875" style="9" bestFit="1" customWidth="1"/>
    <col min="3847" max="3847" width="11.88671875" style="9" bestFit="1" customWidth="1"/>
    <col min="3848" max="3848" width="11.109375" style="9" bestFit="1" customWidth="1"/>
    <col min="3849" max="3849" width="11.88671875" style="9" bestFit="1" customWidth="1"/>
    <col min="3850" max="3850" width="13.21875" style="9" bestFit="1" customWidth="1"/>
    <col min="3851" max="3851" width="11.88671875" style="9" bestFit="1" customWidth="1"/>
    <col min="3852" max="3852" width="11" style="9" bestFit="1" customWidth="1"/>
    <col min="3853" max="3854" width="11.88671875" style="9" bestFit="1" customWidth="1"/>
    <col min="3855" max="3855" width="10.77734375" style="9" customWidth="1"/>
    <col min="3856" max="3856" width="11.109375" style="9" customWidth="1"/>
    <col min="3857" max="3857" width="11" style="9" bestFit="1" customWidth="1"/>
    <col min="3858" max="3858" width="13.21875" style="9" bestFit="1" customWidth="1"/>
    <col min="3859" max="3859" width="4.109375" style="9" bestFit="1" customWidth="1"/>
    <col min="3860" max="4096" width="7.21875" style="9"/>
    <col min="4097" max="4097" width="3.6640625" style="9" bestFit="1" customWidth="1"/>
    <col min="4098" max="4098" width="12.5546875" style="9" customWidth="1"/>
    <col min="4099" max="4099" width="11.88671875" style="9" bestFit="1" customWidth="1"/>
    <col min="4100" max="4100" width="13.21875" style="9" bestFit="1" customWidth="1"/>
    <col min="4101" max="4101" width="8.5546875" style="9" customWidth="1"/>
    <col min="4102" max="4102" width="13.21875" style="9" bestFit="1" customWidth="1"/>
    <col min="4103" max="4103" width="11.88671875" style="9" bestFit="1" customWidth="1"/>
    <col min="4104" max="4104" width="11.109375" style="9" bestFit="1" customWidth="1"/>
    <col min="4105" max="4105" width="11.88671875" style="9" bestFit="1" customWidth="1"/>
    <col min="4106" max="4106" width="13.21875" style="9" bestFit="1" customWidth="1"/>
    <col min="4107" max="4107" width="11.88671875" style="9" bestFit="1" customWidth="1"/>
    <col min="4108" max="4108" width="11" style="9" bestFit="1" customWidth="1"/>
    <col min="4109" max="4110" width="11.88671875" style="9" bestFit="1" customWidth="1"/>
    <col min="4111" max="4111" width="10.77734375" style="9" customWidth="1"/>
    <col min="4112" max="4112" width="11.109375" style="9" customWidth="1"/>
    <col min="4113" max="4113" width="11" style="9" bestFit="1" customWidth="1"/>
    <col min="4114" max="4114" width="13.21875" style="9" bestFit="1" customWidth="1"/>
    <col min="4115" max="4115" width="4.109375" style="9" bestFit="1" customWidth="1"/>
    <col min="4116" max="4352" width="7.21875" style="9"/>
    <col min="4353" max="4353" width="3.6640625" style="9" bestFit="1" customWidth="1"/>
    <col min="4354" max="4354" width="12.5546875" style="9" customWidth="1"/>
    <col min="4355" max="4355" width="11.88671875" style="9" bestFit="1" customWidth="1"/>
    <col min="4356" max="4356" width="13.21875" style="9" bestFit="1" customWidth="1"/>
    <col min="4357" max="4357" width="8.5546875" style="9" customWidth="1"/>
    <col min="4358" max="4358" width="13.21875" style="9" bestFit="1" customWidth="1"/>
    <col min="4359" max="4359" width="11.88671875" style="9" bestFit="1" customWidth="1"/>
    <col min="4360" max="4360" width="11.109375" style="9" bestFit="1" customWidth="1"/>
    <col min="4361" max="4361" width="11.88671875" style="9" bestFit="1" customWidth="1"/>
    <col min="4362" max="4362" width="13.21875" style="9" bestFit="1" customWidth="1"/>
    <col min="4363" max="4363" width="11.88671875" style="9" bestFit="1" customWidth="1"/>
    <col min="4364" max="4364" width="11" style="9" bestFit="1" customWidth="1"/>
    <col min="4365" max="4366" width="11.88671875" style="9" bestFit="1" customWidth="1"/>
    <col min="4367" max="4367" width="10.77734375" style="9" customWidth="1"/>
    <col min="4368" max="4368" width="11.109375" style="9" customWidth="1"/>
    <col min="4369" max="4369" width="11" style="9" bestFit="1" customWidth="1"/>
    <col min="4370" max="4370" width="13.21875" style="9" bestFit="1" customWidth="1"/>
    <col min="4371" max="4371" width="4.109375" style="9" bestFit="1" customWidth="1"/>
    <col min="4372" max="4608" width="7.21875" style="9"/>
    <col min="4609" max="4609" width="3.6640625" style="9" bestFit="1" customWidth="1"/>
    <col min="4610" max="4610" width="12.5546875" style="9" customWidth="1"/>
    <col min="4611" max="4611" width="11.88671875" style="9" bestFit="1" customWidth="1"/>
    <col min="4612" max="4612" width="13.21875" style="9" bestFit="1" customWidth="1"/>
    <col min="4613" max="4613" width="8.5546875" style="9" customWidth="1"/>
    <col min="4614" max="4614" width="13.21875" style="9" bestFit="1" customWidth="1"/>
    <col min="4615" max="4615" width="11.88671875" style="9" bestFit="1" customWidth="1"/>
    <col min="4616" max="4616" width="11.109375" style="9" bestFit="1" customWidth="1"/>
    <col min="4617" max="4617" width="11.88671875" style="9" bestFit="1" customWidth="1"/>
    <col min="4618" max="4618" width="13.21875" style="9" bestFit="1" customWidth="1"/>
    <col min="4619" max="4619" width="11.88671875" style="9" bestFit="1" customWidth="1"/>
    <col min="4620" max="4620" width="11" style="9" bestFit="1" customWidth="1"/>
    <col min="4621" max="4622" width="11.88671875" style="9" bestFit="1" customWidth="1"/>
    <col min="4623" max="4623" width="10.77734375" style="9" customWidth="1"/>
    <col min="4624" max="4624" width="11.109375" style="9" customWidth="1"/>
    <col min="4625" max="4625" width="11" style="9" bestFit="1" customWidth="1"/>
    <col min="4626" max="4626" width="13.21875" style="9" bestFit="1" customWidth="1"/>
    <col min="4627" max="4627" width="4.109375" style="9" bestFit="1" customWidth="1"/>
    <col min="4628" max="4864" width="7.21875" style="9"/>
    <col min="4865" max="4865" width="3.6640625" style="9" bestFit="1" customWidth="1"/>
    <col min="4866" max="4866" width="12.5546875" style="9" customWidth="1"/>
    <col min="4867" max="4867" width="11.88671875" style="9" bestFit="1" customWidth="1"/>
    <col min="4868" max="4868" width="13.21875" style="9" bestFit="1" customWidth="1"/>
    <col min="4869" max="4869" width="8.5546875" style="9" customWidth="1"/>
    <col min="4870" max="4870" width="13.21875" style="9" bestFit="1" customWidth="1"/>
    <col min="4871" max="4871" width="11.88671875" style="9" bestFit="1" customWidth="1"/>
    <col min="4872" max="4872" width="11.109375" style="9" bestFit="1" customWidth="1"/>
    <col min="4873" max="4873" width="11.88671875" style="9" bestFit="1" customWidth="1"/>
    <col min="4874" max="4874" width="13.21875" style="9" bestFit="1" customWidth="1"/>
    <col min="4875" max="4875" width="11.88671875" style="9" bestFit="1" customWidth="1"/>
    <col min="4876" max="4876" width="11" style="9" bestFit="1" customWidth="1"/>
    <col min="4877" max="4878" width="11.88671875" style="9" bestFit="1" customWidth="1"/>
    <col min="4879" max="4879" width="10.77734375" style="9" customWidth="1"/>
    <col min="4880" max="4880" width="11.109375" style="9" customWidth="1"/>
    <col min="4881" max="4881" width="11" style="9" bestFit="1" customWidth="1"/>
    <col min="4882" max="4882" width="13.21875" style="9" bestFit="1" customWidth="1"/>
    <col min="4883" max="4883" width="4.109375" style="9" bestFit="1" customWidth="1"/>
    <col min="4884" max="5120" width="7.21875" style="9"/>
    <col min="5121" max="5121" width="3.6640625" style="9" bestFit="1" customWidth="1"/>
    <col min="5122" max="5122" width="12.5546875" style="9" customWidth="1"/>
    <col min="5123" max="5123" width="11.88671875" style="9" bestFit="1" customWidth="1"/>
    <col min="5124" max="5124" width="13.21875" style="9" bestFit="1" customWidth="1"/>
    <col min="5125" max="5125" width="8.5546875" style="9" customWidth="1"/>
    <col min="5126" max="5126" width="13.21875" style="9" bestFit="1" customWidth="1"/>
    <col min="5127" max="5127" width="11.88671875" style="9" bestFit="1" customWidth="1"/>
    <col min="5128" max="5128" width="11.109375" style="9" bestFit="1" customWidth="1"/>
    <col min="5129" max="5129" width="11.88671875" style="9" bestFit="1" customWidth="1"/>
    <col min="5130" max="5130" width="13.21875" style="9" bestFit="1" customWidth="1"/>
    <col min="5131" max="5131" width="11.88671875" style="9" bestFit="1" customWidth="1"/>
    <col min="5132" max="5132" width="11" style="9" bestFit="1" customWidth="1"/>
    <col min="5133" max="5134" width="11.88671875" style="9" bestFit="1" customWidth="1"/>
    <col min="5135" max="5135" width="10.77734375" style="9" customWidth="1"/>
    <col min="5136" max="5136" width="11.109375" style="9" customWidth="1"/>
    <col min="5137" max="5137" width="11" style="9" bestFit="1" customWidth="1"/>
    <col min="5138" max="5138" width="13.21875" style="9" bestFit="1" customWidth="1"/>
    <col min="5139" max="5139" width="4.109375" style="9" bestFit="1" customWidth="1"/>
    <col min="5140" max="5376" width="7.21875" style="9"/>
    <col min="5377" max="5377" width="3.6640625" style="9" bestFit="1" customWidth="1"/>
    <col min="5378" max="5378" width="12.5546875" style="9" customWidth="1"/>
    <col min="5379" max="5379" width="11.88671875" style="9" bestFit="1" customWidth="1"/>
    <col min="5380" max="5380" width="13.21875" style="9" bestFit="1" customWidth="1"/>
    <col min="5381" max="5381" width="8.5546875" style="9" customWidth="1"/>
    <col min="5382" max="5382" width="13.21875" style="9" bestFit="1" customWidth="1"/>
    <col min="5383" max="5383" width="11.88671875" style="9" bestFit="1" customWidth="1"/>
    <col min="5384" max="5384" width="11.109375" style="9" bestFit="1" customWidth="1"/>
    <col min="5385" max="5385" width="11.88671875" style="9" bestFit="1" customWidth="1"/>
    <col min="5386" max="5386" width="13.21875" style="9" bestFit="1" customWidth="1"/>
    <col min="5387" max="5387" width="11.88671875" style="9" bestFit="1" customWidth="1"/>
    <col min="5388" max="5388" width="11" style="9" bestFit="1" customWidth="1"/>
    <col min="5389" max="5390" width="11.88671875" style="9" bestFit="1" customWidth="1"/>
    <col min="5391" max="5391" width="10.77734375" style="9" customWidth="1"/>
    <col min="5392" max="5392" width="11.109375" style="9" customWidth="1"/>
    <col min="5393" max="5393" width="11" style="9" bestFit="1" customWidth="1"/>
    <col min="5394" max="5394" width="13.21875" style="9" bestFit="1" customWidth="1"/>
    <col min="5395" max="5395" width="4.109375" style="9" bestFit="1" customWidth="1"/>
    <col min="5396" max="5632" width="7.21875" style="9"/>
    <col min="5633" max="5633" width="3.6640625" style="9" bestFit="1" customWidth="1"/>
    <col min="5634" max="5634" width="12.5546875" style="9" customWidth="1"/>
    <col min="5635" max="5635" width="11.88671875" style="9" bestFit="1" customWidth="1"/>
    <col min="5636" max="5636" width="13.21875" style="9" bestFit="1" customWidth="1"/>
    <col min="5637" max="5637" width="8.5546875" style="9" customWidth="1"/>
    <col min="5638" max="5638" width="13.21875" style="9" bestFit="1" customWidth="1"/>
    <col min="5639" max="5639" width="11.88671875" style="9" bestFit="1" customWidth="1"/>
    <col min="5640" max="5640" width="11.109375" style="9" bestFit="1" customWidth="1"/>
    <col min="5641" max="5641" width="11.88671875" style="9" bestFit="1" customWidth="1"/>
    <col min="5642" max="5642" width="13.21875" style="9" bestFit="1" customWidth="1"/>
    <col min="5643" max="5643" width="11.88671875" style="9" bestFit="1" customWidth="1"/>
    <col min="5644" max="5644" width="11" style="9" bestFit="1" customWidth="1"/>
    <col min="5645" max="5646" width="11.88671875" style="9" bestFit="1" customWidth="1"/>
    <col min="5647" max="5647" width="10.77734375" style="9" customWidth="1"/>
    <col min="5648" max="5648" width="11.109375" style="9" customWidth="1"/>
    <col min="5649" max="5649" width="11" style="9" bestFit="1" customWidth="1"/>
    <col min="5650" max="5650" width="13.21875" style="9" bestFit="1" customWidth="1"/>
    <col min="5651" max="5651" width="4.109375" style="9" bestFit="1" customWidth="1"/>
    <col min="5652" max="5888" width="7.21875" style="9"/>
    <col min="5889" max="5889" width="3.6640625" style="9" bestFit="1" customWidth="1"/>
    <col min="5890" max="5890" width="12.5546875" style="9" customWidth="1"/>
    <col min="5891" max="5891" width="11.88671875" style="9" bestFit="1" customWidth="1"/>
    <col min="5892" max="5892" width="13.21875" style="9" bestFit="1" customWidth="1"/>
    <col min="5893" max="5893" width="8.5546875" style="9" customWidth="1"/>
    <col min="5894" max="5894" width="13.21875" style="9" bestFit="1" customWidth="1"/>
    <col min="5895" max="5895" width="11.88671875" style="9" bestFit="1" customWidth="1"/>
    <col min="5896" max="5896" width="11.109375" style="9" bestFit="1" customWidth="1"/>
    <col min="5897" max="5897" width="11.88671875" style="9" bestFit="1" customWidth="1"/>
    <col min="5898" max="5898" width="13.21875" style="9" bestFit="1" customWidth="1"/>
    <col min="5899" max="5899" width="11.88671875" style="9" bestFit="1" customWidth="1"/>
    <col min="5900" max="5900" width="11" style="9" bestFit="1" customWidth="1"/>
    <col min="5901" max="5902" width="11.88671875" style="9" bestFit="1" customWidth="1"/>
    <col min="5903" max="5903" width="10.77734375" style="9" customWidth="1"/>
    <col min="5904" max="5904" width="11.109375" style="9" customWidth="1"/>
    <col min="5905" max="5905" width="11" style="9" bestFit="1" customWidth="1"/>
    <col min="5906" max="5906" width="13.21875" style="9" bestFit="1" customWidth="1"/>
    <col min="5907" max="5907" width="4.109375" style="9" bestFit="1" customWidth="1"/>
    <col min="5908" max="6144" width="7.21875" style="9"/>
    <col min="6145" max="6145" width="3.6640625" style="9" bestFit="1" customWidth="1"/>
    <col min="6146" max="6146" width="12.5546875" style="9" customWidth="1"/>
    <col min="6147" max="6147" width="11.88671875" style="9" bestFit="1" customWidth="1"/>
    <col min="6148" max="6148" width="13.21875" style="9" bestFit="1" customWidth="1"/>
    <col min="6149" max="6149" width="8.5546875" style="9" customWidth="1"/>
    <col min="6150" max="6150" width="13.21875" style="9" bestFit="1" customWidth="1"/>
    <col min="6151" max="6151" width="11.88671875" style="9" bestFit="1" customWidth="1"/>
    <col min="6152" max="6152" width="11.109375" style="9" bestFit="1" customWidth="1"/>
    <col min="6153" max="6153" width="11.88671875" style="9" bestFit="1" customWidth="1"/>
    <col min="6154" max="6154" width="13.21875" style="9" bestFit="1" customWidth="1"/>
    <col min="6155" max="6155" width="11.88671875" style="9" bestFit="1" customWidth="1"/>
    <col min="6156" max="6156" width="11" style="9" bestFit="1" customWidth="1"/>
    <col min="6157" max="6158" width="11.88671875" style="9" bestFit="1" customWidth="1"/>
    <col min="6159" max="6159" width="10.77734375" style="9" customWidth="1"/>
    <col min="6160" max="6160" width="11.109375" style="9" customWidth="1"/>
    <col min="6161" max="6161" width="11" style="9" bestFit="1" customWidth="1"/>
    <col min="6162" max="6162" width="13.21875" style="9" bestFit="1" customWidth="1"/>
    <col min="6163" max="6163" width="4.109375" style="9" bestFit="1" customWidth="1"/>
    <col min="6164" max="6400" width="7.21875" style="9"/>
    <col min="6401" max="6401" width="3.6640625" style="9" bestFit="1" customWidth="1"/>
    <col min="6402" max="6402" width="12.5546875" style="9" customWidth="1"/>
    <col min="6403" max="6403" width="11.88671875" style="9" bestFit="1" customWidth="1"/>
    <col min="6404" max="6404" width="13.21875" style="9" bestFit="1" customWidth="1"/>
    <col min="6405" max="6405" width="8.5546875" style="9" customWidth="1"/>
    <col min="6406" max="6406" width="13.21875" style="9" bestFit="1" customWidth="1"/>
    <col min="6407" max="6407" width="11.88671875" style="9" bestFit="1" customWidth="1"/>
    <col min="6408" max="6408" width="11.109375" style="9" bestFit="1" customWidth="1"/>
    <col min="6409" max="6409" width="11.88671875" style="9" bestFit="1" customWidth="1"/>
    <col min="6410" max="6410" width="13.21875" style="9" bestFit="1" customWidth="1"/>
    <col min="6411" max="6411" width="11.88671875" style="9" bestFit="1" customWidth="1"/>
    <col min="6412" max="6412" width="11" style="9" bestFit="1" customWidth="1"/>
    <col min="6413" max="6414" width="11.88671875" style="9" bestFit="1" customWidth="1"/>
    <col min="6415" max="6415" width="10.77734375" style="9" customWidth="1"/>
    <col min="6416" max="6416" width="11.109375" style="9" customWidth="1"/>
    <col min="6417" max="6417" width="11" style="9" bestFit="1" customWidth="1"/>
    <col min="6418" max="6418" width="13.21875" style="9" bestFit="1" customWidth="1"/>
    <col min="6419" max="6419" width="4.109375" style="9" bestFit="1" customWidth="1"/>
    <col min="6420" max="6656" width="7.21875" style="9"/>
    <col min="6657" max="6657" width="3.6640625" style="9" bestFit="1" customWidth="1"/>
    <col min="6658" max="6658" width="12.5546875" style="9" customWidth="1"/>
    <col min="6659" max="6659" width="11.88671875" style="9" bestFit="1" customWidth="1"/>
    <col min="6660" max="6660" width="13.21875" style="9" bestFit="1" customWidth="1"/>
    <col min="6661" max="6661" width="8.5546875" style="9" customWidth="1"/>
    <col min="6662" max="6662" width="13.21875" style="9" bestFit="1" customWidth="1"/>
    <col min="6663" max="6663" width="11.88671875" style="9" bestFit="1" customWidth="1"/>
    <col min="6664" max="6664" width="11.109375" style="9" bestFit="1" customWidth="1"/>
    <col min="6665" max="6665" width="11.88671875" style="9" bestFit="1" customWidth="1"/>
    <col min="6666" max="6666" width="13.21875" style="9" bestFit="1" customWidth="1"/>
    <col min="6667" max="6667" width="11.88671875" style="9" bestFit="1" customWidth="1"/>
    <col min="6668" max="6668" width="11" style="9" bestFit="1" customWidth="1"/>
    <col min="6669" max="6670" width="11.88671875" style="9" bestFit="1" customWidth="1"/>
    <col min="6671" max="6671" width="10.77734375" style="9" customWidth="1"/>
    <col min="6672" max="6672" width="11.109375" style="9" customWidth="1"/>
    <col min="6673" max="6673" width="11" style="9" bestFit="1" customWidth="1"/>
    <col min="6674" max="6674" width="13.21875" style="9" bestFit="1" customWidth="1"/>
    <col min="6675" max="6675" width="4.109375" style="9" bestFit="1" customWidth="1"/>
    <col min="6676" max="6912" width="7.21875" style="9"/>
    <col min="6913" max="6913" width="3.6640625" style="9" bestFit="1" customWidth="1"/>
    <col min="6914" max="6914" width="12.5546875" style="9" customWidth="1"/>
    <col min="6915" max="6915" width="11.88671875" style="9" bestFit="1" customWidth="1"/>
    <col min="6916" max="6916" width="13.21875" style="9" bestFit="1" customWidth="1"/>
    <col min="6917" max="6917" width="8.5546875" style="9" customWidth="1"/>
    <col min="6918" max="6918" width="13.21875" style="9" bestFit="1" customWidth="1"/>
    <col min="6919" max="6919" width="11.88671875" style="9" bestFit="1" customWidth="1"/>
    <col min="6920" max="6920" width="11.109375" style="9" bestFit="1" customWidth="1"/>
    <col min="6921" max="6921" width="11.88671875" style="9" bestFit="1" customWidth="1"/>
    <col min="6922" max="6922" width="13.21875" style="9" bestFit="1" customWidth="1"/>
    <col min="6923" max="6923" width="11.88671875" style="9" bestFit="1" customWidth="1"/>
    <col min="6924" max="6924" width="11" style="9" bestFit="1" customWidth="1"/>
    <col min="6925" max="6926" width="11.88671875" style="9" bestFit="1" customWidth="1"/>
    <col min="6927" max="6927" width="10.77734375" style="9" customWidth="1"/>
    <col min="6928" max="6928" width="11.109375" style="9" customWidth="1"/>
    <col min="6929" max="6929" width="11" style="9" bestFit="1" customWidth="1"/>
    <col min="6930" max="6930" width="13.21875" style="9" bestFit="1" customWidth="1"/>
    <col min="6931" max="6931" width="4.109375" style="9" bestFit="1" customWidth="1"/>
    <col min="6932" max="7168" width="7.21875" style="9"/>
    <col min="7169" max="7169" width="3.6640625" style="9" bestFit="1" customWidth="1"/>
    <col min="7170" max="7170" width="12.5546875" style="9" customWidth="1"/>
    <col min="7171" max="7171" width="11.88671875" style="9" bestFit="1" customWidth="1"/>
    <col min="7172" max="7172" width="13.21875" style="9" bestFit="1" customWidth="1"/>
    <col min="7173" max="7173" width="8.5546875" style="9" customWidth="1"/>
    <col min="7174" max="7174" width="13.21875" style="9" bestFit="1" customWidth="1"/>
    <col min="7175" max="7175" width="11.88671875" style="9" bestFit="1" customWidth="1"/>
    <col min="7176" max="7176" width="11.109375" style="9" bestFit="1" customWidth="1"/>
    <col min="7177" max="7177" width="11.88671875" style="9" bestFit="1" customWidth="1"/>
    <col min="7178" max="7178" width="13.21875" style="9" bestFit="1" customWidth="1"/>
    <col min="7179" max="7179" width="11.88671875" style="9" bestFit="1" customWidth="1"/>
    <col min="7180" max="7180" width="11" style="9" bestFit="1" customWidth="1"/>
    <col min="7181" max="7182" width="11.88671875" style="9" bestFit="1" customWidth="1"/>
    <col min="7183" max="7183" width="10.77734375" style="9" customWidth="1"/>
    <col min="7184" max="7184" width="11.109375" style="9" customWidth="1"/>
    <col min="7185" max="7185" width="11" style="9" bestFit="1" customWidth="1"/>
    <col min="7186" max="7186" width="13.21875" style="9" bestFit="1" customWidth="1"/>
    <col min="7187" max="7187" width="4.109375" style="9" bestFit="1" customWidth="1"/>
    <col min="7188" max="7424" width="7.21875" style="9"/>
    <col min="7425" max="7425" width="3.6640625" style="9" bestFit="1" customWidth="1"/>
    <col min="7426" max="7426" width="12.5546875" style="9" customWidth="1"/>
    <col min="7427" max="7427" width="11.88671875" style="9" bestFit="1" customWidth="1"/>
    <col min="7428" max="7428" width="13.21875" style="9" bestFit="1" customWidth="1"/>
    <col min="7429" max="7429" width="8.5546875" style="9" customWidth="1"/>
    <col min="7430" max="7430" width="13.21875" style="9" bestFit="1" customWidth="1"/>
    <col min="7431" max="7431" width="11.88671875" style="9" bestFit="1" customWidth="1"/>
    <col min="7432" max="7432" width="11.109375" style="9" bestFit="1" customWidth="1"/>
    <col min="7433" max="7433" width="11.88671875" style="9" bestFit="1" customWidth="1"/>
    <col min="7434" max="7434" width="13.21875" style="9" bestFit="1" customWidth="1"/>
    <col min="7435" max="7435" width="11.88671875" style="9" bestFit="1" customWidth="1"/>
    <col min="7436" max="7436" width="11" style="9" bestFit="1" customWidth="1"/>
    <col min="7437" max="7438" width="11.88671875" style="9" bestFit="1" customWidth="1"/>
    <col min="7439" max="7439" width="10.77734375" style="9" customWidth="1"/>
    <col min="7440" max="7440" width="11.109375" style="9" customWidth="1"/>
    <col min="7441" max="7441" width="11" style="9" bestFit="1" customWidth="1"/>
    <col min="7442" max="7442" width="13.21875" style="9" bestFit="1" customWidth="1"/>
    <col min="7443" max="7443" width="4.109375" style="9" bestFit="1" customWidth="1"/>
    <col min="7444" max="7680" width="7.21875" style="9"/>
    <col min="7681" max="7681" width="3.6640625" style="9" bestFit="1" customWidth="1"/>
    <col min="7682" max="7682" width="12.5546875" style="9" customWidth="1"/>
    <col min="7683" max="7683" width="11.88671875" style="9" bestFit="1" customWidth="1"/>
    <col min="7684" max="7684" width="13.21875" style="9" bestFit="1" customWidth="1"/>
    <col min="7685" max="7685" width="8.5546875" style="9" customWidth="1"/>
    <col min="7686" max="7686" width="13.21875" style="9" bestFit="1" customWidth="1"/>
    <col min="7687" max="7687" width="11.88671875" style="9" bestFit="1" customWidth="1"/>
    <col min="7688" max="7688" width="11.109375" style="9" bestFit="1" customWidth="1"/>
    <col min="7689" max="7689" width="11.88671875" style="9" bestFit="1" customWidth="1"/>
    <col min="7690" max="7690" width="13.21875" style="9" bestFit="1" customWidth="1"/>
    <col min="7691" max="7691" width="11.88671875" style="9" bestFit="1" customWidth="1"/>
    <col min="7692" max="7692" width="11" style="9" bestFit="1" customWidth="1"/>
    <col min="7693" max="7694" width="11.88671875" style="9" bestFit="1" customWidth="1"/>
    <col min="7695" max="7695" width="10.77734375" style="9" customWidth="1"/>
    <col min="7696" max="7696" width="11.109375" style="9" customWidth="1"/>
    <col min="7697" max="7697" width="11" style="9" bestFit="1" customWidth="1"/>
    <col min="7698" max="7698" width="13.21875" style="9" bestFit="1" customWidth="1"/>
    <col min="7699" max="7699" width="4.109375" style="9" bestFit="1" customWidth="1"/>
    <col min="7700" max="7936" width="7.21875" style="9"/>
    <col min="7937" max="7937" width="3.6640625" style="9" bestFit="1" customWidth="1"/>
    <col min="7938" max="7938" width="12.5546875" style="9" customWidth="1"/>
    <col min="7939" max="7939" width="11.88671875" style="9" bestFit="1" customWidth="1"/>
    <col min="7940" max="7940" width="13.21875" style="9" bestFit="1" customWidth="1"/>
    <col min="7941" max="7941" width="8.5546875" style="9" customWidth="1"/>
    <col min="7942" max="7942" width="13.21875" style="9" bestFit="1" customWidth="1"/>
    <col min="7943" max="7943" width="11.88671875" style="9" bestFit="1" customWidth="1"/>
    <col min="7944" max="7944" width="11.109375" style="9" bestFit="1" customWidth="1"/>
    <col min="7945" max="7945" width="11.88671875" style="9" bestFit="1" customWidth="1"/>
    <col min="7946" max="7946" width="13.21875" style="9" bestFit="1" customWidth="1"/>
    <col min="7947" max="7947" width="11.88671875" style="9" bestFit="1" customWidth="1"/>
    <col min="7948" max="7948" width="11" style="9" bestFit="1" customWidth="1"/>
    <col min="7949" max="7950" width="11.88671875" style="9" bestFit="1" customWidth="1"/>
    <col min="7951" max="7951" width="10.77734375" style="9" customWidth="1"/>
    <col min="7952" max="7952" width="11.109375" style="9" customWidth="1"/>
    <col min="7953" max="7953" width="11" style="9" bestFit="1" customWidth="1"/>
    <col min="7954" max="7954" width="13.21875" style="9" bestFit="1" customWidth="1"/>
    <col min="7955" max="7955" width="4.109375" style="9" bestFit="1" customWidth="1"/>
    <col min="7956" max="8192" width="7.21875" style="9"/>
    <col min="8193" max="8193" width="3.6640625" style="9" bestFit="1" customWidth="1"/>
    <col min="8194" max="8194" width="12.5546875" style="9" customWidth="1"/>
    <col min="8195" max="8195" width="11.88671875" style="9" bestFit="1" customWidth="1"/>
    <col min="8196" max="8196" width="13.21875" style="9" bestFit="1" customWidth="1"/>
    <col min="8197" max="8197" width="8.5546875" style="9" customWidth="1"/>
    <col min="8198" max="8198" width="13.21875" style="9" bestFit="1" customWidth="1"/>
    <col min="8199" max="8199" width="11.88671875" style="9" bestFit="1" customWidth="1"/>
    <col min="8200" max="8200" width="11.109375" style="9" bestFit="1" customWidth="1"/>
    <col min="8201" max="8201" width="11.88671875" style="9" bestFit="1" customWidth="1"/>
    <col min="8202" max="8202" width="13.21875" style="9" bestFit="1" customWidth="1"/>
    <col min="8203" max="8203" width="11.88671875" style="9" bestFit="1" customWidth="1"/>
    <col min="8204" max="8204" width="11" style="9" bestFit="1" customWidth="1"/>
    <col min="8205" max="8206" width="11.88671875" style="9" bestFit="1" customWidth="1"/>
    <col min="8207" max="8207" width="10.77734375" style="9" customWidth="1"/>
    <col min="8208" max="8208" width="11.109375" style="9" customWidth="1"/>
    <col min="8209" max="8209" width="11" style="9" bestFit="1" customWidth="1"/>
    <col min="8210" max="8210" width="13.21875" style="9" bestFit="1" customWidth="1"/>
    <col min="8211" max="8211" width="4.109375" style="9" bestFit="1" customWidth="1"/>
    <col min="8212" max="8448" width="7.21875" style="9"/>
    <col min="8449" max="8449" width="3.6640625" style="9" bestFit="1" customWidth="1"/>
    <col min="8450" max="8450" width="12.5546875" style="9" customWidth="1"/>
    <col min="8451" max="8451" width="11.88671875" style="9" bestFit="1" customWidth="1"/>
    <col min="8452" max="8452" width="13.21875" style="9" bestFit="1" customWidth="1"/>
    <col min="8453" max="8453" width="8.5546875" style="9" customWidth="1"/>
    <col min="8454" max="8454" width="13.21875" style="9" bestFit="1" customWidth="1"/>
    <col min="8455" max="8455" width="11.88671875" style="9" bestFit="1" customWidth="1"/>
    <col min="8456" max="8456" width="11.109375" style="9" bestFit="1" customWidth="1"/>
    <col min="8457" max="8457" width="11.88671875" style="9" bestFit="1" customWidth="1"/>
    <col min="8458" max="8458" width="13.21875" style="9" bestFit="1" customWidth="1"/>
    <col min="8459" max="8459" width="11.88671875" style="9" bestFit="1" customWidth="1"/>
    <col min="8460" max="8460" width="11" style="9" bestFit="1" customWidth="1"/>
    <col min="8461" max="8462" width="11.88671875" style="9" bestFit="1" customWidth="1"/>
    <col min="8463" max="8463" width="10.77734375" style="9" customWidth="1"/>
    <col min="8464" max="8464" width="11.109375" style="9" customWidth="1"/>
    <col min="8465" max="8465" width="11" style="9" bestFit="1" customWidth="1"/>
    <col min="8466" max="8466" width="13.21875" style="9" bestFit="1" customWidth="1"/>
    <col min="8467" max="8467" width="4.109375" style="9" bestFit="1" customWidth="1"/>
    <col min="8468" max="8704" width="7.21875" style="9"/>
    <col min="8705" max="8705" width="3.6640625" style="9" bestFit="1" customWidth="1"/>
    <col min="8706" max="8706" width="12.5546875" style="9" customWidth="1"/>
    <col min="8707" max="8707" width="11.88671875" style="9" bestFit="1" customWidth="1"/>
    <col min="8708" max="8708" width="13.21875" style="9" bestFit="1" customWidth="1"/>
    <col min="8709" max="8709" width="8.5546875" style="9" customWidth="1"/>
    <col min="8710" max="8710" width="13.21875" style="9" bestFit="1" customWidth="1"/>
    <col min="8711" max="8711" width="11.88671875" style="9" bestFit="1" customWidth="1"/>
    <col min="8712" max="8712" width="11.109375" style="9" bestFit="1" customWidth="1"/>
    <col min="8713" max="8713" width="11.88671875" style="9" bestFit="1" customWidth="1"/>
    <col min="8714" max="8714" width="13.21875" style="9" bestFit="1" customWidth="1"/>
    <col min="8715" max="8715" width="11.88671875" style="9" bestFit="1" customWidth="1"/>
    <col min="8716" max="8716" width="11" style="9" bestFit="1" customWidth="1"/>
    <col min="8717" max="8718" width="11.88671875" style="9" bestFit="1" customWidth="1"/>
    <col min="8719" max="8719" width="10.77734375" style="9" customWidth="1"/>
    <col min="8720" max="8720" width="11.109375" style="9" customWidth="1"/>
    <col min="8721" max="8721" width="11" style="9" bestFit="1" customWidth="1"/>
    <col min="8722" max="8722" width="13.21875" style="9" bestFit="1" customWidth="1"/>
    <col min="8723" max="8723" width="4.109375" style="9" bestFit="1" customWidth="1"/>
    <col min="8724" max="8960" width="7.21875" style="9"/>
    <col min="8961" max="8961" width="3.6640625" style="9" bestFit="1" customWidth="1"/>
    <col min="8962" max="8962" width="12.5546875" style="9" customWidth="1"/>
    <col min="8963" max="8963" width="11.88671875" style="9" bestFit="1" customWidth="1"/>
    <col min="8964" max="8964" width="13.21875" style="9" bestFit="1" customWidth="1"/>
    <col min="8965" max="8965" width="8.5546875" style="9" customWidth="1"/>
    <col min="8966" max="8966" width="13.21875" style="9" bestFit="1" customWidth="1"/>
    <col min="8967" max="8967" width="11.88671875" style="9" bestFit="1" customWidth="1"/>
    <col min="8968" max="8968" width="11.109375" style="9" bestFit="1" customWidth="1"/>
    <col min="8969" max="8969" width="11.88671875" style="9" bestFit="1" customWidth="1"/>
    <col min="8970" max="8970" width="13.21875" style="9" bestFit="1" customWidth="1"/>
    <col min="8971" max="8971" width="11.88671875" style="9" bestFit="1" customWidth="1"/>
    <col min="8972" max="8972" width="11" style="9" bestFit="1" customWidth="1"/>
    <col min="8973" max="8974" width="11.88671875" style="9" bestFit="1" customWidth="1"/>
    <col min="8975" max="8975" width="10.77734375" style="9" customWidth="1"/>
    <col min="8976" max="8976" width="11.109375" style="9" customWidth="1"/>
    <col min="8977" max="8977" width="11" style="9" bestFit="1" customWidth="1"/>
    <col min="8978" max="8978" width="13.21875" style="9" bestFit="1" customWidth="1"/>
    <col min="8979" max="8979" width="4.109375" style="9" bestFit="1" customWidth="1"/>
    <col min="8980" max="9216" width="7.21875" style="9"/>
    <col min="9217" max="9217" width="3.6640625" style="9" bestFit="1" customWidth="1"/>
    <col min="9218" max="9218" width="12.5546875" style="9" customWidth="1"/>
    <col min="9219" max="9219" width="11.88671875" style="9" bestFit="1" customWidth="1"/>
    <col min="9220" max="9220" width="13.21875" style="9" bestFit="1" customWidth="1"/>
    <col min="9221" max="9221" width="8.5546875" style="9" customWidth="1"/>
    <col min="9222" max="9222" width="13.21875" style="9" bestFit="1" customWidth="1"/>
    <col min="9223" max="9223" width="11.88671875" style="9" bestFit="1" customWidth="1"/>
    <col min="9224" max="9224" width="11.109375" style="9" bestFit="1" customWidth="1"/>
    <col min="9225" max="9225" width="11.88671875" style="9" bestFit="1" customWidth="1"/>
    <col min="9226" max="9226" width="13.21875" style="9" bestFit="1" customWidth="1"/>
    <col min="9227" max="9227" width="11.88671875" style="9" bestFit="1" customWidth="1"/>
    <col min="9228" max="9228" width="11" style="9" bestFit="1" customWidth="1"/>
    <col min="9229" max="9230" width="11.88671875" style="9" bestFit="1" customWidth="1"/>
    <col min="9231" max="9231" width="10.77734375" style="9" customWidth="1"/>
    <col min="9232" max="9232" width="11.109375" style="9" customWidth="1"/>
    <col min="9233" max="9233" width="11" style="9" bestFit="1" customWidth="1"/>
    <col min="9234" max="9234" width="13.21875" style="9" bestFit="1" customWidth="1"/>
    <col min="9235" max="9235" width="4.109375" style="9" bestFit="1" customWidth="1"/>
    <col min="9236" max="9472" width="7.21875" style="9"/>
    <col min="9473" max="9473" width="3.6640625" style="9" bestFit="1" customWidth="1"/>
    <col min="9474" max="9474" width="12.5546875" style="9" customWidth="1"/>
    <col min="9475" max="9475" width="11.88671875" style="9" bestFit="1" customWidth="1"/>
    <col min="9476" max="9476" width="13.21875" style="9" bestFit="1" customWidth="1"/>
    <col min="9477" max="9477" width="8.5546875" style="9" customWidth="1"/>
    <col min="9478" max="9478" width="13.21875" style="9" bestFit="1" customWidth="1"/>
    <col min="9479" max="9479" width="11.88671875" style="9" bestFit="1" customWidth="1"/>
    <col min="9480" max="9480" width="11.109375" style="9" bestFit="1" customWidth="1"/>
    <col min="9481" max="9481" width="11.88671875" style="9" bestFit="1" customWidth="1"/>
    <col min="9482" max="9482" width="13.21875" style="9" bestFit="1" customWidth="1"/>
    <col min="9483" max="9483" width="11.88671875" style="9" bestFit="1" customWidth="1"/>
    <col min="9484" max="9484" width="11" style="9" bestFit="1" customWidth="1"/>
    <col min="9485" max="9486" width="11.88671875" style="9" bestFit="1" customWidth="1"/>
    <col min="9487" max="9487" width="10.77734375" style="9" customWidth="1"/>
    <col min="9488" max="9488" width="11.109375" style="9" customWidth="1"/>
    <col min="9489" max="9489" width="11" style="9" bestFit="1" customWidth="1"/>
    <col min="9490" max="9490" width="13.21875" style="9" bestFit="1" customWidth="1"/>
    <col min="9491" max="9491" width="4.109375" style="9" bestFit="1" customWidth="1"/>
    <col min="9492" max="9728" width="7.21875" style="9"/>
    <col min="9729" max="9729" width="3.6640625" style="9" bestFit="1" customWidth="1"/>
    <col min="9730" max="9730" width="12.5546875" style="9" customWidth="1"/>
    <col min="9731" max="9731" width="11.88671875" style="9" bestFit="1" customWidth="1"/>
    <col min="9732" max="9732" width="13.21875" style="9" bestFit="1" customWidth="1"/>
    <col min="9733" max="9733" width="8.5546875" style="9" customWidth="1"/>
    <col min="9734" max="9734" width="13.21875" style="9" bestFit="1" customWidth="1"/>
    <col min="9735" max="9735" width="11.88671875" style="9" bestFit="1" customWidth="1"/>
    <col min="9736" max="9736" width="11.109375" style="9" bestFit="1" customWidth="1"/>
    <col min="9737" max="9737" width="11.88671875" style="9" bestFit="1" customWidth="1"/>
    <col min="9738" max="9738" width="13.21875" style="9" bestFit="1" customWidth="1"/>
    <col min="9739" max="9739" width="11.88671875" style="9" bestFit="1" customWidth="1"/>
    <col min="9740" max="9740" width="11" style="9" bestFit="1" customWidth="1"/>
    <col min="9741" max="9742" width="11.88671875" style="9" bestFit="1" customWidth="1"/>
    <col min="9743" max="9743" width="10.77734375" style="9" customWidth="1"/>
    <col min="9744" max="9744" width="11.109375" style="9" customWidth="1"/>
    <col min="9745" max="9745" width="11" style="9" bestFit="1" customWidth="1"/>
    <col min="9746" max="9746" width="13.21875" style="9" bestFit="1" customWidth="1"/>
    <col min="9747" max="9747" width="4.109375" style="9" bestFit="1" customWidth="1"/>
    <col min="9748" max="9984" width="7.21875" style="9"/>
    <col min="9985" max="9985" width="3.6640625" style="9" bestFit="1" customWidth="1"/>
    <col min="9986" max="9986" width="12.5546875" style="9" customWidth="1"/>
    <col min="9987" max="9987" width="11.88671875" style="9" bestFit="1" customWidth="1"/>
    <col min="9988" max="9988" width="13.21875" style="9" bestFit="1" customWidth="1"/>
    <col min="9989" max="9989" width="8.5546875" style="9" customWidth="1"/>
    <col min="9990" max="9990" width="13.21875" style="9" bestFit="1" customWidth="1"/>
    <col min="9991" max="9991" width="11.88671875" style="9" bestFit="1" customWidth="1"/>
    <col min="9992" max="9992" width="11.109375" style="9" bestFit="1" customWidth="1"/>
    <col min="9993" max="9993" width="11.88671875" style="9" bestFit="1" customWidth="1"/>
    <col min="9994" max="9994" width="13.21875" style="9" bestFit="1" customWidth="1"/>
    <col min="9995" max="9995" width="11.88671875" style="9" bestFit="1" customWidth="1"/>
    <col min="9996" max="9996" width="11" style="9" bestFit="1" customWidth="1"/>
    <col min="9997" max="9998" width="11.88671875" style="9" bestFit="1" customWidth="1"/>
    <col min="9999" max="9999" width="10.77734375" style="9" customWidth="1"/>
    <col min="10000" max="10000" width="11.109375" style="9" customWidth="1"/>
    <col min="10001" max="10001" width="11" style="9" bestFit="1" customWidth="1"/>
    <col min="10002" max="10002" width="13.21875" style="9" bestFit="1" customWidth="1"/>
    <col min="10003" max="10003" width="4.109375" style="9" bestFit="1" customWidth="1"/>
    <col min="10004" max="10240" width="7.21875" style="9"/>
    <col min="10241" max="10241" width="3.6640625" style="9" bestFit="1" customWidth="1"/>
    <col min="10242" max="10242" width="12.5546875" style="9" customWidth="1"/>
    <col min="10243" max="10243" width="11.88671875" style="9" bestFit="1" customWidth="1"/>
    <col min="10244" max="10244" width="13.21875" style="9" bestFit="1" customWidth="1"/>
    <col min="10245" max="10245" width="8.5546875" style="9" customWidth="1"/>
    <col min="10246" max="10246" width="13.21875" style="9" bestFit="1" customWidth="1"/>
    <col min="10247" max="10247" width="11.88671875" style="9" bestFit="1" customWidth="1"/>
    <col min="10248" max="10248" width="11.109375" style="9" bestFit="1" customWidth="1"/>
    <col min="10249" max="10249" width="11.88671875" style="9" bestFit="1" customWidth="1"/>
    <col min="10250" max="10250" width="13.21875" style="9" bestFit="1" customWidth="1"/>
    <col min="10251" max="10251" width="11.88671875" style="9" bestFit="1" customWidth="1"/>
    <col min="10252" max="10252" width="11" style="9" bestFit="1" customWidth="1"/>
    <col min="10253" max="10254" width="11.88671875" style="9" bestFit="1" customWidth="1"/>
    <col min="10255" max="10255" width="10.77734375" style="9" customWidth="1"/>
    <col min="10256" max="10256" width="11.109375" style="9" customWidth="1"/>
    <col min="10257" max="10257" width="11" style="9" bestFit="1" customWidth="1"/>
    <col min="10258" max="10258" width="13.21875" style="9" bestFit="1" customWidth="1"/>
    <col min="10259" max="10259" width="4.109375" style="9" bestFit="1" customWidth="1"/>
    <col min="10260" max="10496" width="7.21875" style="9"/>
    <col min="10497" max="10497" width="3.6640625" style="9" bestFit="1" customWidth="1"/>
    <col min="10498" max="10498" width="12.5546875" style="9" customWidth="1"/>
    <col min="10499" max="10499" width="11.88671875" style="9" bestFit="1" customWidth="1"/>
    <col min="10500" max="10500" width="13.21875" style="9" bestFit="1" customWidth="1"/>
    <col min="10501" max="10501" width="8.5546875" style="9" customWidth="1"/>
    <col min="10502" max="10502" width="13.21875" style="9" bestFit="1" customWidth="1"/>
    <col min="10503" max="10503" width="11.88671875" style="9" bestFit="1" customWidth="1"/>
    <col min="10504" max="10504" width="11.109375" style="9" bestFit="1" customWidth="1"/>
    <col min="10505" max="10505" width="11.88671875" style="9" bestFit="1" customWidth="1"/>
    <col min="10506" max="10506" width="13.21875" style="9" bestFit="1" customWidth="1"/>
    <col min="10507" max="10507" width="11.88671875" style="9" bestFit="1" customWidth="1"/>
    <col min="10508" max="10508" width="11" style="9" bestFit="1" customWidth="1"/>
    <col min="10509" max="10510" width="11.88671875" style="9" bestFit="1" customWidth="1"/>
    <col min="10511" max="10511" width="10.77734375" style="9" customWidth="1"/>
    <col min="10512" max="10512" width="11.109375" style="9" customWidth="1"/>
    <col min="10513" max="10513" width="11" style="9" bestFit="1" customWidth="1"/>
    <col min="10514" max="10514" width="13.21875" style="9" bestFit="1" customWidth="1"/>
    <col min="10515" max="10515" width="4.109375" style="9" bestFit="1" customWidth="1"/>
    <col min="10516" max="10752" width="7.21875" style="9"/>
    <col min="10753" max="10753" width="3.6640625" style="9" bestFit="1" customWidth="1"/>
    <col min="10754" max="10754" width="12.5546875" style="9" customWidth="1"/>
    <col min="10755" max="10755" width="11.88671875" style="9" bestFit="1" customWidth="1"/>
    <col min="10756" max="10756" width="13.21875" style="9" bestFit="1" customWidth="1"/>
    <col min="10757" max="10757" width="8.5546875" style="9" customWidth="1"/>
    <col min="10758" max="10758" width="13.21875" style="9" bestFit="1" customWidth="1"/>
    <col min="10759" max="10759" width="11.88671875" style="9" bestFit="1" customWidth="1"/>
    <col min="10760" max="10760" width="11.109375" style="9" bestFit="1" customWidth="1"/>
    <col min="10761" max="10761" width="11.88671875" style="9" bestFit="1" customWidth="1"/>
    <col min="10762" max="10762" width="13.21875" style="9" bestFit="1" customWidth="1"/>
    <col min="10763" max="10763" width="11.88671875" style="9" bestFit="1" customWidth="1"/>
    <col min="10764" max="10764" width="11" style="9" bestFit="1" customWidth="1"/>
    <col min="10765" max="10766" width="11.88671875" style="9" bestFit="1" customWidth="1"/>
    <col min="10767" max="10767" width="10.77734375" style="9" customWidth="1"/>
    <col min="10768" max="10768" width="11.109375" style="9" customWidth="1"/>
    <col min="10769" max="10769" width="11" style="9" bestFit="1" customWidth="1"/>
    <col min="10770" max="10770" width="13.21875" style="9" bestFit="1" customWidth="1"/>
    <col min="10771" max="10771" width="4.109375" style="9" bestFit="1" customWidth="1"/>
    <col min="10772" max="11008" width="7.21875" style="9"/>
    <col min="11009" max="11009" width="3.6640625" style="9" bestFit="1" customWidth="1"/>
    <col min="11010" max="11010" width="12.5546875" style="9" customWidth="1"/>
    <col min="11011" max="11011" width="11.88671875" style="9" bestFit="1" customWidth="1"/>
    <col min="11012" max="11012" width="13.21875" style="9" bestFit="1" customWidth="1"/>
    <col min="11013" max="11013" width="8.5546875" style="9" customWidth="1"/>
    <col min="11014" max="11014" width="13.21875" style="9" bestFit="1" customWidth="1"/>
    <col min="11015" max="11015" width="11.88671875" style="9" bestFit="1" customWidth="1"/>
    <col min="11016" max="11016" width="11.109375" style="9" bestFit="1" customWidth="1"/>
    <col min="11017" max="11017" width="11.88671875" style="9" bestFit="1" customWidth="1"/>
    <col min="11018" max="11018" width="13.21875" style="9" bestFit="1" customWidth="1"/>
    <col min="11019" max="11019" width="11.88671875" style="9" bestFit="1" customWidth="1"/>
    <col min="11020" max="11020" width="11" style="9" bestFit="1" customWidth="1"/>
    <col min="11021" max="11022" width="11.88671875" style="9" bestFit="1" customWidth="1"/>
    <col min="11023" max="11023" width="10.77734375" style="9" customWidth="1"/>
    <col min="11024" max="11024" width="11.109375" style="9" customWidth="1"/>
    <col min="11025" max="11025" width="11" style="9" bestFit="1" customWidth="1"/>
    <col min="11026" max="11026" width="13.21875" style="9" bestFit="1" customWidth="1"/>
    <col min="11027" max="11027" width="4.109375" style="9" bestFit="1" customWidth="1"/>
    <col min="11028" max="11264" width="7.21875" style="9"/>
    <col min="11265" max="11265" width="3.6640625" style="9" bestFit="1" customWidth="1"/>
    <col min="11266" max="11266" width="12.5546875" style="9" customWidth="1"/>
    <col min="11267" max="11267" width="11.88671875" style="9" bestFit="1" customWidth="1"/>
    <col min="11268" max="11268" width="13.21875" style="9" bestFit="1" customWidth="1"/>
    <col min="11269" max="11269" width="8.5546875" style="9" customWidth="1"/>
    <col min="11270" max="11270" width="13.21875" style="9" bestFit="1" customWidth="1"/>
    <col min="11271" max="11271" width="11.88671875" style="9" bestFit="1" customWidth="1"/>
    <col min="11272" max="11272" width="11.109375" style="9" bestFit="1" customWidth="1"/>
    <col min="11273" max="11273" width="11.88671875" style="9" bestFit="1" customWidth="1"/>
    <col min="11274" max="11274" width="13.21875" style="9" bestFit="1" customWidth="1"/>
    <col min="11275" max="11275" width="11.88671875" style="9" bestFit="1" customWidth="1"/>
    <col min="11276" max="11276" width="11" style="9" bestFit="1" customWidth="1"/>
    <col min="11277" max="11278" width="11.88671875" style="9" bestFit="1" customWidth="1"/>
    <col min="11279" max="11279" width="10.77734375" style="9" customWidth="1"/>
    <col min="11280" max="11280" width="11.109375" style="9" customWidth="1"/>
    <col min="11281" max="11281" width="11" style="9" bestFit="1" customWidth="1"/>
    <col min="11282" max="11282" width="13.21875" style="9" bestFit="1" customWidth="1"/>
    <col min="11283" max="11283" width="4.109375" style="9" bestFit="1" customWidth="1"/>
    <col min="11284" max="11520" width="7.21875" style="9"/>
    <col min="11521" max="11521" width="3.6640625" style="9" bestFit="1" customWidth="1"/>
    <col min="11522" max="11522" width="12.5546875" style="9" customWidth="1"/>
    <col min="11523" max="11523" width="11.88671875" style="9" bestFit="1" customWidth="1"/>
    <col min="11524" max="11524" width="13.21875" style="9" bestFit="1" customWidth="1"/>
    <col min="11525" max="11525" width="8.5546875" style="9" customWidth="1"/>
    <col min="11526" max="11526" width="13.21875" style="9" bestFit="1" customWidth="1"/>
    <col min="11527" max="11527" width="11.88671875" style="9" bestFit="1" customWidth="1"/>
    <col min="11528" max="11528" width="11.109375" style="9" bestFit="1" customWidth="1"/>
    <col min="11529" max="11529" width="11.88671875" style="9" bestFit="1" customWidth="1"/>
    <col min="11530" max="11530" width="13.21875" style="9" bestFit="1" customWidth="1"/>
    <col min="11531" max="11531" width="11.88671875" style="9" bestFit="1" customWidth="1"/>
    <col min="11532" max="11532" width="11" style="9" bestFit="1" customWidth="1"/>
    <col min="11533" max="11534" width="11.88671875" style="9" bestFit="1" customWidth="1"/>
    <col min="11535" max="11535" width="10.77734375" style="9" customWidth="1"/>
    <col min="11536" max="11536" width="11.109375" style="9" customWidth="1"/>
    <col min="11537" max="11537" width="11" style="9" bestFit="1" customWidth="1"/>
    <col min="11538" max="11538" width="13.21875" style="9" bestFit="1" customWidth="1"/>
    <col min="11539" max="11539" width="4.109375" style="9" bestFit="1" customWidth="1"/>
    <col min="11540" max="11776" width="7.21875" style="9"/>
    <col min="11777" max="11777" width="3.6640625" style="9" bestFit="1" customWidth="1"/>
    <col min="11778" max="11778" width="12.5546875" style="9" customWidth="1"/>
    <col min="11779" max="11779" width="11.88671875" style="9" bestFit="1" customWidth="1"/>
    <col min="11780" max="11780" width="13.21875" style="9" bestFit="1" customWidth="1"/>
    <col min="11781" max="11781" width="8.5546875" style="9" customWidth="1"/>
    <col min="11782" max="11782" width="13.21875" style="9" bestFit="1" customWidth="1"/>
    <col min="11783" max="11783" width="11.88671875" style="9" bestFit="1" customWidth="1"/>
    <col min="11784" max="11784" width="11.109375" style="9" bestFit="1" customWidth="1"/>
    <col min="11785" max="11785" width="11.88671875" style="9" bestFit="1" customWidth="1"/>
    <col min="11786" max="11786" width="13.21875" style="9" bestFit="1" customWidth="1"/>
    <col min="11787" max="11787" width="11.88671875" style="9" bestFit="1" customWidth="1"/>
    <col min="11788" max="11788" width="11" style="9" bestFit="1" customWidth="1"/>
    <col min="11789" max="11790" width="11.88671875" style="9" bestFit="1" customWidth="1"/>
    <col min="11791" max="11791" width="10.77734375" style="9" customWidth="1"/>
    <col min="11792" max="11792" width="11.109375" style="9" customWidth="1"/>
    <col min="11793" max="11793" width="11" style="9" bestFit="1" customWidth="1"/>
    <col min="11794" max="11794" width="13.21875" style="9" bestFit="1" customWidth="1"/>
    <col min="11795" max="11795" width="4.109375" style="9" bestFit="1" customWidth="1"/>
    <col min="11796" max="12032" width="7.21875" style="9"/>
    <col min="12033" max="12033" width="3.6640625" style="9" bestFit="1" customWidth="1"/>
    <col min="12034" max="12034" width="12.5546875" style="9" customWidth="1"/>
    <col min="12035" max="12035" width="11.88671875" style="9" bestFit="1" customWidth="1"/>
    <col min="12036" max="12036" width="13.21875" style="9" bestFit="1" customWidth="1"/>
    <col min="12037" max="12037" width="8.5546875" style="9" customWidth="1"/>
    <col min="12038" max="12038" width="13.21875" style="9" bestFit="1" customWidth="1"/>
    <col min="12039" max="12039" width="11.88671875" style="9" bestFit="1" customWidth="1"/>
    <col min="12040" max="12040" width="11.109375" style="9" bestFit="1" customWidth="1"/>
    <col min="12041" max="12041" width="11.88671875" style="9" bestFit="1" customWidth="1"/>
    <col min="12042" max="12042" width="13.21875" style="9" bestFit="1" customWidth="1"/>
    <col min="12043" max="12043" width="11.88671875" style="9" bestFit="1" customWidth="1"/>
    <col min="12044" max="12044" width="11" style="9" bestFit="1" customWidth="1"/>
    <col min="12045" max="12046" width="11.88671875" style="9" bestFit="1" customWidth="1"/>
    <col min="12047" max="12047" width="10.77734375" style="9" customWidth="1"/>
    <col min="12048" max="12048" width="11.109375" style="9" customWidth="1"/>
    <col min="12049" max="12049" width="11" style="9" bestFit="1" customWidth="1"/>
    <col min="12050" max="12050" width="13.21875" style="9" bestFit="1" customWidth="1"/>
    <col min="12051" max="12051" width="4.109375" style="9" bestFit="1" customWidth="1"/>
    <col min="12052" max="12288" width="7.21875" style="9"/>
    <col min="12289" max="12289" width="3.6640625" style="9" bestFit="1" customWidth="1"/>
    <col min="12290" max="12290" width="12.5546875" style="9" customWidth="1"/>
    <col min="12291" max="12291" width="11.88671875" style="9" bestFit="1" customWidth="1"/>
    <col min="12292" max="12292" width="13.21875" style="9" bestFit="1" customWidth="1"/>
    <col min="12293" max="12293" width="8.5546875" style="9" customWidth="1"/>
    <col min="12294" max="12294" width="13.21875" style="9" bestFit="1" customWidth="1"/>
    <col min="12295" max="12295" width="11.88671875" style="9" bestFit="1" customWidth="1"/>
    <col min="12296" max="12296" width="11.109375" style="9" bestFit="1" customWidth="1"/>
    <col min="12297" max="12297" width="11.88671875" style="9" bestFit="1" customWidth="1"/>
    <col min="12298" max="12298" width="13.21875" style="9" bestFit="1" customWidth="1"/>
    <col min="12299" max="12299" width="11.88671875" style="9" bestFit="1" customWidth="1"/>
    <col min="12300" max="12300" width="11" style="9" bestFit="1" customWidth="1"/>
    <col min="12301" max="12302" width="11.88671875" style="9" bestFit="1" customWidth="1"/>
    <col min="12303" max="12303" width="10.77734375" style="9" customWidth="1"/>
    <col min="12304" max="12304" width="11.109375" style="9" customWidth="1"/>
    <col min="12305" max="12305" width="11" style="9" bestFit="1" customWidth="1"/>
    <col min="12306" max="12306" width="13.21875" style="9" bestFit="1" customWidth="1"/>
    <col min="12307" max="12307" width="4.109375" style="9" bestFit="1" customWidth="1"/>
    <col min="12308" max="12544" width="7.21875" style="9"/>
    <col min="12545" max="12545" width="3.6640625" style="9" bestFit="1" customWidth="1"/>
    <col min="12546" max="12546" width="12.5546875" style="9" customWidth="1"/>
    <col min="12547" max="12547" width="11.88671875" style="9" bestFit="1" customWidth="1"/>
    <col min="12548" max="12548" width="13.21875" style="9" bestFit="1" customWidth="1"/>
    <col min="12549" max="12549" width="8.5546875" style="9" customWidth="1"/>
    <col min="12550" max="12550" width="13.21875" style="9" bestFit="1" customWidth="1"/>
    <col min="12551" max="12551" width="11.88671875" style="9" bestFit="1" customWidth="1"/>
    <col min="12552" max="12552" width="11.109375" style="9" bestFit="1" customWidth="1"/>
    <col min="12553" max="12553" width="11.88671875" style="9" bestFit="1" customWidth="1"/>
    <col min="12554" max="12554" width="13.21875" style="9" bestFit="1" customWidth="1"/>
    <col min="12555" max="12555" width="11.88671875" style="9" bestFit="1" customWidth="1"/>
    <col min="12556" max="12556" width="11" style="9" bestFit="1" customWidth="1"/>
    <col min="12557" max="12558" width="11.88671875" style="9" bestFit="1" customWidth="1"/>
    <col min="12559" max="12559" width="10.77734375" style="9" customWidth="1"/>
    <col min="12560" max="12560" width="11.109375" style="9" customWidth="1"/>
    <col min="12561" max="12561" width="11" style="9" bestFit="1" customWidth="1"/>
    <col min="12562" max="12562" width="13.21875" style="9" bestFit="1" customWidth="1"/>
    <col min="12563" max="12563" width="4.109375" style="9" bestFit="1" customWidth="1"/>
    <col min="12564" max="12800" width="7.21875" style="9"/>
    <col min="12801" max="12801" width="3.6640625" style="9" bestFit="1" customWidth="1"/>
    <col min="12802" max="12802" width="12.5546875" style="9" customWidth="1"/>
    <col min="12803" max="12803" width="11.88671875" style="9" bestFit="1" customWidth="1"/>
    <col min="12804" max="12804" width="13.21875" style="9" bestFit="1" customWidth="1"/>
    <col min="12805" max="12805" width="8.5546875" style="9" customWidth="1"/>
    <col min="12806" max="12806" width="13.21875" style="9" bestFit="1" customWidth="1"/>
    <col min="12807" max="12807" width="11.88671875" style="9" bestFit="1" customWidth="1"/>
    <col min="12808" max="12808" width="11.109375" style="9" bestFit="1" customWidth="1"/>
    <col min="12809" max="12809" width="11.88671875" style="9" bestFit="1" customWidth="1"/>
    <col min="12810" max="12810" width="13.21875" style="9" bestFit="1" customWidth="1"/>
    <col min="12811" max="12811" width="11.88671875" style="9" bestFit="1" customWidth="1"/>
    <col min="12812" max="12812" width="11" style="9" bestFit="1" customWidth="1"/>
    <col min="12813" max="12814" width="11.88671875" style="9" bestFit="1" customWidth="1"/>
    <col min="12815" max="12815" width="10.77734375" style="9" customWidth="1"/>
    <col min="12816" max="12816" width="11.109375" style="9" customWidth="1"/>
    <col min="12817" max="12817" width="11" style="9" bestFit="1" customWidth="1"/>
    <col min="12818" max="12818" width="13.21875" style="9" bestFit="1" customWidth="1"/>
    <col min="12819" max="12819" width="4.109375" style="9" bestFit="1" customWidth="1"/>
    <col min="12820" max="13056" width="7.21875" style="9"/>
    <col min="13057" max="13057" width="3.6640625" style="9" bestFit="1" customWidth="1"/>
    <col min="13058" max="13058" width="12.5546875" style="9" customWidth="1"/>
    <col min="13059" max="13059" width="11.88671875" style="9" bestFit="1" customWidth="1"/>
    <col min="13060" max="13060" width="13.21875" style="9" bestFit="1" customWidth="1"/>
    <col min="13061" max="13061" width="8.5546875" style="9" customWidth="1"/>
    <col min="13062" max="13062" width="13.21875" style="9" bestFit="1" customWidth="1"/>
    <col min="13063" max="13063" width="11.88671875" style="9" bestFit="1" customWidth="1"/>
    <col min="13064" max="13064" width="11.109375" style="9" bestFit="1" customWidth="1"/>
    <col min="13065" max="13065" width="11.88671875" style="9" bestFit="1" customWidth="1"/>
    <col min="13066" max="13066" width="13.21875" style="9" bestFit="1" customWidth="1"/>
    <col min="13067" max="13067" width="11.88671875" style="9" bestFit="1" customWidth="1"/>
    <col min="13068" max="13068" width="11" style="9" bestFit="1" customWidth="1"/>
    <col min="13069" max="13070" width="11.88671875" style="9" bestFit="1" customWidth="1"/>
    <col min="13071" max="13071" width="10.77734375" style="9" customWidth="1"/>
    <col min="13072" max="13072" width="11.109375" style="9" customWidth="1"/>
    <col min="13073" max="13073" width="11" style="9" bestFit="1" customWidth="1"/>
    <col min="13074" max="13074" width="13.21875" style="9" bestFit="1" customWidth="1"/>
    <col min="13075" max="13075" width="4.109375" style="9" bestFit="1" customWidth="1"/>
    <col min="13076" max="13312" width="7.21875" style="9"/>
    <col min="13313" max="13313" width="3.6640625" style="9" bestFit="1" customWidth="1"/>
    <col min="13314" max="13314" width="12.5546875" style="9" customWidth="1"/>
    <col min="13315" max="13315" width="11.88671875" style="9" bestFit="1" customWidth="1"/>
    <col min="13316" max="13316" width="13.21875" style="9" bestFit="1" customWidth="1"/>
    <col min="13317" max="13317" width="8.5546875" style="9" customWidth="1"/>
    <col min="13318" max="13318" width="13.21875" style="9" bestFit="1" customWidth="1"/>
    <col min="13319" max="13319" width="11.88671875" style="9" bestFit="1" customWidth="1"/>
    <col min="13320" max="13320" width="11.109375" style="9" bestFit="1" customWidth="1"/>
    <col min="13321" max="13321" width="11.88671875" style="9" bestFit="1" customWidth="1"/>
    <col min="13322" max="13322" width="13.21875" style="9" bestFit="1" customWidth="1"/>
    <col min="13323" max="13323" width="11.88671875" style="9" bestFit="1" customWidth="1"/>
    <col min="13324" max="13324" width="11" style="9" bestFit="1" customWidth="1"/>
    <col min="13325" max="13326" width="11.88671875" style="9" bestFit="1" customWidth="1"/>
    <col min="13327" max="13327" width="10.77734375" style="9" customWidth="1"/>
    <col min="13328" max="13328" width="11.109375" style="9" customWidth="1"/>
    <col min="13329" max="13329" width="11" style="9" bestFit="1" customWidth="1"/>
    <col min="13330" max="13330" width="13.21875" style="9" bestFit="1" customWidth="1"/>
    <col min="13331" max="13331" width="4.109375" style="9" bestFit="1" customWidth="1"/>
    <col min="13332" max="13568" width="7.21875" style="9"/>
    <col min="13569" max="13569" width="3.6640625" style="9" bestFit="1" customWidth="1"/>
    <col min="13570" max="13570" width="12.5546875" style="9" customWidth="1"/>
    <col min="13571" max="13571" width="11.88671875" style="9" bestFit="1" customWidth="1"/>
    <col min="13572" max="13572" width="13.21875" style="9" bestFit="1" customWidth="1"/>
    <col min="13573" max="13573" width="8.5546875" style="9" customWidth="1"/>
    <col min="13574" max="13574" width="13.21875" style="9" bestFit="1" customWidth="1"/>
    <col min="13575" max="13575" width="11.88671875" style="9" bestFit="1" customWidth="1"/>
    <col min="13576" max="13576" width="11.109375" style="9" bestFit="1" customWidth="1"/>
    <col min="13577" max="13577" width="11.88671875" style="9" bestFit="1" customWidth="1"/>
    <col min="13578" max="13578" width="13.21875" style="9" bestFit="1" customWidth="1"/>
    <col min="13579" max="13579" width="11.88671875" style="9" bestFit="1" customWidth="1"/>
    <col min="13580" max="13580" width="11" style="9" bestFit="1" customWidth="1"/>
    <col min="13581" max="13582" width="11.88671875" style="9" bestFit="1" customWidth="1"/>
    <col min="13583" max="13583" width="10.77734375" style="9" customWidth="1"/>
    <col min="13584" max="13584" width="11.109375" style="9" customWidth="1"/>
    <col min="13585" max="13585" width="11" style="9" bestFit="1" customWidth="1"/>
    <col min="13586" max="13586" width="13.21875" style="9" bestFit="1" customWidth="1"/>
    <col min="13587" max="13587" width="4.109375" style="9" bestFit="1" customWidth="1"/>
    <col min="13588" max="13824" width="7.21875" style="9"/>
    <col min="13825" max="13825" width="3.6640625" style="9" bestFit="1" customWidth="1"/>
    <col min="13826" max="13826" width="12.5546875" style="9" customWidth="1"/>
    <col min="13827" max="13827" width="11.88671875" style="9" bestFit="1" customWidth="1"/>
    <col min="13828" max="13828" width="13.21875" style="9" bestFit="1" customWidth="1"/>
    <col min="13829" max="13829" width="8.5546875" style="9" customWidth="1"/>
    <col min="13830" max="13830" width="13.21875" style="9" bestFit="1" customWidth="1"/>
    <col min="13831" max="13831" width="11.88671875" style="9" bestFit="1" customWidth="1"/>
    <col min="13832" max="13832" width="11.109375" style="9" bestFit="1" customWidth="1"/>
    <col min="13833" max="13833" width="11.88671875" style="9" bestFit="1" customWidth="1"/>
    <col min="13834" max="13834" width="13.21875" style="9" bestFit="1" customWidth="1"/>
    <col min="13835" max="13835" width="11.88671875" style="9" bestFit="1" customWidth="1"/>
    <col min="13836" max="13836" width="11" style="9" bestFit="1" customWidth="1"/>
    <col min="13837" max="13838" width="11.88671875" style="9" bestFit="1" customWidth="1"/>
    <col min="13839" max="13839" width="10.77734375" style="9" customWidth="1"/>
    <col min="13840" max="13840" width="11.109375" style="9" customWidth="1"/>
    <col min="13841" max="13841" width="11" style="9" bestFit="1" customWidth="1"/>
    <col min="13842" max="13842" width="13.21875" style="9" bestFit="1" customWidth="1"/>
    <col min="13843" max="13843" width="4.109375" style="9" bestFit="1" customWidth="1"/>
    <col min="13844" max="14080" width="7.21875" style="9"/>
    <col min="14081" max="14081" width="3.6640625" style="9" bestFit="1" customWidth="1"/>
    <col min="14082" max="14082" width="12.5546875" style="9" customWidth="1"/>
    <col min="14083" max="14083" width="11.88671875" style="9" bestFit="1" customWidth="1"/>
    <col min="14084" max="14084" width="13.21875" style="9" bestFit="1" customWidth="1"/>
    <col min="14085" max="14085" width="8.5546875" style="9" customWidth="1"/>
    <col min="14086" max="14086" width="13.21875" style="9" bestFit="1" customWidth="1"/>
    <col min="14087" max="14087" width="11.88671875" style="9" bestFit="1" customWidth="1"/>
    <col min="14088" max="14088" width="11.109375" style="9" bestFit="1" customWidth="1"/>
    <col min="14089" max="14089" width="11.88671875" style="9" bestFit="1" customWidth="1"/>
    <col min="14090" max="14090" width="13.21875" style="9" bestFit="1" customWidth="1"/>
    <col min="14091" max="14091" width="11.88671875" style="9" bestFit="1" customWidth="1"/>
    <col min="14092" max="14092" width="11" style="9" bestFit="1" customWidth="1"/>
    <col min="14093" max="14094" width="11.88671875" style="9" bestFit="1" customWidth="1"/>
    <col min="14095" max="14095" width="10.77734375" style="9" customWidth="1"/>
    <col min="14096" max="14096" width="11.109375" style="9" customWidth="1"/>
    <col min="14097" max="14097" width="11" style="9" bestFit="1" customWidth="1"/>
    <col min="14098" max="14098" width="13.21875" style="9" bestFit="1" customWidth="1"/>
    <col min="14099" max="14099" width="4.109375" style="9" bestFit="1" customWidth="1"/>
    <col min="14100" max="14336" width="7.21875" style="9"/>
    <col min="14337" max="14337" width="3.6640625" style="9" bestFit="1" customWidth="1"/>
    <col min="14338" max="14338" width="12.5546875" style="9" customWidth="1"/>
    <col min="14339" max="14339" width="11.88671875" style="9" bestFit="1" customWidth="1"/>
    <col min="14340" max="14340" width="13.21875" style="9" bestFit="1" customWidth="1"/>
    <col min="14341" max="14341" width="8.5546875" style="9" customWidth="1"/>
    <col min="14342" max="14342" width="13.21875" style="9" bestFit="1" customWidth="1"/>
    <col min="14343" max="14343" width="11.88671875" style="9" bestFit="1" customWidth="1"/>
    <col min="14344" max="14344" width="11.109375" style="9" bestFit="1" customWidth="1"/>
    <col min="14345" max="14345" width="11.88671875" style="9" bestFit="1" customWidth="1"/>
    <col min="14346" max="14346" width="13.21875" style="9" bestFit="1" customWidth="1"/>
    <col min="14347" max="14347" width="11.88671875" style="9" bestFit="1" customWidth="1"/>
    <col min="14348" max="14348" width="11" style="9" bestFit="1" customWidth="1"/>
    <col min="14349" max="14350" width="11.88671875" style="9" bestFit="1" customWidth="1"/>
    <col min="14351" max="14351" width="10.77734375" style="9" customWidth="1"/>
    <col min="14352" max="14352" width="11.109375" style="9" customWidth="1"/>
    <col min="14353" max="14353" width="11" style="9" bestFit="1" customWidth="1"/>
    <col min="14354" max="14354" width="13.21875" style="9" bestFit="1" customWidth="1"/>
    <col min="14355" max="14355" width="4.109375" style="9" bestFit="1" customWidth="1"/>
    <col min="14356" max="14592" width="7.21875" style="9"/>
    <col min="14593" max="14593" width="3.6640625" style="9" bestFit="1" customWidth="1"/>
    <col min="14594" max="14594" width="12.5546875" style="9" customWidth="1"/>
    <col min="14595" max="14595" width="11.88671875" style="9" bestFit="1" customWidth="1"/>
    <col min="14596" max="14596" width="13.21875" style="9" bestFit="1" customWidth="1"/>
    <col min="14597" max="14597" width="8.5546875" style="9" customWidth="1"/>
    <col min="14598" max="14598" width="13.21875" style="9" bestFit="1" customWidth="1"/>
    <col min="14599" max="14599" width="11.88671875" style="9" bestFit="1" customWidth="1"/>
    <col min="14600" max="14600" width="11.109375" style="9" bestFit="1" customWidth="1"/>
    <col min="14601" max="14601" width="11.88671875" style="9" bestFit="1" customWidth="1"/>
    <col min="14602" max="14602" width="13.21875" style="9" bestFit="1" customWidth="1"/>
    <col min="14603" max="14603" width="11.88671875" style="9" bestFit="1" customWidth="1"/>
    <col min="14604" max="14604" width="11" style="9" bestFit="1" customWidth="1"/>
    <col min="14605" max="14606" width="11.88671875" style="9" bestFit="1" customWidth="1"/>
    <col min="14607" max="14607" width="10.77734375" style="9" customWidth="1"/>
    <col min="14608" max="14608" width="11.109375" style="9" customWidth="1"/>
    <col min="14609" max="14609" width="11" style="9" bestFit="1" customWidth="1"/>
    <col min="14610" max="14610" width="13.21875" style="9" bestFit="1" customWidth="1"/>
    <col min="14611" max="14611" width="4.109375" style="9" bestFit="1" customWidth="1"/>
    <col min="14612" max="14848" width="7.21875" style="9"/>
    <col min="14849" max="14849" width="3.6640625" style="9" bestFit="1" customWidth="1"/>
    <col min="14850" max="14850" width="12.5546875" style="9" customWidth="1"/>
    <col min="14851" max="14851" width="11.88671875" style="9" bestFit="1" customWidth="1"/>
    <col min="14852" max="14852" width="13.21875" style="9" bestFit="1" customWidth="1"/>
    <col min="14853" max="14853" width="8.5546875" style="9" customWidth="1"/>
    <col min="14854" max="14854" width="13.21875" style="9" bestFit="1" customWidth="1"/>
    <col min="14855" max="14855" width="11.88671875" style="9" bestFit="1" customWidth="1"/>
    <col min="14856" max="14856" width="11.109375" style="9" bestFit="1" customWidth="1"/>
    <col min="14857" max="14857" width="11.88671875" style="9" bestFit="1" customWidth="1"/>
    <col min="14858" max="14858" width="13.21875" style="9" bestFit="1" customWidth="1"/>
    <col min="14859" max="14859" width="11.88671875" style="9" bestFit="1" customWidth="1"/>
    <col min="14860" max="14860" width="11" style="9" bestFit="1" customWidth="1"/>
    <col min="14861" max="14862" width="11.88671875" style="9" bestFit="1" customWidth="1"/>
    <col min="14863" max="14863" width="10.77734375" style="9" customWidth="1"/>
    <col min="14864" max="14864" width="11.109375" style="9" customWidth="1"/>
    <col min="14865" max="14865" width="11" style="9" bestFit="1" customWidth="1"/>
    <col min="14866" max="14866" width="13.21875" style="9" bestFit="1" customWidth="1"/>
    <col min="14867" max="14867" width="4.109375" style="9" bestFit="1" customWidth="1"/>
    <col min="14868" max="15104" width="7.21875" style="9"/>
    <col min="15105" max="15105" width="3.6640625" style="9" bestFit="1" customWidth="1"/>
    <col min="15106" max="15106" width="12.5546875" style="9" customWidth="1"/>
    <col min="15107" max="15107" width="11.88671875" style="9" bestFit="1" customWidth="1"/>
    <col min="15108" max="15108" width="13.21875" style="9" bestFit="1" customWidth="1"/>
    <col min="15109" max="15109" width="8.5546875" style="9" customWidth="1"/>
    <col min="15110" max="15110" width="13.21875" style="9" bestFit="1" customWidth="1"/>
    <col min="15111" max="15111" width="11.88671875" style="9" bestFit="1" customWidth="1"/>
    <col min="15112" max="15112" width="11.109375" style="9" bestFit="1" customWidth="1"/>
    <col min="15113" max="15113" width="11.88671875" style="9" bestFit="1" customWidth="1"/>
    <col min="15114" max="15114" width="13.21875" style="9" bestFit="1" customWidth="1"/>
    <col min="15115" max="15115" width="11.88671875" style="9" bestFit="1" customWidth="1"/>
    <col min="15116" max="15116" width="11" style="9" bestFit="1" customWidth="1"/>
    <col min="15117" max="15118" width="11.88671875" style="9" bestFit="1" customWidth="1"/>
    <col min="15119" max="15119" width="10.77734375" style="9" customWidth="1"/>
    <col min="15120" max="15120" width="11.109375" style="9" customWidth="1"/>
    <col min="15121" max="15121" width="11" style="9" bestFit="1" customWidth="1"/>
    <col min="15122" max="15122" width="13.21875" style="9" bestFit="1" customWidth="1"/>
    <col min="15123" max="15123" width="4.109375" style="9" bestFit="1" customWidth="1"/>
    <col min="15124" max="15360" width="7.21875" style="9"/>
    <col min="15361" max="15361" width="3.6640625" style="9" bestFit="1" customWidth="1"/>
    <col min="15362" max="15362" width="12.5546875" style="9" customWidth="1"/>
    <col min="15363" max="15363" width="11.88671875" style="9" bestFit="1" customWidth="1"/>
    <col min="15364" max="15364" width="13.21875" style="9" bestFit="1" customWidth="1"/>
    <col min="15365" max="15365" width="8.5546875" style="9" customWidth="1"/>
    <col min="15366" max="15366" width="13.21875" style="9" bestFit="1" customWidth="1"/>
    <col min="15367" max="15367" width="11.88671875" style="9" bestFit="1" customWidth="1"/>
    <col min="15368" max="15368" width="11.109375" style="9" bestFit="1" customWidth="1"/>
    <col min="15369" max="15369" width="11.88671875" style="9" bestFit="1" customWidth="1"/>
    <col min="15370" max="15370" width="13.21875" style="9" bestFit="1" customWidth="1"/>
    <col min="15371" max="15371" width="11.88671875" style="9" bestFit="1" customWidth="1"/>
    <col min="15372" max="15372" width="11" style="9" bestFit="1" customWidth="1"/>
    <col min="15373" max="15374" width="11.88671875" style="9" bestFit="1" customWidth="1"/>
    <col min="15375" max="15375" width="10.77734375" style="9" customWidth="1"/>
    <col min="15376" max="15376" width="11.109375" style="9" customWidth="1"/>
    <col min="15377" max="15377" width="11" style="9" bestFit="1" customWidth="1"/>
    <col min="15378" max="15378" width="13.21875" style="9" bestFit="1" customWidth="1"/>
    <col min="15379" max="15379" width="4.109375" style="9" bestFit="1" customWidth="1"/>
    <col min="15380" max="15616" width="7.21875" style="9"/>
    <col min="15617" max="15617" width="3.6640625" style="9" bestFit="1" customWidth="1"/>
    <col min="15618" max="15618" width="12.5546875" style="9" customWidth="1"/>
    <col min="15619" max="15619" width="11.88671875" style="9" bestFit="1" customWidth="1"/>
    <col min="15620" max="15620" width="13.21875" style="9" bestFit="1" customWidth="1"/>
    <col min="15621" max="15621" width="8.5546875" style="9" customWidth="1"/>
    <col min="15622" max="15622" width="13.21875" style="9" bestFit="1" customWidth="1"/>
    <col min="15623" max="15623" width="11.88671875" style="9" bestFit="1" customWidth="1"/>
    <col min="15624" max="15624" width="11.109375" style="9" bestFit="1" customWidth="1"/>
    <col min="15625" max="15625" width="11.88671875" style="9" bestFit="1" customWidth="1"/>
    <col min="15626" max="15626" width="13.21875" style="9" bestFit="1" customWidth="1"/>
    <col min="15627" max="15627" width="11.88671875" style="9" bestFit="1" customWidth="1"/>
    <col min="15628" max="15628" width="11" style="9" bestFit="1" customWidth="1"/>
    <col min="15629" max="15630" width="11.88671875" style="9" bestFit="1" customWidth="1"/>
    <col min="15631" max="15631" width="10.77734375" style="9" customWidth="1"/>
    <col min="15632" max="15632" width="11.109375" style="9" customWidth="1"/>
    <col min="15633" max="15633" width="11" style="9" bestFit="1" customWidth="1"/>
    <col min="15634" max="15634" width="13.21875" style="9" bestFit="1" customWidth="1"/>
    <col min="15635" max="15635" width="4.109375" style="9" bestFit="1" customWidth="1"/>
    <col min="15636" max="15872" width="7.21875" style="9"/>
    <col min="15873" max="15873" width="3.6640625" style="9" bestFit="1" customWidth="1"/>
    <col min="15874" max="15874" width="12.5546875" style="9" customWidth="1"/>
    <col min="15875" max="15875" width="11.88671875" style="9" bestFit="1" customWidth="1"/>
    <col min="15876" max="15876" width="13.21875" style="9" bestFit="1" customWidth="1"/>
    <col min="15877" max="15877" width="8.5546875" style="9" customWidth="1"/>
    <col min="15878" max="15878" width="13.21875" style="9" bestFit="1" customWidth="1"/>
    <col min="15879" max="15879" width="11.88671875" style="9" bestFit="1" customWidth="1"/>
    <col min="15880" max="15880" width="11.109375" style="9" bestFit="1" customWidth="1"/>
    <col min="15881" max="15881" width="11.88671875" style="9" bestFit="1" customWidth="1"/>
    <col min="15882" max="15882" width="13.21875" style="9" bestFit="1" customWidth="1"/>
    <col min="15883" max="15883" width="11.88671875" style="9" bestFit="1" customWidth="1"/>
    <col min="15884" max="15884" width="11" style="9" bestFit="1" customWidth="1"/>
    <col min="15885" max="15886" width="11.88671875" style="9" bestFit="1" customWidth="1"/>
    <col min="15887" max="15887" width="10.77734375" style="9" customWidth="1"/>
    <col min="15888" max="15888" width="11.109375" style="9" customWidth="1"/>
    <col min="15889" max="15889" width="11" style="9" bestFit="1" customWidth="1"/>
    <col min="15890" max="15890" width="13.21875" style="9" bestFit="1" customWidth="1"/>
    <col min="15891" max="15891" width="4.109375" style="9" bestFit="1" customWidth="1"/>
    <col min="15892" max="16128" width="7.21875" style="9"/>
    <col min="16129" max="16129" width="3.6640625" style="9" bestFit="1" customWidth="1"/>
    <col min="16130" max="16130" width="12.5546875" style="9" customWidth="1"/>
    <col min="16131" max="16131" width="11.88671875" style="9" bestFit="1" customWidth="1"/>
    <col min="16132" max="16132" width="13.21875" style="9" bestFit="1" customWidth="1"/>
    <col min="16133" max="16133" width="8.5546875" style="9" customWidth="1"/>
    <col min="16134" max="16134" width="13.21875" style="9" bestFit="1" customWidth="1"/>
    <col min="16135" max="16135" width="11.88671875" style="9" bestFit="1" customWidth="1"/>
    <col min="16136" max="16136" width="11.109375" style="9" bestFit="1" customWidth="1"/>
    <col min="16137" max="16137" width="11.88671875" style="9" bestFit="1" customWidth="1"/>
    <col min="16138" max="16138" width="13.21875" style="9" bestFit="1" customWidth="1"/>
    <col min="16139" max="16139" width="11.88671875" style="9" bestFit="1" customWidth="1"/>
    <col min="16140" max="16140" width="11" style="9" bestFit="1" customWidth="1"/>
    <col min="16141" max="16142" width="11.88671875" style="9" bestFit="1" customWidth="1"/>
    <col min="16143" max="16143" width="10.77734375" style="9" customWidth="1"/>
    <col min="16144" max="16144" width="11.109375" style="9" customWidth="1"/>
    <col min="16145" max="16145" width="11" style="9" bestFit="1" customWidth="1"/>
    <col min="16146" max="16146" width="13.21875" style="9" bestFit="1" customWidth="1"/>
    <col min="16147" max="16147" width="4.109375" style="9" bestFit="1" customWidth="1"/>
    <col min="16148" max="16384" width="7.21875" style="9"/>
  </cols>
  <sheetData>
    <row r="1" spans="1:21" ht="14.1" customHeight="1" x14ac:dyDescent="0.3">
      <c r="A1" s="9" t="s">
        <v>45</v>
      </c>
    </row>
    <row r="2" spans="1:21" ht="12.75" customHeight="1" x14ac:dyDescent="0.3">
      <c r="A2" s="95" t="s">
        <v>367</v>
      </c>
      <c r="C2" s="95"/>
      <c r="U2" s="103"/>
    </row>
    <row r="3" spans="1:21" ht="12.75" customHeight="1" x14ac:dyDescent="0.3">
      <c r="A3" s="96" t="s">
        <v>47</v>
      </c>
      <c r="C3" s="97"/>
      <c r="J3" s="104"/>
      <c r="K3" s="105"/>
      <c r="S3" s="104"/>
    </row>
    <row r="4" spans="1:21" x14ac:dyDescent="0.3">
      <c r="A4" s="95"/>
      <c r="J4" s="104"/>
      <c r="K4" s="105"/>
      <c r="S4" s="109"/>
    </row>
    <row r="5" spans="1:21" x14ac:dyDescent="0.3">
      <c r="G5" s="98" t="s">
        <v>368</v>
      </c>
      <c r="H5" s="98"/>
      <c r="I5" s="98"/>
      <c r="J5" s="98"/>
      <c r="K5" s="98"/>
      <c r="L5" s="98"/>
      <c r="M5" s="98"/>
      <c r="N5" s="98"/>
      <c r="O5" s="98"/>
      <c r="P5" s="98"/>
      <c r="Q5" s="98"/>
      <c r="R5" s="98"/>
    </row>
    <row r="6" spans="1:21" x14ac:dyDescent="0.3">
      <c r="C6" s="147" t="s">
        <v>369</v>
      </c>
      <c r="D6" s="147"/>
      <c r="E6" s="147"/>
      <c r="F6" s="99"/>
      <c r="G6" s="148" t="s">
        <v>370</v>
      </c>
      <c r="H6" s="148"/>
      <c r="I6" s="148"/>
      <c r="J6" s="99"/>
      <c r="K6" s="148" t="s">
        <v>371</v>
      </c>
      <c r="L6" s="148"/>
      <c r="M6" s="148"/>
      <c r="N6" s="99"/>
    </row>
    <row r="7" spans="1:21" s="27" customFormat="1" ht="39.6" customHeight="1" x14ac:dyDescent="0.3">
      <c r="A7" s="108" t="s">
        <v>54</v>
      </c>
      <c r="B7" s="108" t="s">
        <v>56</v>
      </c>
      <c r="C7" s="108" t="s">
        <v>372</v>
      </c>
      <c r="D7" s="108" t="s">
        <v>373</v>
      </c>
      <c r="E7" s="108" t="s">
        <v>357</v>
      </c>
      <c r="F7" s="108" t="s">
        <v>359</v>
      </c>
      <c r="G7" s="108" t="s">
        <v>360</v>
      </c>
      <c r="H7" s="108" t="s">
        <v>361</v>
      </c>
      <c r="I7" s="108" t="s">
        <v>362</v>
      </c>
      <c r="J7" s="108" t="s">
        <v>374</v>
      </c>
      <c r="K7" s="108" t="s">
        <v>360</v>
      </c>
      <c r="L7" s="108" t="s">
        <v>361</v>
      </c>
      <c r="M7" s="108" t="s">
        <v>362</v>
      </c>
      <c r="N7" s="108" t="s">
        <v>374</v>
      </c>
      <c r="O7" s="108" t="s">
        <v>364</v>
      </c>
      <c r="P7" s="108" t="s">
        <v>375</v>
      </c>
      <c r="Q7" s="108" t="s">
        <v>376</v>
      </c>
      <c r="R7" s="108" t="s">
        <v>365</v>
      </c>
      <c r="S7" s="108" t="s">
        <v>54</v>
      </c>
    </row>
    <row r="8" spans="1:21" x14ac:dyDescent="0.3">
      <c r="A8" s="9">
        <v>1</v>
      </c>
      <c r="B8" s="9" t="s">
        <v>108</v>
      </c>
      <c r="C8" s="35">
        <v>0</v>
      </c>
      <c r="D8" s="35">
        <v>4126356</v>
      </c>
      <c r="E8" s="35">
        <v>0</v>
      </c>
      <c r="F8" s="35">
        <f t="shared" ref="F8:F71" si="0">SUM(C8:E8)</f>
        <v>4126356</v>
      </c>
      <c r="G8" s="35">
        <v>2903588</v>
      </c>
      <c r="H8" s="35">
        <v>0</v>
      </c>
      <c r="I8" s="35">
        <v>582065</v>
      </c>
      <c r="J8" s="35">
        <f t="shared" ref="J8:J71" si="1">SUM(G8:I8)</f>
        <v>3485653</v>
      </c>
      <c r="K8" s="35">
        <v>899980</v>
      </c>
      <c r="L8" s="35">
        <v>0</v>
      </c>
      <c r="M8" s="35">
        <v>339846</v>
      </c>
      <c r="N8" s="35">
        <f t="shared" ref="N8:N71" si="2">SUM(K8:M8)</f>
        <v>1239826</v>
      </c>
      <c r="O8" s="35">
        <v>0</v>
      </c>
      <c r="P8" s="35">
        <v>0</v>
      </c>
      <c r="Q8" s="35">
        <v>0</v>
      </c>
      <c r="R8" s="35">
        <f t="shared" ref="R8:R71" si="3">(J8+N8+O8+P8+Q8)</f>
        <v>4725479</v>
      </c>
      <c r="S8" s="9">
        <v>1</v>
      </c>
    </row>
    <row r="9" spans="1:21" x14ac:dyDescent="0.3">
      <c r="A9" s="9">
        <v>2</v>
      </c>
      <c r="B9" s="9" t="s">
        <v>109</v>
      </c>
      <c r="C9" s="25">
        <v>275241</v>
      </c>
      <c r="D9" s="25">
        <v>24306767</v>
      </c>
      <c r="E9" s="25">
        <v>0</v>
      </c>
      <c r="F9" s="25">
        <f t="shared" si="0"/>
        <v>24582008</v>
      </c>
      <c r="G9" s="25">
        <v>10177802</v>
      </c>
      <c r="H9" s="25">
        <v>0</v>
      </c>
      <c r="I9" s="25">
        <v>4757158</v>
      </c>
      <c r="J9" s="25">
        <f t="shared" si="1"/>
        <v>14934960</v>
      </c>
      <c r="K9" s="25">
        <v>6211481</v>
      </c>
      <c r="L9" s="25">
        <v>0</v>
      </c>
      <c r="M9" s="25">
        <v>3435567</v>
      </c>
      <c r="N9" s="25">
        <f t="shared" si="2"/>
        <v>9647048</v>
      </c>
      <c r="O9" s="25">
        <v>0</v>
      </c>
      <c r="P9" s="25">
        <v>0</v>
      </c>
      <c r="Q9" s="25">
        <v>0</v>
      </c>
      <c r="R9" s="25">
        <f t="shared" si="3"/>
        <v>24582008</v>
      </c>
      <c r="S9" s="9">
        <v>2</v>
      </c>
    </row>
    <row r="10" spans="1:21" x14ac:dyDescent="0.3">
      <c r="A10" s="9">
        <v>3</v>
      </c>
      <c r="B10" s="9" t="s">
        <v>110</v>
      </c>
      <c r="C10" s="25">
        <v>0</v>
      </c>
      <c r="D10" s="25">
        <v>0</v>
      </c>
      <c r="E10" s="25">
        <v>0</v>
      </c>
      <c r="F10" s="25">
        <f t="shared" si="0"/>
        <v>0</v>
      </c>
      <c r="G10" s="25">
        <v>1607072</v>
      </c>
      <c r="H10" s="25">
        <v>0</v>
      </c>
      <c r="I10" s="25">
        <v>0</v>
      </c>
      <c r="J10" s="25">
        <f t="shared" si="1"/>
        <v>1607072</v>
      </c>
      <c r="K10" s="25">
        <v>258379</v>
      </c>
      <c r="L10" s="25">
        <v>0</v>
      </c>
      <c r="M10" s="25">
        <v>89998</v>
      </c>
      <c r="N10" s="25">
        <f t="shared" si="2"/>
        <v>348377</v>
      </c>
      <c r="O10" s="25">
        <v>0</v>
      </c>
      <c r="P10" s="25">
        <v>0</v>
      </c>
      <c r="Q10" s="25">
        <v>0</v>
      </c>
      <c r="R10" s="25">
        <f t="shared" si="3"/>
        <v>1955449</v>
      </c>
      <c r="S10" s="9">
        <v>3</v>
      </c>
    </row>
    <row r="11" spans="1:21" x14ac:dyDescent="0.3">
      <c r="A11" s="9">
        <v>4</v>
      </c>
      <c r="B11" s="9" t="s">
        <v>111</v>
      </c>
      <c r="C11" s="25">
        <v>59762</v>
      </c>
      <c r="D11" s="25">
        <v>0</v>
      </c>
      <c r="E11" s="25">
        <v>0</v>
      </c>
      <c r="F11" s="25">
        <f t="shared" si="0"/>
        <v>59762</v>
      </c>
      <c r="G11" s="25">
        <v>461074</v>
      </c>
      <c r="H11" s="25">
        <v>0</v>
      </c>
      <c r="I11" s="25">
        <v>0</v>
      </c>
      <c r="J11" s="25">
        <f t="shared" si="1"/>
        <v>461074</v>
      </c>
      <c r="K11" s="25">
        <v>218964</v>
      </c>
      <c r="L11" s="25">
        <v>0</v>
      </c>
      <c r="M11" s="25">
        <v>0</v>
      </c>
      <c r="N11" s="25">
        <f t="shared" si="2"/>
        <v>218964</v>
      </c>
      <c r="O11" s="25">
        <v>0</v>
      </c>
      <c r="P11" s="25">
        <v>0</v>
      </c>
      <c r="Q11" s="25">
        <v>0</v>
      </c>
      <c r="R11" s="25">
        <f t="shared" si="3"/>
        <v>680038</v>
      </c>
      <c r="S11" s="9">
        <v>4</v>
      </c>
    </row>
    <row r="12" spans="1:21" x14ac:dyDescent="0.3">
      <c r="A12" s="9">
        <v>5</v>
      </c>
      <c r="B12" s="9" t="s">
        <v>112</v>
      </c>
      <c r="C12" s="25">
        <v>0</v>
      </c>
      <c r="D12" s="25">
        <v>0</v>
      </c>
      <c r="E12" s="25">
        <v>0</v>
      </c>
      <c r="F12" s="25">
        <f t="shared" si="0"/>
        <v>0</v>
      </c>
      <c r="G12" s="25">
        <v>1361515</v>
      </c>
      <c r="H12" s="25">
        <v>0</v>
      </c>
      <c r="I12" s="25">
        <v>572706</v>
      </c>
      <c r="J12" s="25">
        <f t="shared" si="1"/>
        <v>1934221</v>
      </c>
      <c r="K12" s="25">
        <v>785740</v>
      </c>
      <c r="L12" s="25">
        <v>0</v>
      </c>
      <c r="M12" s="25">
        <v>261960</v>
      </c>
      <c r="N12" s="25">
        <f t="shared" si="2"/>
        <v>1047700</v>
      </c>
      <c r="O12" s="25">
        <v>0</v>
      </c>
      <c r="P12" s="25">
        <v>0</v>
      </c>
      <c r="Q12" s="25">
        <v>5249</v>
      </c>
      <c r="R12" s="25">
        <f t="shared" si="3"/>
        <v>2987170</v>
      </c>
      <c r="S12" s="9">
        <v>5</v>
      </c>
    </row>
    <row r="13" spans="1:21" x14ac:dyDescent="0.3">
      <c r="A13" s="9">
        <v>6</v>
      </c>
      <c r="B13" s="9" t="s">
        <v>113</v>
      </c>
      <c r="C13" s="25">
        <v>421431</v>
      </c>
      <c r="D13" s="25">
        <v>0</v>
      </c>
      <c r="E13" s="25">
        <v>0</v>
      </c>
      <c r="F13" s="25">
        <f t="shared" si="0"/>
        <v>421431</v>
      </c>
      <c r="G13" s="25">
        <v>1264676</v>
      </c>
      <c r="H13" s="25">
        <v>0</v>
      </c>
      <c r="I13" s="25">
        <v>904554</v>
      </c>
      <c r="J13" s="25">
        <f t="shared" si="1"/>
        <v>2169230</v>
      </c>
      <c r="K13" s="25">
        <v>552957</v>
      </c>
      <c r="L13" s="25">
        <v>0</v>
      </c>
      <c r="M13" s="25">
        <v>358542</v>
      </c>
      <c r="N13" s="25">
        <f t="shared" si="2"/>
        <v>911499</v>
      </c>
      <c r="O13" s="25">
        <v>0</v>
      </c>
      <c r="P13" s="25">
        <v>0</v>
      </c>
      <c r="Q13" s="25">
        <v>0</v>
      </c>
      <c r="R13" s="25">
        <f t="shared" si="3"/>
        <v>3080729</v>
      </c>
      <c r="S13" s="9">
        <v>6</v>
      </c>
    </row>
    <row r="14" spans="1:21" x14ac:dyDescent="0.3">
      <c r="A14" s="9">
        <v>7</v>
      </c>
      <c r="B14" s="9" t="s">
        <v>114</v>
      </c>
      <c r="C14" s="25">
        <v>29785000</v>
      </c>
      <c r="D14" s="25">
        <v>112636856</v>
      </c>
      <c r="E14" s="25">
        <v>0</v>
      </c>
      <c r="F14" s="25">
        <f t="shared" si="0"/>
        <v>142421856</v>
      </c>
      <c r="G14" s="25">
        <v>34747054</v>
      </c>
      <c r="H14" s="25">
        <v>7287984</v>
      </c>
      <c r="I14" s="25">
        <v>66179428</v>
      </c>
      <c r="J14" s="25">
        <f t="shared" si="1"/>
        <v>108214466</v>
      </c>
      <c r="K14" s="25">
        <v>15564822</v>
      </c>
      <c r="L14" s="25">
        <v>287036</v>
      </c>
      <c r="M14" s="25">
        <v>18349487</v>
      </c>
      <c r="N14" s="25">
        <f t="shared" si="2"/>
        <v>34201345</v>
      </c>
      <c r="O14" s="25">
        <v>0</v>
      </c>
      <c r="P14" s="25">
        <v>0</v>
      </c>
      <c r="Q14" s="25">
        <v>6045</v>
      </c>
      <c r="R14" s="25">
        <f t="shared" si="3"/>
        <v>142421856</v>
      </c>
      <c r="S14" s="9">
        <v>7</v>
      </c>
    </row>
    <row r="15" spans="1:21" x14ac:dyDescent="0.3">
      <c r="A15" s="9">
        <v>8</v>
      </c>
      <c r="B15" s="9" t="s">
        <v>115</v>
      </c>
      <c r="C15" s="25">
        <v>37567</v>
      </c>
      <c r="D15" s="25">
        <v>9550579</v>
      </c>
      <c r="E15" s="25">
        <v>0</v>
      </c>
      <c r="F15" s="25">
        <f t="shared" si="0"/>
        <v>9588146</v>
      </c>
      <c r="G15" s="25">
        <v>5710707</v>
      </c>
      <c r="H15" s="25">
        <v>240000</v>
      </c>
      <c r="I15" s="25">
        <v>257677</v>
      </c>
      <c r="J15" s="25">
        <f t="shared" si="1"/>
        <v>6208384</v>
      </c>
      <c r="K15" s="25">
        <v>3145415</v>
      </c>
      <c r="L15" s="25">
        <v>159156</v>
      </c>
      <c r="M15" s="25">
        <v>75191</v>
      </c>
      <c r="N15" s="25">
        <f t="shared" si="2"/>
        <v>3379762</v>
      </c>
      <c r="O15" s="25">
        <v>0</v>
      </c>
      <c r="P15" s="25">
        <v>0</v>
      </c>
      <c r="Q15" s="25">
        <v>0</v>
      </c>
      <c r="R15" s="25">
        <f t="shared" si="3"/>
        <v>9588146</v>
      </c>
      <c r="S15" s="9">
        <v>8</v>
      </c>
    </row>
    <row r="16" spans="1:21" x14ac:dyDescent="0.3">
      <c r="A16" s="9">
        <v>9</v>
      </c>
      <c r="B16" s="9" t="s">
        <v>116</v>
      </c>
      <c r="C16" s="25">
        <v>0</v>
      </c>
      <c r="D16" s="25">
        <v>1144135</v>
      </c>
      <c r="E16" s="25">
        <v>0</v>
      </c>
      <c r="F16" s="25">
        <f t="shared" si="0"/>
        <v>1144135</v>
      </c>
      <c r="G16" s="25">
        <v>27141</v>
      </c>
      <c r="H16" s="25">
        <v>0</v>
      </c>
      <c r="I16" s="25">
        <v>975000</v>
      </c>
      <c r="J16" s="25">
        <f t="shared" si="1"/>
        <v>1002141</v>
      </c>
      <c r="K16" s="25">
        <v>22029</v>
      </c>
      <c r="L16" s="25">
        <v>0</v>
      </c>
      <c r="M16" s="25">
        <v>119965</v>
      </c>
      <c r="N16" s="25">
        <f t="shared" si="2"/>
        <v>141994</v>
      </c>
      <c r="O16" s="25">
        <v>0</v>
      </c>
      <c r="P16" s="25">
        <v>0</v>
      </c>
      <c r="Q16" s="25">
        <v>0</v>
      </c>
      <c r="R16" s="25">
        <f t="shared" si="3"/>
        <v>1144135</v>
      </c>
      <c r="S16" s="9">
        <v>9</v>
      </c>
    </row>
    <row r="17" spans="1:19" x14ac:dyDescent="0.3">
      <c r="A17" s="9">
        <v>10</v>
      </c>
      <c r="B17" s="9" t="s">
        <v>117</v>
      </c>
      <c r="C17" s="25">
        <v>0</v>
      </c>
      <c r="D17" s="25">
        <v>1087264</v>
      </c>
      <c r="E17" s="25">
        <v>0</v>
      </c>
      <c r="F17" s="25">
        <f t="shared" si="0"/>
        <v>1087264</v>
      </c>
      <c r="G17" s="25">
        <v>5805266</v>
      </c>
      <c r="H17" s="25">
        <v>0</v>
      </c>
      <c r="I17" s="25">
        <v>1540597</v>
      </c>
      <c r="J17" s="25">
        <f t="shared" si="1"/>
        <v>7345863</v>
      </c>
      <c r="K17" s="25">
        <v>3482378</v>
      </c>
      <c r="L17" s="25">
        <v>0</v>
      </c>
      <c r="M17" s="25">
        <v>157339</v>
      </c>
      <c r="N17" s="25">
        <f t="shared" si="2"/>
        <v>3639717</v>
      </c>
      <c r="O17" s="25">
        <v>0</v>
      </c>
      <c r="P17" s="25">
        <v>0</v>
      </c>
      <c r="Q17" s="25">
        <v>7500</v>
      </c>
      <c r="R17" s="25">
        <f t="shared" si="3"/>
        <v>10993080</v>
      </c>
      <c r="S17" s="9">
        <v>10</v>
      </c>
    </row>
    <row r="18" spans="1:19" x14ac:dyDescent="0.3">
      <c r="A18" s="9">
        <v>11</v>
      </c>
      <c r="B18" s="9" t="s">
        <v>118</v>
      </c>
      <c r="C18" s="25">
        <v>0</v>
      </c>
      <c r="D18" s="25">
        <v>192809</v>
      </c>
      <c r="E18" s="25">
        <v>0</v>
      </c>
      <c r="F18" s="25">
        <f t="shared" si="0"/>
        <v>192809</v>
      </c>
      <c r="G18" s="25">
        <v>0</v>
      </c>
      <c r="H18" s="25">
        <v>0</v>
      </c>
      <c r="I18" s="25">
        <v>105000</v>
      </c>
      <c r="J18" s="25">
        <f t="shared" si="1"/>
        <v>105000</v>
      </c>
      <c r="K18" s="25">
        <v>0</v>
      </c>
      <c r="L18" s="25">
        <v>0</v>
      </c>
      <c r="M18" s="25">
        <v>87809</v>
      </c>
      <c r="N18" s="25">
        <f t="shared" si="2"/>
        <v>87809</v>
      </c>
      <c r="O18" s="25">
        <v>0</v>
      </c>
      <c r="P18" s="25">
        <v>0</v>
      </c>
      <c r="Q18" s="25">
        <v>0</v>
      </c>
      <c r="R18" s="25">
        <f t="shared" si="3"/>
        <v>192809</v>
      </c>
      <c r="S18" s="9">
        <v>11</v>
      </c>
    </row>
    <row r="19" spans="1:19" x14ac:dyDescent="0.3">
      <c r="A19" s="9">
        <v>12</v>
      </c>
      <c r="B19" s="9" t="s">
        <v>119</v>
      </c>
      <c r="C19" s="25">
        <v>0</v>
      </c>
      <c r="D19" s="25">
        <v>3840241</v>
      </c>
      <c r="E19" s="25">
        <v>0</v>
      </c>
      <c r="F19" s="25">
        <f t="shared" si="0"/>
        <v>3840241</v>
      </c>
      <c r="G19" s="25">
        <v>1731234</v>
      </c>
      <c r="H19" s="25">
        <v>0</v>
      </c>
      <c r="I19" s="25">
        <v>688013</v>
      </c>
      <c r="J19" s="25">
        <f t="shared" si="1"/>
        <v>2419247</v>
      </c>
      <c r="K19" s="25">
        <v>560903</v>
      </c>
      <c r="L19" s="25">
        <v>0</v>
      </c>
      <c r="M19" s="25">
        <v>598279</v>
      </c>
      <c r="N19" s="25">
        <f t="shared" si="2"/>
        <v>1159182</v>
      </c>
      <c r="O19" s="25">
        <v>0</v>
      </c>
      <c r="P19" s="25">
        <v>0</v>
      </c>
      <c r="Q19" s="25">
        <v>261812</v>
      </c>
      <c r="R19" s="25">
        <f t="shared" si="3"/>
        <v>3840241</v>
      </c>
      <c r="S19" s="9">
        <v>12</v>
      </c>
    </row>
    <row r="20" spans="1:19" x14ac:dyDescent="0.3">
      <c r="A20" s="9">
        <v>13</v>
      </c>
      <c r="B20" s="9" t="s">
        <v>120</v>
      </c>
      <c r="C20" s="25">
        <v>113242</v>
      </c>
      <c r="D20" s="25">
        <v>0</v>
      </c>
      <c r="E20" s="25">
        <v>0</v>
      </c>
      <c r="F20" s="25">
        <f t="shared" si="0"/>
        <v>113242</v>
      </c>
      <c r="G20" s="25">
        <v>570441</v>
      </c>
      <c r="H20" s="25">
        <v>0</v>
      </c>
      <c r="I20" s="25">
        <v>341736</v>
      </c>
      <c r="J20" s="25">
        <f t="shared" si="1"/>
        <v>912177</v>
      </c>
      <c r="K20" s="25">
        <v>304690</v>
      </c>
      <c r="L20" s="25">
        <v>0</v>
      </c>
      <c r="M20" s="25">
        <v>259326</v>
      </c>
      <c r="N20" s="25">
        <f t="shared" si="2"/>
        <v>564016</v>
      </c>
      <c r="O20" s="25">
        <v>0</v>
      </c>
      <c r="P20" s="25">
        <v>0</v>
      </c>
      <c r="Q20" s="25">
        <v>0</v>
      </c>
      <c r="R20" s="25">
        <f t="shared" si="3"/>
        <v>1476193</v>
      </c>
      <c r="S20" s="9">
        <v>13</v>
      </c>
    </row>
    <row r="21" spans="1:19" x14ac:dyDescent="0.3">
      <c r="A21" s="9">
        <v>14</v>
      </c>
      <c r="B21" s="9" t="s">
        <v>121</v>
      </c>
      <c r="C21" s="25">
        <v>0</v>
      </c>
      <c r="D21" s="25">
        <v>1608248</v>
      </c>
      <c r="E21" s="25">
        <v>0</v>
      </c>
      <c r="F21" s="25">
        <f t="shared" si="0"/>
        <v>1608248</v>
      </c>
      <c r="G21" s="25">
        <v>1317965</v>
      </c>
      <c r="H21" s="25">
        <v>0</v>
      </c>
      <c r="I21" s="25">
        <v>0</v>
      </c>
      <c r="J21" s="25">
        <f t="shared" si="1"/>
        <v>1317965</v>
      </c>
      <c r="K21" s="25">
        <v>290283</v>
      </c>
      <c r="L21" s="25">
        <v>0</v>
      </c>
      <c r="M21" s="25">
        <v>0</v>
      </c>
      <c r="N21" s="25">
        <f t="shared" si="2"/>
        <v>290283</v>
      </c>
      <c r="O21" s="25">
        <v>0</v>
      </c>
      <c r="P21" s="25">
        <v>0</v>
      </c>
      <c r="Q21" s="25">
        <v>0</v>
      </c>
      <c r="R21" s="25">
        <f t="shared" si="3"/>
        <v>1608248</v>
      </c>
      <c r="S21" s="9">
        <v>14</v>
      </c>
    </row>
    <row r="22" spans="1:19" x14ac:dyDescent="0.3">
      <c r="A22" s="9">
        <v>15</v>
      </c>
      <c r="B22" s="9" t="s">
        <v>122</v>
      </c>
      <c r="C22" s="25">
        <v>6236188</v>
      </c>
      <c r="D22" s="25">
        <v>0</v>
      </c>
      <c r="E22" s="25">
        <v>0</v>
      </c>
      <c r="F22" s="25">
        <f t="shared" si="0"/>
        <v>6236188</v>
      </c>
      <c r="G22" s="25">
        <v>1871988</v>
      </c>
      <c r="H22" s="25">
        <v>0</v>
      </c>
      <c r="I22" s="25">
        <v>5982302</v>
      </c>
      <c r="J22" s="25">
        <f t="shared" si="1"/>
        <v>7854290</v>
      </c>
      <c r="K22" s="25">
        <v>1189681</v>
      </c>
      <c r="L22" s="25">
        <v>0</v>
      </c>
      <c r="M22" s="25">
        <v>286580</v>
      </c>
      <c r="N22" s="25">
        <f t="shared" si="2"/>
        <v>1476261</v>
      </c>
      <c r="O22" s="25">
        <v>0</v>
      </c>
      <c r="P22" s="25">
        <v>0</v>
      </c>
      <c r="Q22" s="25">
        <v>72090</v>
      </c>
      <c r="R22" s="25">
        <f t="shared" si="3"/>
        <v>9402641</v>
      </c>
      <c r="S22" s="9">
        <v>15</v>
      </c>
    </row>
    <row r="23" spans="1:19" x14ac:dyDescent="0.3">
      <c r="A23" s="9">
        <v>16</v>
      </c>
      <c r="B23" s="9" t="s">
        <v>123</v>
      </c>
      <c r="C23" s="25">
        <v>0</v>
      </c>
      <c r="D23" s="25">
        <v>0</v>
      </c>
      <c r="E23" s="25">
        <v>0</v>
      </c>
      <c r="F23" s="25">
        <f t="shared" si="0"/>
        <v>0</v>
      </c>
      <c r="G23" s="25">
        <v>1695876</v>
      </c>
      <c r="H23" s="25">
        <v>0</v>
      </c>
      <c r="I23" s="25">
        <v>1905000</v>
      </c>
      <c r="J23" s="25">
        <f t="shared" si="1"/>
        <v>3600876</v>
      </c>
      <c r="K23" s="25">
        <v>345097</v>
      </c>
      <c r="L23" s="25">
        <v>0</v>
      </c>
      <c r="M23" s="25">
        <v>675947</v>
      </c>
      <c r="N23" s="25">
        <f t="shared" si="2"/>
        <v>1021044</v>
      </c>
      <c r="O23" s="25">
        <v>0</v>
      </c>
      <c r="P23" s="25">
        <v>0</v>
      </c>
      <c r="Q23" s="25">
        <v>0</v>
      </c>
      <c r="R23" s="25">
        <f t="shared" si="3"/>
        <v>4621920</v>
      </c>
      <c r="S23" s="9">
        <v>16</v>
      </c>
    </row>
    <row r="24" spans="1:19" x14ac:dyDescent="0.3">
      <c r="A24" s="9">
        <v>17</v>
      </c>
      <c r="B24" s="9" t="s">
        <v>124</v>
      </c>
      <c r="C24" s="25">
        <v>22832739</v>
      </c>
      <c r="D24" s="25">
        <v>0</v>
      </c>
      <c r="E24" s="25">
        <v>0</v>
      </c>
      <c r="F24" s="25">
        <f t="shared" si="0"/>
        <v>22832739</v>
      </c>
      <c r="G24" s="25">
        <v>24697895</v>
      </c>
      <c r="H24" s="25">
        <v>0</v>
      </c>
      <c r="I24" s="25">
        <v>2750458</v>
      </c>
      <c r="J24" s="25">
        <f t="shared" si="1"/>
        <v>27448353</v>
      </c>
      <c r="K24" s="25">
        <v>2042578</v>
      </c>
      <c r="L24" s="25">
        <v>0</v>
      </c>
      <c r="M24" s="25">
        <v>1687707</v>
      </c>
      <c r="N24" s="25">
        <f t="shared" si="2"/>
        <v>3730285</v>
      </c>
      <c r="O24" s="25">
        <v>0</v>
      </c>
      <c r="P24" s="25">
        <v>0</v>
      </c>
      <c r="Q24" s="25">
        <v>241650</v>
      </c>
      <c r="R24" s="25">
        <f t="shared" si="3"/>
        <v>31420288</v>
      </c>
      <c r="S24" s="9">
        <v>17</v>
      </c>
    </row>
    <row r="25" spans="1:19" x14ac:dyDescent="0.3">
      <c r="A25" s="9">
        <v>18</v>
      </c>
      <c r="B25" s="9" t="s">
        <v>125</v>
      </c>
      <c r="C25" s="25">
        <v>5832147</v>
      </c>
      <c r="D25" s="25">
        <v>5483361</v>
      </c>
      <c r="E25" s="25">
        <v>0</v>
      </c>
      <c r="F25" s="25">
        <f t="shared" si="0"/>
        <v>11315508</v>
      </c>
      <c r="G25" s="25">
        <v>3466248</v>
      </c>
      <c r="H25" s="25">
        <v>0</v>
      </c>
      <c r="I25" s="25">
        <v>5315000</v>
      </c>
      <c r="J25" s="25">
        <f t="shared" si="1"/>
        <v>8781248</v>
      </c>
      <c r="K25" s="25">
        <v>1294059</v>
      </c>
      <c r="L25" s="25">
        <v>0</v>
      </c>
      <c r="M25" s="25">
        <v>712074</v>
      </c>
      <c r="N25" s="25">
        <f t="shared" si="2"/>
        <v>2006133</v>
      </c>
      <c r="O25" s="25">
        <v>0</v>
      </c>
      <c r="P25" s="25">
        <v>0</v>
      </c>
      <c r="Q25" s="25">
        <v>0</v>
      </c>
      <c r="R25" s="25">
        <f t="shared" si="3"/>
        <v>10787381</v>
      </c>
      <c r="S25" s="9">
        <v>18</v>
      </c>
    </row>
    <row r="26" spans="1:19" x14ac:dyDescent="0.3">
      <c r="A26" s="9">
        <v>19</v>
      </c>
      <c r="B26" s="9" t="s">
        <v>126</v>
      </c>
      <c r="C26" s="25">
        <v>0</v>
      </c>
      <c r="D26" s="25">
        <v>0</v>
      </c>
      <c r="E26" s="25">
        <v>0</v>
      </c>
      <c r="F26" s="25">
        <f t="shared" si="0"/>
        <v>0</v>
      </c>
      <c r="G26" s="25">
        <v>0</v>
      </c>
      <c r="H26" s="25">
        <v>0</v>
      </c>
      <c r="I26" s="25">
        <v>480833</v>
      </c>
      <c r="J26" s="25">
        <f t="shared" si="1"/>
        <v>480833</v>
      </c>
      <c r="K26" s="25">
        <v>0</v>
      </c>
      <c r="L26" s="25">
        <v>0</v>
      </c>
      <c r="M26" s="25">
        <v>55081</v>
      </c>
      <c r="N26" s="25">
        <f t="shared" si="2"/>
        <v>55081</v>
      </c>
      <c r="O26" s="25">
        <v>0</v>
      </c>
      <c r="P26" s="25">
        <v>0</v>
      </c>
      <c r="Q26" s="25">
        <v>0</v>
      </c>
      <c r="R26" s="25">
        <f t="shared" si="3"/>
        <v>535914</v>
      </c>
      <c r="S26" s="9">
        <v>19</v>
      </c>
    </row>
    <row r="27" spans="1:19" x14ac:dyDescent="0.3">
      <c r="A27" s="9">
        <v>20</v>
      </c>
      <c r="B27" s="9" t="s">
        <v>127</v>
      </c>
      <c r="C27" s="25">
        <v>0</v>
      </c>
      <c r="D27" s="25">
        <v>0</v>
      </c>
      <c r="E27" s="25">
        <v>0</v>
      </c>
      <c r="F27" s="25">
        <f t="shared" si="0"/>
        <v>0</v>
      </c>
      <c r="G27" s="25">
        <v>184229</v>
      </c>
      <c r="H27" s="25">
        <v>0</v>
      </c>
      <c r="I27" s="25">
        <v>90000</v>
      </c>
      <c r="J27" s="25">
        <f t="shared" si="1"/>
        <v>274229</v>
      </c>
      <c r="K27" s="25">
        <v>163216</v>
      </c>
      <c r="L27" s="25">
        <v>0</v>
      </c>
      <c r="M27" s="25">
        <v>488169</v>
      </c>
      <c r="N27" s="25">
        <f t="shared" si="2"/>
        <v>651385</v>
      </c>
      <c r="O27" s="25">
        <v>0</v>
      </c>
      <c r="P27" s="25">
        <v>0</v>
      </c>
      <c r="Q27" s="25">
        <v>0</v>
      </c>
      <c r="R27" s="25">
        <f t="shared" si="3"/>
        <v>925614</v>
      </c>
      <c r="S27" s="9">
        <v>20</v>
      </c>
    </row>
    <row r="28" spans="1:19" x14ac:dyDescent="0.3">
      <c r="A28" s="9">
        <v>21</v>
      </c>
      <c r="B28" s="9" t="s">
        <v>128</v>
      </c>
      <c r="C28" s="25">
        <v>0</v>
      </c>
      <c r="D28" s="25">
        <v>71873301</v>
      </c>
      <c r="E28" s="25">
        <v>0</v>
      </c>
      <c r="F28" s="25">
        <f t="shared" si="0"/>
        <v>71873301</v>
      </c>
      <c r="G28" s="25">
        <v>36146102</v>
      </c>
      <c r="H28" s="25">
        <v>1832977</v>
      </c>
      <c r="I28" s="25">
        <v>13956874</v>
      </c>
      <c r="J28" s="25">
        <f t="shared" si="1"/>
        <v>51935953</v>
      </c>
      <c r="K28" s="25">
        <v>13210641</v>
      </c>
      <c r="L28" s="25">
        <v>943011</v>
      </c>
      <c r="M28" s="25">
        <v>5381323</v>
      </c>
      <c r="N28" s="25">
        <f t="shared" si="2"/>
        <v>19534975</v>
      </c>
      <c r="O28" s="25">
        <v>0</v>
      </c>
      <c r="P28" s="25">
        <v>0</v>
      </c>
      <c r="Q28" s="25">
        <v>402373</v>
      </c>
      <c r="R28" s="25">
        <f t="shared" si="3"/>
        <v>71873301</v>
      </c>
      <c r="S28" s="9">
        <v>21</v>
      </c>
    </row>
    <row r="29" spans="1:19" x14ac:dyDescent="0.3">
      <c r="A29" s="9">
        <v>22</v>
      </c>
      <c r="B29" s="9" t="s">
        <v>129</v>
      </c>
      <c r="C29" s="25">
        <v>225515</v>
      </c>
      <c r="D29" s="25">
        <v>2998275</v>
      </c>
      <c r="E29" s="25">
        <v>0</v>
      </c>
      <c r="F29" s="25">
        <f t="shared" si="0"/>
        <v>3223790</v>
      </c>
      <c r="G29" s="25">
        <v>1822709</v>
      </c>
      <c r="H29" s="25">
        <v>0</v>
      </c>
      <c r="I29" s="25">
        <v>84730</v>
      </c>
      <c r="J29" s="25">
        <f t="shared" si="1"/>
        <v>1907439</v>
      </c>
      <c r="K29" s="25">
        <v>1149381</v>
      </c>
      <c r="L29" s="25">
        <v>0</v>
      </c>
      <c r="M29" s="25">
        <v>166970</v>
      </c>
      <c r="N29" s="25">
        <f t="shared" si="2"/>
        <v>1316351</v>
      </c>
      <c r="O29" s="25">
        <v>0</v>
      </c>
      <c r="P29" s="25">
        <v>0</v>
      </c>
      <c r="Q29" s="25">
        <v>0</v>
      </c>
      <c r="R29" s="25">
        <f t="shared" si="3"/>
        <v>3223790</v>
      </c>
      <c r="S29" s="9">
        <v>22</v>
      </c>
    </row>
    <row r="30" spans="1:19" x14ac:dyDescent="0.3">
      <c r="A30" s="9">
        <v>23</v>
      </c>
      <c r="B30" s="9" t="s">
        <v>130</v>
      </c>
      <c r="C30" s="25">
        <v>0</v>
      </c>
      <c r="D30" s="25">
        <v>497240</v>
      </c>
      <c r="E30" s="25">
        <v>0</v>
      </c>
      <c r="F30" s="25">
        <f t="shared" si="0"/>
        <v>497240</v>
      </c>
      <c r="G30" s="25">
        <v>272216</v>
      </c>
      <c r="H30" s="25">
        <v>0</v>
      </c>
      <c r="I30" s="25">
        <v>115009</v>
      </c>
      <c r="J30" s="25">
        <f t="shared" si="1"/>
        <v>387225</v>
      </c>
      <c r="K30" s="25">
        <v>77284</v>
      </c>
      <c r="L30" s="25">
        <v>0</v>
      </c>
      <c r="M30" s="25">
        <v>32731</v>
      </c>
      <c r="N30" s="25">
        <f t="shared" si="2"/>
        <v>110015</v>
      </c>
      <c r="O30" s="25">
        <v>0</v>
      </c>
      <c r="P30" s="25">
        <v>0</v>
      </c>
      <c r="Q30" s="25">
        <v>0</v>
      </c>
      <c r="R30" s="25">
        <f t="shared" si="3"/>
        <v>497240</v>
      </c>
      <c r="S30" s="9">
        <v>23</v>
      </c>
    </row>
    <row r="31" spans="1:19" x14ac:dyDescent="0.3">
      <c r="A31" s="9">
        <v>24</v>
      </c>
      <c r="B31" s="9" t="s">
        <v>131</v>
      </c>
      <c r="C31" s="25">
        <v>41727</v>
      </c>
      <c r="D31" s="25">
        <v>8988266</v>
      </c>
      <c r="E31" s="25">
        <v>0</v>
      </c>
      <c r="F31" s="25">
        <f t="shared" si="0"/>
        <v>9029993</v>
      </c>
      <c r="G31" s="25">
        <v>4759352</v>
      </c>
      <c r="H31" s="25">
        <v>0</v>
      </c>
      <c r="I31" s="25">
        <v>1326002</v>
      </c>
      <c r="J31" s="25">
        <f t="shared" si="1"/>
        <v>6085354</v>
      </c>
      <c r="K31" s="25">
        <v>2587599</v>
      </c>
      <c r="L31" s="25">
        <v>0</v>
      </c>
      <c r="M31" s="25">
        <v>357040</v>
      </c>
      <c r="N31" s="25">
        <f t="shared" si="2"/>
        <v>2944639</v>
      </c>
      <c r="O31" s="25">
        <v>0</v>
      </c>
      <c r="P31" s="25">
        <v>0</v>
      </c>
      <c r="Q31" s="25">
        <v>0</v>
      </c>
      <c r="R31" s="25">
        <f t="shared" si="3"/>
        <v>9029993</v>
      </c>
      <c r="S31" s="9">
        <v>24</v>
      </c>
    </row>
    <row r="32" spans="1:19" x14ac:dyDescent="0.3">
      <c r="A32" s="9">
        <v>25</v>
      </c>
      <c r="B32" s="9" t="s">
        <v>132</v>
      </c>
      <c r="C32" s="25">
        <v>0</v>
      </c>
      <c r="D32" s="25">
        <v>0</v>
      </c>
      <c r="E32" s="25">
        <v>0</v>
      </c>
      <c r="F32" s="25">
        <f t="shared" si="0"/>
        <v>0</v>
      </c>
      <c r="G32" s="25">
        <v>1229527</v>
      </c>
      <c r="H32" s="25">
        <v>0</v>
      </c>
      <c r="I32" s="25">
        <v>434000</v>
      </c>
      <c r="J32" s="25">
        <f t="shared" si="1"/>
        <v>1663527</v>
      </c>
      <c r="K32" s="25">
        <v>1226848</v>
      </c>
      <c r="L32" s="25">
        <v>0</v>
      </c>
      <c r="M32" s="25">
        <v>203453</v>
      </c>
      <c r="N32" s="25">
        <f t="shared" si="2"/>
        <v>1430301</v>
      </c>
      <c r="O32" s="25">
        <v>0</v>
      </c>
      <c r="P32" s="25">
        <v>0</v>
      </c>
      <c r="Q32" s="25">
        <v>0</v>
      </c>
      <c r="R32" s="25">
        <f t="shared" si="3"/>
        <v>3093828</v>
      </c>
      <c r="S32" s="9">
        <v>25</v>
      </c>
    </row>
    <row r="33" spans="1:19" x14ac:dyDescent="0.3">
      <c r="A33" s="9">
        <v>26</v>
      </c>
      <c r="B33" s="9" t="s">
        <v>133</v>
      </c>
      <c r="C33" s="25">
        <v>396950</v>
      </c>
      <c r="D33" s="25">
        <v>2187270</v>
      </c>
      <c r="E33" s="25">
        <v>0</v>
      </c>
      <c r="F33" s="25">
        <f t="shared" si="0"/>
        <v>2584220</v>
      </c>
      <c r="G33" s="25">
        <v>1025088</v>
      </c>
      <c r="H33" s="25">
        <v>0</v>
      </c>
      <c r="I33" s="25">
        <v>641627</v>
      </c>
      <c r="J33" s="25">
        <f t="shared" si="1"/>
        <v>1666715</v>
      </c>
      <c r="K33" s="25">
        <v>427950</v>
      </c>
      <c r="L33" s="25">
        <v>0</v>
      </c>
      <c r="M33" s="25">
        <v>320643</v>
      </c>
      <c r="N33" s="25">
        <f t="shared" si="2"/>
        <v>748593</v>
      </c>
      <c r="O33" s="25">
        <v>0</v>
      </c>
      <c r="P33" s="25">
        <v>168912</v>
      </c>
      <c r="Q33" s="25">
        <v>0</v>
      </c>
      <c r="R33" s="25">
        <f t="shared" si="3"/>
        <v>2584220</v>
      </c>
      <c r="S33" s="9">
        <v>26</v>
      </c>
    </row>
    <row r="34" spans="1:19" x14ac:dyDescent="0.3">
      <c r="A34" s="9">
        <v>27</v>
      </c>
      <c r="B34" s="9" t="s">
        <v>134</v>
      </c>
      <c r="C34" s="25">
        <v>0</v>
      </c>
      <c r="D34" s="25">
        <v>6430250</v>
      </c>
      <c r="E34" s="25">
        <v>0</v>
      </c>
      <c r="F34" s="25">
        <f t="shared" si="0"/>
        <v>6430250</v>
      </c>
      <c r="G34" s="25">
        <v>2842597</v>
      </c>
      <c r="H34" s="25">
        <v>0</v>
      </c>
      <c r="I34" s="25">
        <v>1274881</v>
      </c>
      <c r="J34" s="25">
        <f t="shared" si="1"/>
        <v>4117478</v>
      </c>
      <c r="K34" s="25">
        <v>1783719</v>
      </c>
      <c r="L34" s="25">
        <v>0</v>
      </c>
      <c r="M34" s="25">
        <v>972281</v>
      </c>
      <c r="N34" s="25">
        <f t="shared" si="2"/>
        <v>2756000</v>
      </c>
      <c r="O34" s="25">
        <v>0</v>
      </c>
      <c r="P34" s="25">
        <v>0</v>
      </c>
      <c r="Q34" s="25">
        <v>309983</v>
      </c>
      <c r="R34" s="25">
        <f t="shared" si="3"/>
        <v>7183461</v>
      </c>
      <c r="S34" s="9">
        <v>27</v>
      </c>
    </row>
    <row r="35" spans="1:19" x14ac:dyDescent="0.3">
      <c r="A35" s="9">
        <v>28</v>
      </c>
      <c r="B35" s="9" t="s">
        <v>135</v>
      </c>
      <c r="C35" s="25">
        <v>396950</v>
      </c>
      <c r="D35" s="25">
        <v>0</v>
      </c>
      <c r="E35" s="25">
        <v>0</v>
      </c>
      <c r="F35" s="25">
        <f t="shared" si="0"/>
        <v>396950</v>
      </c>
      <c r="G35" s="25">
        <v>2297266</v>
      </c>
      <c r="H35" s="25">
        <v>0</v>
      </c>
      <c r="I35" s="25">
        <v>599045</v>
      </c>
      <c r="J35" s="25">
        <f t="shared" si="1"/>
        <v>2896311</v>
      </c>
      <c r="K35" s="25">
        <v>1046937</v>
      </c>
      <c r="L35" s="25">
        <v>0</v>
      </c>
      <c r="M35" s="25">
        <v>346500</v>
      </c>
      <c r="N35" s="25">
        <f t="shared" si="2"/>
        <v>1393437</v>
      </c>
      <c r="O35" s="25">
        <v>0</v>
      </c>
      <c r="P35" s="25">
        <v>0</v>
      </c>
      <c r="Q35" s="25">
        <v>0</v>
      </c>
      <c r="R35" s="25">
        <f t="shared" si="3"/>
        <v>4289748</v>
      </c>
      <c r="S35" s="9">
        <v>28</v>
      </c>
    </row>
    <row r="36" spans="1:19" x14ac:dyDescent="0.3">
      <c r="A36" s="9">
        <v>29</v>
      </c>
      <c r="B36" s="9" t="s">
        <v>77</v>
      </c>
      <c r="C36" s="25">
        <v>39741321</v>
      </c>
      <c r="D36" s="25">
        <v>424107104</v>
      </c>
      <c r="E36" s="25">
        <v>23627</v>
      </c>
      <c r="F36" s="25">
        <f t="shared" si="0"/>
        <v>463872052</v>
      </c>
      <c r="G36" s="25">
        <v>145904517</v>
      </c>
      <c r="H36" s="25">
        <v>25380700</v>
      </c>
      <c r="I36" s="25">
        <v>144915999</v>
      </c>
      <c r="J36" s="25">
        <f t="shared" si="1"/>
        <v>316201216</v>
      </c>
      <c r="K36" s="25">
        <v>64716667</v>
      </c>
      <c r="L36" s="25">
        <v>13771411</v>
      </c>
      <c r="M36" s="25">
        <v>63707327</v>
      </c>
      <c r="N36" s="25">
        <f t="shared" si="2"/>
        <v>142195405</v>
      </c>
      <c r="O36" s="25">
        <v>0</v>
      </c>
      <c r="P36" s="25">
        <v>12979160</v>
      </c>
      <c r="Q36" s="25">
        <v>2637330</v>
      </c>
      <c r="R36" s="25">
        <f t="shared" si="3"/>
        <v>474013111</v>
      </c>
      <c r="S36" s="9">
        <v>29</v>
      </c>
    </row>
    <row r="37" spans="1:19" x14ac:dyDescent="0.3">
      <c r="A37" s="9">
        <v>30</v>
      </c>
      <c r="B37" s="9" t="s">
        <v>136</v>
      </c>
      <c r="C37" s="25">
        <v>536708</v>
      </c>
      <c r="D37" s="25">
        <v>12078372</v>
      </c>
      <c r="E37" s="25">
        <v>0</v>
      </c>
      <c r="F37" s="25">
        <f t="shared" si="0"/>
        <v>12615080</v>
      </c>
      <c r="G37" s="25">
        <v>7500898</v>
      </c>
      <c r="H37" s="25">
        <v>0</v>
      </c>
      <c r="I37" s="25">
        <v>1125914</v>
      </c>
      <c r="J37" s="25">
        <f t="shared" si="1"/>
        <v>8626812</v>
      </c>
      <c r="K37" s="25">
        <v>3140538</v>
      </c>
      <c r="L37" s="25">
        <v>0</v>
      </c>
      <c r="M37" s="25">
        <v>670300</v>
      </c>
      <c r="N37" s="25">
        <f t="shared" si="2"/>
        <v>3810838</v>
      </c>
      <c r="O37" s="25">
        <v>0</v>
      </c>
      <c r="P37" s="25">
        <v>0</v>
      </c>
      <c r="Q37" s="25">
        <v>5850</v>
      </c>
      <c r="R37" s="25">
        <f t="shared" si="3"/>
        <v>12443500</v>
      </c>
      <c r="S37" s="9">
        <v>30</v>
      </c>
    </row>
    <row r="38" spans="1:19" x14ac:dyDescent="0.3">
      <c r="A38" s="9">
        <v>31</v>
      </c>
      <c r="B38" s="9" t="s">
        <v>137</v>
      </c>
      <c r="C38" s="25">
        <v>0</v>
      </c>
      <c r="D38" s="25">
        <v>2092534</v>
      </c>
      <c r="E38" s="25">
        <v>0</v>
      </c>
      <c r="F38" s="25">
        <f t="shared" si="0"/>
        <v>2092534</v>
      </c>
      <c r="G38" s="25">
        <v>993505</v>
      </c>
      <c r="H38" s="25">
        <v>0</v>
      </c>
      <c r="I38" s="25">
        <v>692968</v>
      </c>
      <c r="J38" s="25">
        <f t="shared" si="1"/>
        <v>1686473</v>
      </c>
      <c r="K38" s="25">
        <v>282742</v>
      </c>
      <c r="L38" s="25">
        <v>0</v>
      </c>
      <c r="M38" s="25">
        <v>123319</v>
      </c>
      <c r="N38" s="25">
        <f t="shared" si="2"/>
        <v>406061</v>
      </c>
      <c r="O38" s="25">
        <v>0</v>
      </c>
      <c r="P38" s="25">
        <v>0</v>
      </c>
      <c r="Q38" s="25">
        <v>0</v>
      </c>
      <c r="R38" s="25">
        <f t="shared" si="3"/>
        <v>2092534</v>
      </c>
      <c r="S38" s="9">
        <v>31</v>
      </c>
    </row>
    <row r="39" spans="1:19" x14ac:dyDescent="0.3">
      <c r="A39" s="9">
        <v>32</v>
      </c>
      <c r="B39" s="9" t="s">
        <v>138</v>
      </c>
      <c r="C39" s="25">
        <v>207240</v>
      </c>
      <c r="D39" s="25">
        <v>10328902</v>
      </c>
      <c r="E39" s="25">
        <v>0</v>
      </c>
      <c r="F39" s="25">
        <f t="shared" si="0"/>
        <v>10536142</v>
      </c>
      <c r="G39" s="25">
        <v>5495992</v>
      </c>
      <c r="H39" s="25">
        <v>0</v>
      </c>
      <c r="I39" s="25">
        <v>1451159</v>
      </c>
      <c r="J39" s="25">
        <f t="shared" si="1"/>
        <v>6947151</v>
      </c>
      <c r="K39" s="25">
        <v>3237177</v>
      </c>
      <c r="L39" s="25">
        <v>0</v>
      </c>
      <c r="M39" s="25">
        <v>273288</v>
      </c>
      <c r="N39" s="25">
        <f t="shared" si="2"/>
        <v>3510465</v>
      </c>
      <c r="O39" s="25">
        <v>0</v>
      </c>
      <c r="P39" s="25">
        <v>78526</v>
      </c>
      <c r="Q39" s="25">
        <v>0</v>
      </c>
      <c r="R39" s="25">
        <f t="shared" si="3"/>
        <v>10536142</v>
      </c>
      <c r="S39" s="9">
        <v>32</v>
      </c>
    </row>
    <row r="40" spans="1:19" x14ac:dyDescent="0.3">
      <c r="A40" s="9">
        <v>33</v>
      </c>
      <c r="B40" s="9" t="s">
        <v>79</v>
      </c>
      <c r="C40" s="25">
        <v>0</v>
      </c>
      <c r="D40" s="25">
        <v>0</v>
      </c>
      <c r="E40" s="25">
        <v>0</v>
      </c>
      <c r="F40" s="25">
        <f t="shared" si="0"/>
        <v>0</v>
      </c>
      <c r="G40" s="25">
        <v>1591542</v>
      </c>
      <c r="H40" s="25">
        <v>0</v>
      </c>
      <c r="I40" s="25">
        <v>3055000</v>
      </c>
      <c r="J40" s="25">
        <f t="shared" si="1"/>
        <v>4646542</v>
      </c>
      <c r="K40" s="25">
        <v>299394</v>
      </c>
      <c r="L40" s="25">
        <v>0</v>
      </c>
      <c r="M40" s="25">
        <v>918726</v>
      </c>
      <c r="N40" s="25">
        <f t="shared" si="2"/>
        <v>1218120</v>
      </c>
      <c r="O40" s="25">
        <v>0</v>
      </c>
      <c r="P40" s="25">
        <v>0</v>
      </c>
      <c r="Q40" s="25">
        <v>0</v>
      </c>
      <c r="R40" s="25">
        <f t="shared" si="3"/>
        <v>5864662</v>
      </c>
      <c r="S40" s="9">
        <v>33</v>
      </c>
    </row>
    <row r="41" spans="1:19" x14ac:dyDescent="0.3">
      <c r="A41" s="9">
        <v>34</v>
      </c>
      <c r="B41" s="9" t="s">
        <v>139</v>
      </c>
      <c r="C41" s="25">
        <v>405208</v>
      </c>
      <c r="D41" s="25">
        <v>18968164</v>
      </c>
      <c r="E41" s="25">
        <v>0</v>
      </c>
      <c r="F41" s="25">
        <f t="shared" si="0"/>
        <v>19373372</v>
      </c>
      <c r="G41" s="25">
        <v>10784583</v>
      </c>
      <c r="H41" s="25">
        <v>0</v>
      </c>
      <c r="I41" s="25">
        <v>1525653</v>
      </c>
      <c r="J41" s="25">
        <f t="shared" si="1"/>
        <v>12310236</v>
      </c>
      <c r="K41" s="25">
        <v>4985268</v>
      </c>
      <c r="L41" s="25">
        <v>0</v>
      </c>
      <c r="M41" s="25">
        <v>1470036</v>
      </c>
      <c r="N41" s="25">
        <f t="shared" si="2"/>
        <v>6455304</v>
      </c>
      <c r="O41" s="25">
        <v>0</v>
      </c>
      <c r="P41" s="25">
        <v>617478</v>
      </c>
      <c r="Q41" s="25">
        <v>0</v>
      </c>
      <c r="R41" s="25">
        <f t="shared" si="3"/>
        <v>19383018</v>
      </c>
      <c r="S41" s="9">
        <v>34</v>
      </c>
    </row>
    <row r="42" spans="1:19" x14ac:dyDescent="0.3">
      <c r="A42" s="9">
        <v>35</v>
      </c>
      <c r="B42" s="9" t="s">
        <v>140</v>
      </c>
      <c r="C42" s="25">
        <v>0</v>
      </c>
      <c r="D42" s="25">
        <v>2351878</v>
      </c>
      <c r="E42" s="25">
        <v>0</v>
      </c>
      <c r="F42" s="25">
        <f t="shared" si="0"/>
        <v>2351878</v>
      </c>
      <c r="G42" s="25">
        <v>1339923</v>
      </c>
      <c r="H42" s="25">
        <v>0</v>
      </c>
      <c r="I42" s="25">
        <v>238954</v>
      </c>
      <c r="J42" s="25">
        <f t="shared" si="1"/>
        <v>1578877</v>
      </c>
      <c r="K42" s="25">
        <v>648598</v>
      </c>
      <c r="L42" s="25">
        <v>0</v>
      </c>
      <c r="M42" s="25">
        <v>124403</v>
      </c>
      <c r="N42" s="25">
        <f t="shared" si="2"/>
        <v>773001</v>
      </c>
      <c r="O42" s="25">
        <v>0</v>
      </c>
      <c r="P42" s="25">
        <v>0</v>
      </c>
      <c r="Q42" s="25">
        <v>0</v>
      </c>
      <c r="R42" s="25">
        <f t="shared" si="3"/>
        <v>2351878</v>
      </c>
      <c r="S42" s="9">
        <v>35</v>
      </c>
    </row>
    <row r="43" spans="1:19" x14ac:dyDescent="0.3">
      <c r="A43" s="9">
        <v>36</v>
      </c>
      <c r="B43" s="9" t="s">
        <v>141</v>
      </c>
      <c r="C43" s="25">
        <v>236708</v>
      </c>
      <c r="D43" s="25">
        <v>0</v>
      </c>
      <c r="E43" s="25">
        <v>0</v>
      </c>
      <c r="F43" s="25">
        <f t="shared" si="0"/>
        <v>236708</v>
      </c>
      <c r="G43" s="25">
        <v>2157960</v>
      </c>
      <c r="H43" s="25">
        <v>0</v>
      </c>
      <c r="I43" s="25">
        <v>1939110</v>
      </c>
      <c r="J43" s="25">
        <f t="shared" si="1"/>
        <v>4097070</v>
      </c>
      <c r="K43" s="25">
        <v>1359301</v>
      </c>
      <c r="L43" s="25">
        <v>0</v>
      </c>
      <c r="M43" s="25">
        <v>221952</v>
      </c>
      <c r="N43" s="25">
        <f t="shared" si="2"/>
        <v>1581253</v>
      </c>
      <c r="O43" s="25">
        <v>0</v>
      </c>
      <c r="P43" s="25">
        <v>0</v>
      </c>
      <c r="Q43" s="25">
        <v>0</v>
      </c>
      <c r="R43" s="25">
        <f t="shared" si="3"/>
        <v>5678323</v>
      </c>
      <c r="S43" s="9">
        <v>36</v>
      </c>
    </row>
    <row r="44" spans="1:19" x14ac:dyDescent="0.3">
      <c r="A44" s="9">
        <v>37</v>
      </c>
      <c r="B44" s="9" t="s">
        <v>142</v>
      </c>
      <c r="C44" s="25">
        <v>0</v>
      </c>
      <c r="D44" s="25">
        <v>2955685</v>
      </c>
      <c r="E44" s="25">
        <v>0</v>
      </c>
      <c r="F44" s="25">
        <f t="shared" si="0"/>
        <v>2955685</v>
      </c>
      <c r="G44" s="25">
        <v>1907978</v>
      </c>
      <c r="H44" s="25">
        <v>0</v>
      </c>
      <c r="I44" s="25">
        <v>1047706</v>
      </c>
      <c r="J44" s="25">
        <f t="shared" si="1"/>
        <v>2955684</v>
      </c>
      <c r="K44" s="25">
        <v>391783</v>
      </c>
      <c r="L44" s="25">
        <v>0</v>
      </c>
      <c r="M44" s="25">
        <v>184270</v>
      </c>
      <c r="N44" s="25">
        <f t="shared" si="2"/>
        <v>576053</v>
      </c>
      <c r="O44" s="25">
        <v>0</v>
      </c>
      <c r="P44" s="25">
        <v>0</v>
      </c>
      <c r="Q44" s="25">
        <v>0</v>
      </c>
      <c r="R44" s="25">
        <f t="shared" si="3"/>
        <v>3531737</v>
      </c>
      <c r="S44" s="9">
        <v>37</v>
      </c>
    </row>
    <row r="45" spans="1:19" x14ac:dyDescent="0.3">
      <c r="A45" s="9">
        <v>38</v>
      </c>
      <c r="B45" s="9" t="s">
        <v>143</v>
      </c>
      <c r="C45" s="25">
        <v>50000</v>
      </c>
      <c r="D45" s="25">
        <v>2224565</v>
      </c>
      <c r="E45" s="25">
        <v>0</v>
      </c>
      <c r="F45" s="25">
        <f t="shared" si="0"/>
        <v>2274565</v>
      </c>
      <c r="G45" s="25">
        <v>925589</v>
      </c>
      <c r="H45" s="25">
        <v>0</v>
      </c>
      <c r="I45" s="25">
        <v>693861</v>
      </c>
      <c r="J45" s="25">
        <f t="shared" si="1"/>
        <v>1619450</v>
      </c>
      <c r="K45" s="25">
        <v>648014</v>
      </c>
      <c r="L45" s="25">
        <v>0</v>
      </c>
      <c r="M45" s="25">
        <v>7101</v>
      </c>
      <c r="N45" s="25">
        <f t="shared" si="2"/>
        <v>655115</v>
      </c>
      <c r="O45" s="25">
        <v>0</v>
      </c>
      <c r="P45" s="25">
        <v>0</v>
      </c>
      <c r="Q45" s="25">
        <v>0</v>
      </c>
      <c r="R45" s="25">
        <f t="shared" si="3"/>
        <v>2274565</v>
      </c>
      <c r="S45" s="9">
        <v>38</v>
      </c>
    </row>
    <row r="46" spans="1:19" x14ac:dyDescent="0.3">
      <c r="A46" s="9">
        <v>39</v>
      </c>
      <c r="B46" s="9" t="s">
        <v>144</v>
      </c>
      <c r="C46" s="25">
        <v>482954</v>
      </c>
      <c r="D46" s="25">
        <v>1687270</v>
      </c>
      <c r="E46" s="25">
        <v>0</v>
      </c>
      <c r="F46" s="25">
        <f t="shared" si="0"/>
        <v>2170224</v>
      </c>
      <c r="G46" s="25">
        <v>1253603</v>
      </c>
      <c r="H46" s="25">
        <v>0</v>
      </c>
      <c r="I46" s="25">
        <v>2073404</v>
      </c>
      <c r="J46" s="25">
        <f t="shared" si="1"/>
        <v>3327007</v>
      </c>
      <c r="K46" s="25">
        <v>523417</v>
      </c>
      <c r="L46" s="25">
        <v>0</v>
      </c>
      <c r="M46" s="25">
        <v>985366</v>
      </c>
      <c r="N46" s="25">
        <f t="shared" si="2"/>
        <v>1508783</v>
      </c>
      <c r="O46" s="25">
        <v>0</v>
      </c>
      <c r="P46" s="25">
        <v>0</v>
      </c>
      <c r="Q46" s="25">
        <v>0</v>
      </c>
      <c r="R46" s="25">
        <f t="shared" si="3"/>
        <v>4835790</v>
      </c>
      <c r="S46" s="9">
        <v>39</v>
      </c>
    </row>
    <row r="47" spans="1:19" x14ac:dyDescent="0.3">
      <c r="A47" s="9">
        <v>40</v>
      </c>
      <c r="B47" s="9" t="s">
        <v>145</v>
      </c>
      <c r="C47" s="38">
        <v>0</v>
      </c>
      <c r="D47" s="38">
        <v>4167814</v>
      </c>
      <c r="E47" s="38">
        <v>0</v>
      </c>
      <c r="F47" s="38">
        <f t="shared" si="0"/>
        <v>4167814</v>
      </c>
      <c r="G47" s="38">
        <v>1576575</v>
      </c>
      <c r="H47" s="38">
        <v>0</v>
      </c>
      <c r="I47" s="38">
        <v>1671040</v>
      </c>
      <c r="J47" s="38">
        <f t="shared" si="1"/>
        <v>3247615</v>
      </c>
      <c r="K47" s="38">
        <v>306061</v>
      </c>
      <c r="L47" s="38">
        <v>0</v>
      </c>
      <c r="M47" s="38">
        <v>614138</v>
      </c>
      <c r="N47" s="38">
        <f t="shared" si="2"/>
        <v>920199</v>
      </c>
      <c r="O47" s="38">
        <v>0</v>
      </c>
      <c r="P47" s="38">
        <v>0</v>
      </c>
      <c r="Q47" s="38">
        <v>0</v>
      </c>
      <c r="R47" s="38">
        <f t="shared" si="3"/>
        <v>4167814</v>
      </c>
      <c r="S47" s="9">
        <v>40</v>
      </c>
    </row>
    <row r="48" spans="1:19" x14ac:dyDescent="0.3">
      <c r="A48" s="9">
        <v>41</v>
      </c>
      <c r="B48" s="9" t="s">
        <v>146</v>
      </c>
      <c r="C48" s="25">
        <v>0</v>
      </c>
      <c r="D48" s="25">
        <v>0</v>
      </c>
      <c r="E48" s="25">
        <v>0</v>
      </c>
      <c r="F48" s="25">
        <f t="shared" si="0"/>
        <v>0</v>
      </c>
      <c r="G48" s="25">
        <v>3419107</v>
      </c>
      <c r="H48" s="25">
        <v>0</v>
      </c>
      <c r="I48" s="25">
        <v>850684</v>
      </c>
      <c r="J48" s="25">
        <f t="shared" si="1"/>
        <v>4269791</v>
      </c>
      <c r="K48" s="25">
        <v>1463146</v>
      </c>
      <c r="L48" s="25">
        <v>0</v>
      </c>
      <c r="M48" s="25">
        <v>811634</v>
      </c>
      <c r="N48" s="25">
        <f t="shared" si="2"/>
        <v>2274780</v>
      </c>
      <c r="O48" s="25">
        <v>0</v>
      </c>
      <c r="P48" s="25">
        <v>0</v>
      </c>
      <c r="Q48" s="25">
        <v>0</v>
      </c>
      <c r="R48" s="25">
        <f t="shared" si="3"/>
        <v>6544571</v>
      </c>
      <c r="S48" s="9">
        <v>41</v>
      </c>
    </row>
    <row r="49" spans="1:19" x14ac:dyDescent="0.3">
      <c r="A49" s="9">
        <v>42</v>
      </c>
      <c r="B49" s="9" t="s">
        <v>147</v>
      </c>
      <c r="C49" s="25">
        <v>1982067</v>
      </c>
      <c r="D49" s="25">
        <v>19179520</v>
      </c>
      <c r="E49" s="25">
        <v>0</v>
      </c>
      <c r="F49" s="25">
        <f t="shared" si="0"/>
        <v>21161587</v>
      </c>
      <c r="G49" s="25">
        <v>9596602</v>
      </c>
      <c r="H49" s="25">
        <v>0</v>
      </c>
      <c r="I49" s="25">
        <v>4838440</v>
      </c>
      <c r="J49" s="25">
        <f t="shared" si="1"/>
        <v>14435042</v>
      </c>
      <c r="K49" s="25">
        <v>3614576</v>
      </c>
      <c r="L49" s="25">
        <v>0</v>
      </c>
      <c r="M49" s="25">
        <v>3089100</v>
      </c>
      <c r="N49" s="25">
        <f t="shared" si="2"/>
        <v>6703676</v>
      </c>
      <c r="O49" s="25">
        <v>0</v>
      </c>
      <c r="P49" s="25">
        <v>0</v>
      </c>
      <c r="Q49" s="25">
        <v>115668</v>
      </c>
      <c r="R49" s="25">
        <f t="shared" si="3"/>
        <v>21254386</v>
      </c>
      <c r="S49" s="9">
        <v>42</v>
      </c>
    </row>
    <row r="50" spans="1:19" x14ac:dyDescent="0.3">
      <c r="A50" s="9">
        <v>43</v>
      </c>
      <c r="B50" s="9" t="s">
        <v>148</v>
      </c>
      <c r="C50" s="25">
        <v>975824</v>
      </c>
      <c r="D50" s="25">
        <v>68985904</v>
      </c>
      <c r="E50" s="25">
        <v>0</v>
      </c>
      <c r="F50" s="25">
        <f t="shared" si="0"/>
        <v>69961728</v>
      </c>
      <c r="G50" s="25">
        <v>11280080</v>
      </c>
      <c r="H50" s="25">
        <v>2842644</v>
      </c>
      <c r="I50" s="25">
        <v>37462197</v>
      </c>
      <c r="J50" s="25">
        <f t="shared" si="1"/>
        <v>51584921</v>
      </c>
      <c r="K50" s="25">
        <v>205599</v>
      </c>
      <c r="L50" s="25">
        <v>876667</v>
      </c>
      <c r="M50" s="25">
        <v>16289972</v>
      </c>
      <c r="N50" s="25">
        <f t="shared" si="2"/>
        <v>17372238</v>
      </c>
      <c r="O50" s="25">
        <v>0</v>
      </c>
      <c r="P50" s="25">
        <v>0</v>
      </c>
      <c r="Q50" s="25">
        <v>28743</v>
      </c>
      <c r="R50" s="25">
        <f t="shared" si="3"/>
        <v>68985902</v>
      </c>
      <c r="S50" s="9">
        <v>43</v>
      </c>
    </row>
    <row r="51" spans="1:19" x14ac:dyDescent="0.3">
      <c r="A51" s="9">
        <v>44</v>
      </c>
      <c r="B51" s="9" t="s">
        <v>149</v>
      </c>
      <c r="C51" s="25">
        <v>0</v>
      </c>
      <c r="D51" s="25">
        <v>3417836</v>
      </c>
      <c r="E51" s="25">
        <v>0</v>
      </c>
      <c r="F51" s="25">
        <f t="shared" si="0"/>
        <v>3417836</v>
      </c>
      <c r="G51" s="25">
        <v>2123512</v>
      </c>
      <c r="H51" s="25">
        <v>0</v>
      </c>
      <c r="I51" s="25">
        <v>0</v>
      </c>
      <c r="J51" s="25">
        <f t="shared" si="1"/>
        <v>2123512</v>
      </c>
      <c r="K51" s="25">
        <v>1066292</v>
      </c>
      <c r="L51" s="25">
        <v>0</v>
      </c>
      <c r="M51" s="25">
        <v>228032</v>
      </c>
      <c r="N51" s="25">
        <f t="shared" si="2"/>
        <v>1294324</v>
      </c>
      <c r="O51" s="25">
        <v>0</v>
      </c>
      <c r="P51" s="25">
        <v>0</v>
      </c>
      <c r="Q51" s="25">
        <v>0</v>
      </c>
      <c r="R51" s="25">
        <f t="shared" si="3"/>
        <v>3417836</v>
      </c>
      <c r="S51" s="9">
        <v>44</v>
      </c>
    </row>
    <row r="52" spans="1:19" x14ac:dyDescent="0.3">
      <c r="A52" s="9">
        <v>45</v>
      </c>
      <c r="B52" s="9" t="s">
        <v>150</v>
      </c>
      <c r="C52" s="25">
        <v>0</v>
      </c>
      <c r="D52" s="25">
        <v>100022</v>
      </c>
      <c r="E52" s="25">
        <v>0</v>
      </c>
      <c r="F52" s="25">
        <f t="shared" si="0"/>
        <v>100022</v>
      </c>
      <c r="G52" s="25">
        <v>79304</v>
      </c>
      <c r="H52" s="25">
        <v>0</v>
      </c>
      <c r="I52" s="25">
        <v>16370</v>
      </c>
      <c r="J52" s="25">
        <f t="shared" si="1"/>
        <v>95674</v>
      </c>
      <c r="K52" s="25">
        <v>2645</v>
      </c>
      <c r="L52" s="25">
        <v>0</v>
      </c>
      <c r="M52" s="25">
        <v>1703</v>
      </c>
      <c r="N52" s="25">
        <f t="shared" si="2"/>
        <v>4348</v>
      </c>
      <c r="O52" s="25">
        <v>0</v>
      </c>
      <c r="P52" s="25">
        <v>0</v>
      </c>
      <c r="Q52" s="25">
        <v>0</v>
      </c>
      <c r="R52" s="25">
        <f t="shared" si="3"/>
        <v>100022</v>
      </c>
      <c r="S52" s="9">
        <v>45</v>
      </c>
    </row>
    <row r="53" spans="1:19" x14ac:dyDescent="0.3">
      <c r="A53" s="9">
        <v>46</v>
      </c>
      <c r="B53" s="9" t="s">
        <v>151</v>
      </c>
      <c r="C53" s="25">
        <v>32188073</v>
      </c>
      <c r="D53" s="25">
        <v>0</v>
      </c>
      <c r="E53" s="25">
        <v>0</v>
      </c>
      <c r="F53" s="25">
        <f t="shared" si="0"/>
        <v>32188073</v>
      </c>
      <c r="G53" s="25">
        <v>10162472</v>
      </c>
      <c r="H53" s="25">
        <v>0</v>
      </c>
      <c r="I53" s="25">
        <v>21382567</v>
      </c>
      <c r="J53" s="25">
        <f t="shared" si="1"/>
        <v>31545039</v>
      </c>
      <c r="K53" s="25">
        <v>1804907</v>
      </c>
      <c r="L53" s="25">
        <v>0</v>
      </c>
      <c r="M53" s="25">
        <v>2528556</v>
      </c>
      <c r="N53" s="25">
        <f t="shared" si="2"/>
        <v>4333463</v>
      </c>
      <c r="O53" s="25">
        <v>0</v>
      </c>
      <c r="P53" s="25">
        <v>0</v>
      </c>
      <c r="Q53" s="25">
        <v>18226</v>
      </c>
      <c r="R53" s="25">
        <f t="shared" si="3"/>
        <v>35896728</v>
      </c>
      <c r="S53" s="9">
        <v>46</v>
      </c>
    </row>
    <row r="54" spans="1:19" x14ac:dyDescent="0.3">
      <c r="A54" s="9">
        <v>47</v>
      </c>
      <c r="B54" s="9" t="s">
        <v>152</v>
      </c>
      <c r="C54" s="25">
        <v>310764</v>
      </c>
      <c r="D54" s="25">
        <v>22214987</v>
      </c>
      <c r="E54" s="25">
        <v>0</v>
      </c>
      <c r="F54" s="25">
        <f t="shared" si="0"/>
        <v>22525751</v>
      </c>
      <c r="G54" s="25">
        <v>11404940</v>
      </c>
      <c r="H54" s="25">
        <v>0</v>
      </c>
      <c r="I54" s="25">
        <v>4879185</v>
      </c>
      <c r="J54" s="25">
        <f t="shared" si="1"/>
        <v>16284125</v>
      </c>
      <c r="K54" s="25">
        <v>4397976</v>
      </c>
      <c r="L54" s="25">
        <v>0</v>
      </c>
      <c r="M54" s="25">
        <v>1797104</v>
      </c>
      <c r="N54" s="25">
        <f t="shared" si="2"/>
        <v>6195080</v>
      </c>
      <c r="O54" s="25">
        <v>0</v>
      </c>
      <c r="P54" s="25">
        <v>0</v>
      </c>
      <c r="Q54" s="25">
        <v>46546</v>
      </c>
      <c r="R54" s="25">
        <f t="shared" si="3"/>
        <v>22525751</v>
      </c>
      <c r="S54" s="9">
        <v>47</v>
      </c>
    </row>
    <row r="55" spans="1:19" x14ac:dyDescent="0.3">
      <c r="A55" s="9">
        <v>48</v>
      </c>
      <c r="B55" s="9" t="s">
        <v>153</v>
      </c>
      <c r="C55" s="25">
        <v>0</v>
      </c>
      <c r="D55" s="25">
        <v>0</v>
      </c>
      <c r="E55" s="25">
        <v>0</v>
      </c>
      <c r="F55" s="25">
        <f t="shared" si="0"/>
        <v>0</v>
      </c>
      <c r="G55" s="25">
        <v>62224</v>
      </c>
      <c r="H55" s="25">
        <v>0</v>
      </c>
      <c r="I55" s="25">
        <v>0</v>
      </c>
      <c r="J55" s="25">
        <f t="shared" si="1"/>
        <v>62224</v>
      </c>
      <c r="K55" s="25">
        <v>41629</v>
      </c>
      <c r="L55" s="25">
        <v>0</v>
      </c>
      <c r="M55" s="25">
        <v>0</v>
      </c>
      <c r="N55" s="25">
        <f t="shared" si="2"/>
        <v>41629</v>
      </c>
      <c r="O55" s="25">
        <v>0</v>
      </c>
      <c r="P55" s="25">
        <v>0</v>
      </c>
      <c r="Q55" s="25">
        <v>0</v>
      </c>
      <c r="R55" s="25">
        <f t="shared" si="3"/>
        <v>103853</v>
      </c>
      <c r="S55" s="9">
        <v>48</v>
      </c>
    </row>
    <row r="56" spans="1:19" x14ac:dyDescent="0.3">
      <c r="A56" s="9">
        <v>49</v>
      </c>
      <c r="B56" s="9" t="s">
        <v>154</v>
      </c>
      <c r="C56" s="25">
        <v>0</v>
      </c>
      <c r="D56" s="25">
        <v>6411539</v>
      </c>
      <c r="E56" s="25">
        <v>0</v>
      </c>
      <c r="F56" s="25">
        <f t="shared" si="0"/>
        <v>6411539</v>
      </c>
      <c r="G56" s="25">
        <v>2151876</v>
      </c>
      <c r="H56" s="25">
        <v>0</v>
      </c>
      <c r="I56" s="25">
        <v>946999</v>
      </c>
      <c r="J56" s="25">
        <f t="shared" si="1"/>
        <v>3098875</v>
      </c>
      <c r="K56" s="25">
        <v>1838753</v>
      </c>
      <c r="L56" s="25">
        <v>0</v>
      </c>
      <c r="M56" s="25">
        <v>904581</v>
      </c>
      <c r="N56" s="25">
        <f t="shared" si="2"/>
        <v>2743334</v>
      </c>
      <c r="O56" s="25">
        <v>0</v>
      </c>
      <c r="P56" s="25">
        <v>0</v>
      </c>
      <c r="Q56" s="25">
        <v>569330</v>
      </c>
      <c r="R56" s="25">
        <f t="shared" si="3"/>
        <v>6411539</v>
      </c>
      <c r="S56" s="9">
        <v>49</v>
      </c>
    </row>
    <row r="57" spans="1:19" x14ac:dyDescent="0.3">
      <c r="A57" s="9">
        <v>50</v>
      </c>
      <c r="B57" s="9" t="s">
        <v>155</v>
      </c>
      <c r="C57" s="38">
        <v>3264102</v>
      </c>
      <c r="D57" s="38">
        <v>3117563</v>
      </c>
      <c r="E57" s="38">
        <v>0</v>
      </c>
      <c r="F57" s="38">
        <f t="shared" si="0"/>
        <v>6381665</v>
      </c>
      <c r="G57" s="38">
        <v>1512269</v>
      </c>
      <c r="H57" s="38">
        <v>0</v>
      </c>
      <c r="I57" s="38">
        <v>3954741</v>
      </c>
      <c r="J57" s="38">
        <f t="shared" si="1"/>
        <v>5467010</v>
      </c>
      <c r="K57" s="38">
        <v>545037</v>
      </c>
      <c r="L57" s="38">
        <v>0</v>
      </c>
      <c r="M57" s="38">
        <v>297878</v>
      </c>
      <c r="N57" s="38">
        <f t="shared" si="2"/>
        <v>842915</v>
      </c>
      <c r="O57" s="38">
        <v>0</v>
      </c>
      <c r="P57" s="38">
        <v>0</v>
      </c>
      <c r="Q57" s="38">
        <v>430915</v>
      </c>
      <c r="R57" s="38">
        <f t="shared" si="3"/>
        <v>6740840</v>
      </c>
      <c r="S57" s="9">
        <v>50</v>
      </c>
    </row>
    <row r="58" spans="1:19" x14ac:dyDescent="0.3">
      <c r="A58" s="9">
        <v>51</v>
      </c>
      <c r="B58" s="9" t="s">
        <v>156</v>
      </c>
      <c r="C58" s="38">
        <v>14892</v>
      </c>
      <c r="D58" s="38">
        <v>0</v>
      </c>
      <c r="E58" s="38">
        <v>0</v>
      </c>
      <c r="F58" s="38">
        <f t="shared" si="0"/>
        <v>14892</v>
      </c>
      <c r="G58" s="38">
        <v>140000</v>
      </c>
      <c r="H58" s="38">
        <v>0</v>
      </c>
      <c r="I58" s="38">
        <v>1537704</v>
      </c>
      <c r="J58" s="38">
        <f t="shared" si="1"/>
        <v>1677704</v>
      </c>
      <c r="K58" s="38">
        <v>75854</v>
      </c>
      <c r="L58" s="38">
        <v>0</v>
      </c>
      <c r="M58" s="38">
        <v>202188</v>
      </c>
      <c r="N58" s="38">
        <f t="shared" si="2"/>
        <v>278042</v>
      </c>
      <c r="O58" s="38">
        <v>0</v>
      </c>
      <c r="P58" s="38">
        <v>0</v>
      </c>
      <c r="Q58" s="38">
        <v>0</v>
      </c>
      <c r="R58" s="38">
        <f t="shared" si="3"/>
        <v>1955746</v>
      </c>
      <c r="S58" s="9">
        <v>51</v>
      </c>
    </row>
    <row r="59" spans="1:19" x14ac:dyDescent="0.3">
      <c r="A59" s="9">
        <v>52</v>
      </c>
      <c r="B59" s="9" t="s">
        <v>157</v>
      </c>
      <c r="C59" s="25">
        <v>0</v>
      </c>
      <c r="D59" s="25">
        <v>656979</v>
      </c>
      <c r="E59" s="25">
        <v>0</v>
      </c>
      <c r="F59" s="25">
        <f t="shared" si="0"/>
        <v>656979</v>
      </c>
      <c r="G59" s="25">
        <v>155149</v>
      </c>
      <c r="H59" s="25">
        <v>0</v>
      </c>
      <c r="I59" s="25">
        <v>318165</v>
      </c>
      <c r="J59" s="25">
        <f t="shared" si="1"/>
        <v>473314</v>
      </c>
      <c r="K59" s="25">
        <v>59632</v>
      </c>
      <c r="L59" s="25">
        <v>0</v>
      </c>
      <c r="M59" s="25">
        <v>124033</v>
      </c>
      <c r="N59" s="25">
        <f t="shared" si="2"/>
        <v>183665</v>
      </c>
      <c r="O59" s="25">
        <v>0</v>
      </c>
      <c r="P59" s="25">
        <v>0</v>
      </c>
      <c r="Q59" s="25">
        <v>0</v>
      </c>
      <c r="R59" s="25">
        <f t="shared" si="3"/>
        <v>656979</v>
      </c>
      <c r="S59" s="9">
        <v>52</v>
      </c>
    </row>
    <row r="60" spans="1:19" x14ac:dyDescent="0.3">
      <c r="A60" s="9">
        <v>53</v>
      </c>
      <c r="B60" s="9" t="s">
        <v>158</v>
      </c>
      <c r="C60" s="25">
        <v>2211937</v>
      </c>
      <c r="D60" s="25">
        <v>185444939</v>
      </c>
      <c r="E60" s="25">
        <v>0</v>
      </c>
      <c r="F60" s="25">
        <f t="shared" si="0"/>
        <v>187656876</v>
      </c>
      <c r="G60" s="25">
        <v>93992296</v>
      </c>
      <c r="H60" s="25">
        <v>4532618</v>
      </c>
      <c r="I60" s="25">
        <v>29502200</v>
      </c>
      <c r="J60" s="25">
        <f t="shared" si="1"/>
        <v>128027114</v>
      </c>
      <c r="K60" s="25">
        <v>33600953</v>
      </c>
      <c r="L60" s="25">
        <v>3346630</v>
      </c>
      <c r="M60" s="25">
        <v>13137841</v>
      </c>
      <c r="N60" s="25">
        <f t="shared" si="2"/>
        <v>50085424</v>
      </c>
      <c r="O60" s="25">
        <v>0</v>
      </c>
      <c r="P60" s="25">
        <v>130421</v>
      </c>
      <c r="Q60" s="25">
        <v>1353490</v>
      </c>
      <c r="R60" s="25">
        <f t="shared" si="3"/>
        <v>179596449</v>
      </c>
      <c r="S60" s="9">
        <v>53</v>
      </c>
    </row>
    <row r="61" spans="1:19" x14ac:dyDescent="0.3">
      <c r="A61" s="9">
        <v>54</v>
      </c>
      <c r="B61" s="9" t="s">
        <v>159</v>
      </c>
      <c r="C61" s="25">
        <v>0</v>
      </c>
      <c r="D61" s="25">
        <v>0</v>
      </c>
      <c r="E61" s="25">
        <v>0</v>
      </c>
      <c r="F61" s="25">
        <f t="shared" si="0"/>
        <v>0</v>
      </c>
      <c r="G61" s="25">
        <v>1925442</v>
      </c>
      <c r="H61" s="25">
        <v>0</v>
      </c>
      <c r="I61" s="25">
        <v>1669378</v>
      </c>
      <c r="J61" s="25">
        <f t="shared" si="1"/>
        <v>3594820</v>
      </c>
      <c r="K61" s="25">
        <v>1159269</v>
      </c>
      <c r="L61" s="25">
        <v>0</v>
      </c>
      <c r="M61" s="25">
        <v>1603545</v>
      </c>
      <c r="N61" s="25">
        <f t="shared" si="2"/>
        <v>2762814</v>
      </c>
      <c r="O61" s="25">
        <v>0</v>
      </c>
      <c r="P61" s="25">
        <v>0</v>
      </c>
      <c r="Q61" s="25">
        <v>0</v>
      </c>
      <c r="R61" s="25">
        <f t="shared" si="3"/>
        <v>6357634</v>
      </c>
      <c r="S61" s="9">
        <v>54</v>
      </c>
    </row>
    <row r="62" spans="1:19" x14ac:dyDescent="0.3">
      <c r="A62" s="9">
        <v>55</v>
      </c>
      <c r="B62" s="9" t="s">
        <v>160</v>
      </c>
      <c r="C62" s="25">
        <v>141634</v>
      </c>
      <c r="D62" s="25">
        <v>0</v>
      </c>
      <c r="E62" s="25">
        <v>0</v>
      </c>
      <c r="F62" s="25">
        <f t="shared" si="0"/>
        <v>141634</v>
      </c>
      <c r="G62" s="25">
        <v>642630</v>
      </c>
      <c r="H62" s="25">
        <v>0</v>
      </c>
      <c r="I62" s="25">
        <v>432000</v>
      </c>
      <c r="J62" s="25">
        <f t="shared" si="1"/>
        <v>1074630</v>
      </c>
      <c r="K62" s="25">
        <v>353319</v>
      </c>
      <c r="L62" s="25">
        <v>0</v>
      </c>
      <c r="M62" s="25">
        <v>82712</v>
      </c>
      <c r="N62" s="25">
        <f t="shared" si="2"/>
        <v>436031</v>
      </c>
      <c r="O62" s="25">
        <v>0</v>
      </c>
      <c r="P62" s="25">
        <v>0</v>
      </c>
      <c r="Q62" s="25">
        <v>0</v>
      </c>
      <c r="R62" s="25">
        <f t="shared" si="3"/>
        <v>1510661</v>
      </c>
      <c r="S62" s="9">
        <v>55</v>
      </c>
    </row>
    <row r="63" spans="1:19" x14ac:dyDescent="0.3">
      <c r="A63" s="9">
        <v>56</v>
      </c>
      <c r="B63" s="9" t="s">
        <v>161</v>
      </c>
      <c r="C63" s="25">
        <v>2028000</v>
      </c>
      <c r="D63" s="25">
        <v>0</v>
      </c>
      <c r="E63" s="25">
        <v>0</v>
      </c>
      <c r="F63" s="25">
        <f t="shared" si="0"/>
        <v>2028000</v>
      </c>
      <c r="G63" s="25">
        <v>374062</v>
      </c>
      <c r="H63" s="25">
        <v>0</v>
      </c>
      <c r="I63" s="25">
        <v>2871768</v>
      </c>
      <c r="J63" s="25">
        <f t="shared" si="1"/>
        <v>3245830</v>
      </c>
      <c r="K63" s="25">
        <v>39315</v>
      </c>
      <c r="L63" s="25">
        <v>0</v>
      </c>
      <c r="M63" s="25">
        <v>232266</v>
      </c>
      <c r="N63" s="25">
        <f t="shared" si="2"/>
        <v>271581</v>
      </c>
      <c r="O63" s="25">
        <v>0</v>
      </c>
      <c r="P63" s="25">
        <v>0</v>
      </c>
      <c r="Q63" s="25">
        <v>0</v>
      </c>
      <c r="R63" s="25">
        <f t="shared" si="3"/>
        <v>3517411</v>
      </c>
      <c r="S63" s="9">
        <v>56</v>
      </c>
    </row>
    <row r="64" spans="1:19" x14ac:dyDescent="0.3">
      <c r="A64" s="9">
        <v>57</v>
      </c>
      <c r="B64" s="9" t="s">
        <v>162</v>
      </c>
      <c r="C64" s="25">
        <v>0</v>
      </c>
      <c r="D64" s="25">
        <v>0</v>
      </c>
      <c r="E64" s="25">
        <v>0</v>
      </c>
      <c r="F64" s="25">
        <f t="shared" si="0"/>
        <v>0</v>
      </c>
      <c r="G64" s="25">
        <v>526102</v>
      </c>
      <c r="H64" s="25">
        <v>0</v>
      </c>
      <c r="I64" s="25">
        <v>465000</v>
      </c>
      <c r="J64" s="25">
        <f t="shared" si="1"/>
        <v>991102</v>
      </c>
      <c r="K64" s="25">
        <v>42446</v>
      </c>
      <c r="L64" s="25">
        <v>0</v>
      </c>
      <c r="M64" s="25">
        <v>137009</v>
      </c>
      <c r="N64" s="25">
        <f t="shared" si="2"/>
        <v>179455</v>
      </c>
      <c r="O64" s="25">
        <v>0</v>
      </c>
      <c r="P64" s="25">
        <v>0</v>
      </c>
      <c r="Q64" s="25">
        <v>0</v>
      </c>
      <c r="R64" s="25">
        <f t="shared" si="3"/>
        <v>1170557</v>
      </c>
      <c r="S64" s="9">
        <v>57</v>
      </c>
    </row>
    <row r="65" spans="1:19" x14ac:dyDescent="0.3">
      <c r="A65" s="9">
        <v>58</v>
      </c>
      <c r="B65" s="9" t="s">
        <v>163</v>
      </c>
      <c r="C65" s="25">
        <v>0</v>
      </c>
      <c r="D65" s="25">
        <v>1890753</v>
      </c>
      <c r="E65" s="25">
        <v>0</v>
      </c>
      <c r="F65" s="25">
        <f t="shared" si="0"/>
        <v>1890753</v>
      </c>
      <c r="G65" s="25">
        <v>1590055</v>
      </c>
      <c r="H65" s="25">
        <v>0</v>
      </c>
      <c r="I65" s="25">
        <v>0</v>
      </c>
      <c r="J65" s="25">
        <f t="shared" si="1"/>
        <v>1590055</v>
      </c>
      <c r="K65" s="25">
        <v>300698</v>
      </c>
      <c r="L65" s="25">
        <v>0</v>
      </c>
      <c r="M65" s="25">
        <v>0</v>
      </c>
      <c r="N65" s="25">
        <f t="shared" si="2"/>
        <v>300698</v>
      </c>
      <c r="O65" s="25">
        <v>0</v>
      </c>
      <c r="P65" s="25">
        <v>0</v>
      </c>
      <c r="Q65" s="25">
        <v>0</v>
      </c>
      <c r="R65" s="25">
        <f t="shared" si="3"/>
        <v>1890753</v>
      </c>
      <c r="S65" s="9">
        <v>58</v>
      </c>
    </row>
    <row r="66" spans="1:19" x14ac:dyDescent="0.3">
      <c r="A66" s="9">
        <v>59</v>
      </c>
      <c r="B66" s="9" t="s">
        <v>164</v>
      </c>
      <c r="C66" s="25">
        <v>1118</v>
      </c>
      <c r="D66" s="25">
        <v>0</v>
      </c>
      <c r="E66" s="25">
        <v>0</v>
      </c>
      <c r="F66" s="25">
        <f t="shared" si="0"/>
        <v>1118</v>
      </c>
      <c r="G66" s="25">
        <v>1027013</v>
      </c>
      <c r="H66" s="25">
        <v>0</v>
      </c>
      <c r="I66" s="25">
        <v>976228</v>
      </c>
      <c r="J66" s="25">
        <f t="shared" si="1"/>
        <v>2003241</v>
      </c>
      <c r="K66" s="25">
        <v>397650</v>
      </c>
      <c r="L66" s="25">
        <v>0</v>
      </c>
      <c r="M66" s="25">
        <v>227584</v>
      </c>
      <c r="N66" s="25">
        <f t="shared" si="2"/>
        <v>625234</v>
      </c>
      <c r="O66" s="25">
        <v>0</v>
      </c>
      <c r="P66" s="25">
        <v>0</v>
      </c>
      <c r="Q66" s="25">
        <v>0</v>
      </c>
      <c r="R66" s="25">
        <f t="shared" si="3"/>
        <v>2628475</v>
      </c>
      <c r="S66" s="9">
        <v>59</v>
      </c>
    </row>
    <row r="67" spans="1:19" x14ac:dyDescent="0.3">
      <c r="A67" s="9">
        <v>60</v>
      </c>
      <c r="B67" s="9" t="s">
        <v>165</v>
      </c>
      <c r="C67" s="25">
        <v>0</v>
      </c>
      <c r="D67" s="25">
        <v>0</v>
      </c>
      <c r="E67" s="25">
        <v>0</v>
      </c>
      <c r="F67" s="25">
        <f t="shared" si="0"/>
        <v>0</v>
      </c>
      <c r="G67" s="25">
        <v>10957362</v>
      </c>
      <c r="H67" s="25">
        <v>0</v>
      </c>
      <c r="I67" s="25">
        <v>4432184</v>
      </c>
      <c r="J67" s="25">
        <f t="shared" si="1"/>
        <v>15389546</v>
      </c>
      <c r="K67" s="25">
        <v>6602583</v>
      </c>
      <c r="L67" s="25">
        <v>0</v>
      </c>
      <c r="M67" s="25">
        <v>1379336</v>
      </c>
      <c r="N67" s="25">
        <f t="shared" si="2"/>
        <v>7981919</v>
      </c>
      <c r="O67" s="25">
        <v>0</v>
      </c>
      <c r="P67" s="25">
        <v>0</v>
      </c>
      <c r="Q67" s="25">
        <v>11517</v>
      </c>
      <c r="R67" s="25">
        <f t="shared" si="3"/>
        <v>23382982</v>
      </c>
      <c r="S67" s="9">
        <v>60</v>
      </c>
    </row>
    <row r="68" spans="1:19" x14ac:dyDescent="0.3">
      <c r="A68" s="9">
        <v>61</v>
      </c>
      <c r="B68" s="9" t="s">
        <v>166</v>
      </c>
      <c r="C68" s="25">
        <v>0</v>
      </c>
      <c r="D68" s="25">
        <v>5561892</v>
      </c>
      <c r="E68" s="25">
        <v>0</v>
      </c>
      <c r="F68" s="25">
        <f t="shared" si="0"/>
        <v>5561892</v>
      </c>
      <c r="G68" s="25">
        <v>1753265</v>
      </c>
      <c r="H68" s="25">
        <v>0</v>
      </c>
      <c r="I68" s="25">
        <v>660000</v>
      </c>
      <c r="J68" s="25">
        <f t="shared" si="1"/>
        <v>2413265</v>
      </c>
      <c r="K68" s="25">
        <v>574808</v>
      </c>
      <c r="L68" s="25">
        <v>0</v>
      </c>
      <c r="M68" s="25">
        <v>388612</v>
      </c>
      <c r="N68" s="25">
        <f t="shared" si="2"/>
        <v>963420</v>
      </c>
      <c r="O68" s="25">
        <v>0</v>
      </c>
      <c r="P68" s="25">
        <v>2167124</v>
      </c>
      <c r="Q68" s="25">
        <v>0</v>
      </c>
      <c r="R68" s="25">
        <f t="shared" si="3"/>
        <v>5543809</v>
      </c>
      <c r="S68" s="9">
        <v>61</v>
      </c>
    </row>
    <row r="69" spans="1:19" x14ac:dyDescent="0.3">
      <c r="A69" s="9">
        <v>62</v>
      </c>
      <c r="B69" s="9" t="s">
        <v>167</v>
      </c>
      <c r="C69" s="25">
        <v>0</v>
      </c>
      <c r="D69" s="25">
        <v>0</v>
      </c>
      <c r="E69" s="25">
        <v>0</v>
      </c>
      <c r="F69" s="25">
        <f t="shared" si="0"/>
        <v>0</v>
      </c>
      <c r="G69" s="25">
        <v>3086765</v>
      </c>
      <c r="H69" s="25">
        <v>0</v>
      </c>
      <c r="I69" s="25">
        <v>959818</v>
      </c>
      <c r="J69" s="25">
        <f t="shared" si="1"/>
        <v>4046583</v>
      </c>
      <c r="K69" s="25">
        <v>1795915</v>
      </c>
      <c r="L69" s="25">
        <v>0</v>
      </c>
      <c r="M69" s="25">
        <v>182579</v>
      </c>
      <c r="N69" s="25">
        <f t="shared" si="2"/>
        <v>1978494</v>
      </c>
      <c r="O69" s="25">
        <v>0</v>
      </c>
      <c r="P69" s="25">
        <v>0</v>
      </c>
      <c r="Q69" s="25">
        <v>1800</v>
      </c>
      <c r="R69" s="25">
        <f t="shared" si="3"/>
        <v>6026877</v>
      </c>
      <c r="S69" s="9">
        <v>62</v>
      </c>
    </row>
    <row r="70" spans="1:19" x14ac:dyDescent="0.3">
      <c r="A70" s="9">
        <v>63</v>
      </c>
      <c r="B70" s="9" t="s">
        <v>168</v>
      </c>
      <c r="C70" s="25">
        <v>252211</v>
      </c>
      <c r="D70" s="25">
        <v>0</v>
      </c>
      <c r="E70" s="25">
        <v>0</v>
      </c>
      <c r="F70" s="25">
        <f t="shared" si="0"/>
        <v>252211</v>
      </c>
      <c r="G70" s="25">
        <v>325108</v>
      </c>
      <c r="H70" s="25">
        <v>0</v>
      </c>
      <c r="I70" s="25">
        <v>1912130</v>
      </c>
      <c r="J70" s="25">
        <f t="shared" si="1"/>
        <v>2237238</v>
      </c>
      <c r="K70" s="25">
        <v>13958</v>
      </c>
      <c r="L70" s="25">
        <v>0</v>
      </c>
      <c r="M70" s="25">
        <v>970634</v>
      </c>
      <c r="N70" s="25">
        <f t="shared" si="2"/>
        <v>984592</v>
      </c>
      <c r="O70" s="25">
        <v>0</v>
      </c>
      <c r="P70" s="25">
        <v>0</v>
      </c>
      <c r="Q70" s="25">
        <v>0</v>
      </c>
      <c r="R70" s="25">
        <f t="shared" si="3"/>
        <v>3221830</v>
      </c>
      <c r="S70" s="9">
        <v>63</v>
      </c>
    </row>
    <row r="71" spans="1:19" x14ac:dyDescent="0.3">
      <c r="A71" s="9">
        <v>64</v>
      </c>
      <c r="B71" s="9" t="s">
        <v>169</v>
      </c>
      <c r="C71" s="25">
        <v>0</v>
      </c>
      <c r="D71" s="25">
        <v>0</v>
      </c>
      <c r="E71" s="25">
        <v>0</v>
      </c>
      <c r="F71" s="25">
        <f t="shared" si="0"/>
        <v>0</v>
      </c>
      <c r="G71" s="25">
        <v>950000</v>
      </c>
      <c r="H71" s="25">
        <v>0</v>
      </c>
      <c r="I71" s="25">
        <v>0</v>
      </c>
      <c r="J71" s="25">
        <f t="shared" si="1"/>
        <v>950000</v>
      </c>
      <c r="K71" s="25">
        <v>1078615</v>
      </c>
      <c r="L71" s="25">
        <v>0</v>
      </c>
      <c r="M71" s="25">
        <v>0</v>
      </c>
      <c r="N71" s="25">
        <f t="shared" si="2"/>
        <v>1078615</v>
      </c>
      <c r="O71" s="25">
        <v>0</v>
      </c>
      <c r="P71" s="25">
        <v>0</v>
      </c>
      <c r="Q71" s="25">
        <v>0</v>
      </c>
      <c r="R71" s="25">
        <f t="shared" si="3"/>
        <v>2028615</v>
      </c>
      <c r="S71" s="9">
        <v>64</v>
      </c>
    </row>
    <row r="72" spans="1:19" x14ac:dyDescent="0.3">
      <c r="A72" s="9">
        <v>65</v>
      </c>
      <c r="B72" s="9" t="s">
        <v>170</v>
      </c>
      <c r="C72" s="25">
        <v>0</v>
      </c>
      <c r="D72" s="25">
        <v>0</v>
      </c>
      <c r="E72" s="25">
        <v>0</v>
      </c>
      <c r="F72" s="25">
        <f t="shared" ref="F72:F102" si="4">SUM(C72:E72)</f>
        <v>0</v>
      </c>
      <c r="G72" s="25">
        <v>0</v>
      </c>
      <c r="H72" s="25">
        <v>0</v>
      </c>
      <c r="I72" s="25">
        <v>529474</v>
      </c>
      <c r="J72" s="25">
        <f t="shared" ref="J72:J102" si="5">SUM(G72:I72)</f>
        <v>529474</v>
      </c>
      <c r="K72" s="25">
        <v>0</v>
      </c>
      <c r="L72" s="25">
        <v>0</v>
      </c>
      <c r="M72" s="25">
        <v>108668</v>
      </c>
      <c r="N72" s="25">
        <f t="shared" ref="N72:N102" si="6">SUM(K72:M72)</f>
        <v>108668</v>
      </c>
      <c r="O72" s="25">
        <v>0</v>
      </c>
      <c r="P72" s="25">
        <v>0</v>
      </c>
      <c r="Q72" s="25">
        <v>0</v>
      </c>
      <c r="R72" s="25">
        <f t="shared" ref="R72:R102" si="7">(J72+N72+O72+P72+Q72)</f>
        <v>638142</v>
      </c>
      <c r="S72" s="9">
        <v>65</v>
      </c>
    </row>
    <row r="73" spans="1:19" x14ac:dyDescent="0.3">
      <c r="A73" s="9">
        <v>66</v>
      </c>
      <c r="B73" s="9" t="s">
        <v>171</v>
      </c>
      <c r="C73" s="25">
        <v>0</v>
      </c>
      <c r="D73" s="25">
        <v>9136613</v>
      </c>
      <c r="E73" s="25">
        <v>0</v>
      </c>
      <c r="F73" s="25">
        <f t="shared" si="4"/>
        <v>9136613</v>
      </c>
      <c r="G73" s="25">
        <v>4959119</v>
      </c>
      <c r="H73" s="25">
        <v>0</v>
      </c>
      <c r="I73" s="25">
        <v>1792681</v>
      </c>
      <c r="J73" s="25">
        <f t="shared" si="5"/>
        <v>6751800</v>
      </c>
      <c r="K73" s="25">
        <v>1997562</v>
      </c>
      <c r="L73" s="25">
        <v>0</v>
      </c>
      <c r="M73" s="25">
        <v>2120842</v>
      </c>
      <c r="N73" s="25">
        <f t="shared" si="6"/>
        <v>4118404</v>
      </c>
      <c r="O73" s="25">
        <v>0</v>
      </c>
      <c r="P73" s="25">
        <v>0</v>
      </c>
      <c r="Q73" s="25">
        <v>0</v>
      </c>
      <c r="R73" s="25">
        <f t="shared" si="7"/>
        <v>10870204</v>
      </c>
      <c r="S73" s="9">
        <v>66</v>
      </c>
    </row>
    <row r="74" spans="1:19" x14ac:dyDescent="0.3">
      <c r="A74" s="9">
        <v>67</v>
      </c>
      <c r="B74" s="9" t="s">
        <v>172</v>
      </c>
      <c r="C74" s="25">
        <v>10431000</v>
      </c>
      <c r="D74" s="25">
        <v>6002181</v>
      </c>
      <c r="E74" s="25">
        <v>0</v>
      </c>
      <c r="F74" s="25">
        <f t="shared" si="4"/>
        <v>16433181</v>
      </c>
      <c r="G74" s="25">
        <v>2546226</v>
      </c>
      <c r="H74" s="25">
        <v>0</v>
      </c>
      <c r="I74" s="25">
        <v>11203039</v>
      </c>
      <c r="J74" s="25">
        <f t="shared" si="5"/>
        <v>13749265</v>
      </c>
      <c r="K74" s="25">
        <v>2103028</v>
      </c>
      <c r="L74" s="25">
        <v>0</v>
      </c>
      <c r="M74" s="25">
        <v>481628</v>
      </c>
      <c r="N74" s="25">
        <f t="shared" si="6"/>
        <v>2584656</v>
      </c>
      <c r="O74" s="25">
        <v>0</v>
      </c>
      <c r="P74" s="25">
        <v>0</v>
      </c>
      <c r="Q74" s="25">
        <v>99260</v>
      </c>
      <c r="R74" s="25">
        <f t="shared" si="7"/>
        <v>16433181</v>
      </c>
      <c r="S74" s="9">
        <v>67</v>
      </c>
    </row>
    <row r="75" spans="1:19" x14ac:dyDescent="0.3">
      <c r="A75" s="9">
        <v>68</v>
      </c>
      <c r="B75" s="9" t="s">
        <v>173</v>
      </c>
      <c r="C75" s="25">
        <v>92561</v>
      </c>
      <c r="D75" s="25">
        <v>0</v>
      </c>
      <c r="E75" s="25">
        <v>0</v>
      </c>
      <c r="F75" s="25">
        <f t="shared" si="4"/>
        <v>92561</v>
      </c>
      <c r="G75" s="25">
        <v>1044429</v>
      </c>
      <c r="H75" s="25">
        <v>0</v>
      </c>
      <c r="I75" s="25">
        <v>250678</v>
      </c>
      <c r="J75" s="25">
        <f t="shared" si="5"/>
        <v>1295107</v>
      </c>
      <c r="K75" s="25">
        <v>595365</v>
      </c>
      <c r="L75" s="25">
        <v>0</v>
      </c>
      <c r="M75" s="25">
        <v>312515</v>
      </c>
      <c r="N75" s="25">
        <f t="shared" si="6"/>
        <v>907880</v>
      </c>
      <c r="O75" s="25">
        <v>0</v>
      </c>
      <c r="P75" s="25">
        <v>0</v>
      </c>
      <c r="Q75" s="25">
        <v>0</v>
      </c>
      <c r="R75" s="25">
        <f t="shared" si="7"/>
        <v>2202987</v>
      </c>
      <c r="S75" s="9">
        <v>68</v>
      </c>
    </row>
    <row r="76" spans="1:19" x14ac:dyDescent="0.3">
      <c r="A76" s="9">
        <v>69</v>
      </c>
      <c r="B76" s="9" t="s">
        <v>174</v>
      </c>
      <c r="C76" s="25">
        <v>9081399</v>
      </c>
      <c r="D76" s="25">
        <v>0</v>
      </c>
      <c r="E76" s="25">
        <v>0</v>
      </c>
      <c r="F76" s="25">
        <f t="shared" si="4"/>
        <v>9081399</v>
      </c>
      <c r="G76" s="25">
        <v>6259748</v>
      </c>
      <c r="H76" s="25">
        <v>0</v>
      </c>
      <c r="I76" s="25">
        <v>10724766</v>
      </c>
      <c r="J76" s="25">
        <f t="shared" si="5"/>
        <v>16984514</v>
      </c>
      <c r="K76" s="25">
        <v>2995198</v>
      </c>
      <c r="L76" s="25">
        <v>0</v>
      </c>
      <c r="M76" s="25">
        <v>314521</v>
      </c>
      <c r="N76" s="25">
        <f t="shared" si="6"/>
        <v>3309719</v>
      </c>
      <c r="O76" s="25">
        <v>0</v>
      </c>
      <c r="P76" s="25">
        <v>0</v>
      </c>
      <c r="Q76" s="25">
        <v>0</v>
      </c>
      <c r="R76" s="25">
        <f t="shared" si="7"/>
        <v>20294233</v>
      </c>
      <c r="S76" s="9">
        <v>69</v>
      </c>
    </row>
    <row r="77" spans="1:19" x14ac:dyDescent="0.3">
      <c r="A77" s="9">
        <v>70</v>
      </c>
      <c r="B77" s="9" t="s">
        <v>175</v>
      </c>
      <c r="C77" s="25">
        <v>0</v>
      </c>
      <c r="D77" s="25">
        <v>0</v>
      </c>
      <c r="E77" s="25">
        <v>0</v>
      </c>
      <c r="F77" s="25">
        <f t="shared" si="4"/>
        <v>0</v>
      </c>
      <c r="G77" s="25">
        <v>3470223</v>
      </c>
      <c r="H77" s="25">
        <v>1405022</v>
      </c>
      <c r="I77" s="25">
        <v>74432</v>
      </c>
      <c r="J77" s="25">
        <f t="shared" si="5"/>
        <v>4949677</v>
      </c>
      <c r="K77" s="25">
        <v>2984245</v>
      </c>
      <c r="L77" s="25">
        <v>0</v>
      </c>
      <c r="M77" s="25">
        <v>1070375</v>
      </c>
      <c r="N77" s="25">
        <f t="shared" si="6"/>
        <v>4054620</v>
      </c>
      <c r="O77" s="25">
        <v>0</v>
      </c>
      <c r="P77" s="25">
        <v>0</v>
      </c>
      <c r="Q77" s="25">
        <v>6800</v>
      </c>
      <c r="R77" s="25">
        <f t="shared" si="7"/>
        <v>9011097</v>
      </c>
      <c r="S77" s="9">
        <v>70</v>
      </c>
    </row>
    <row r="78" spans="1:19" x14ac:dyDescent="0.3">
      <c r="A78" s="9">
        <v>71</v>
      </c>
      <c r="B78" s="9" t="s">
        <v>176</v>
      </c>
      <c r="C78" s="25">
        <v>2815232</v>
      </c>
      <c r="D78" s="25">
        <v>1512182</v>
      </c>
      <c r="E78" s="25">
        <v>0</v>
      </c>
      <c r="F78" s="25">
        <f t="shared" si="4"/>
        <v>4327414</v>
      </c>
      <c r="G78" s="25">
        <v>269776</v>
      </c>
      <c r="H78" s="25">
        <v>0</v>
      </c>
      <c r="I78" s="25">
        <v>3409476</v>
      </c>
      <c r="J78" s="25">
        <f t="shared" si="5"/>
        <v>3679252</v>
      </c>
      <c r="K78" s="25">
        <v>218809</v>
      </c>
      <c r="L78" s="25">
        <v>0</v>
      </c>
      <c r="M78" s="25">
        <v>265038</v>
      </c>
      <c r="N78" s="25">
        <f t="shared" si="6"/>
        <v>483847</v>
      </c>
      <c r="O78" s="25">
        <v>0</v>
      </c>
      <c r="P78" s="25">
        <v>0</v>
      </c>
      <c r="Q78" s="25">
        <v>0</v>
      </c>
      <c r="R78" s="25">
        <f t="shared" si="7"/>
        <v>4163099</v>
      </c>
      <c r="S78" s="9">
        <v>71</v>
      </c>
    </row>
    <row r="79" spans="1:19" x14ac:dyDescent="0.3">
      <c r="A79" s="9">
        <v>72</v>
      </c>
      <c r="B79" s="9" t="s">
        <v>177</v>
      </c>
      <c r="C79" s="25">
        <v>0</v>
      </c>
      <c r="D79" s="25">
        <v>0</v>
      </c>
      <c r="E79" s="25">
        <v>0</v>
      </c>
      <c r="F79" s="25">
        <f t="shared" si="4"/>
        <v>0</v>
      </c>
      <c r="G79" s="25">
        <v>3487037</v>
      </c>
      <c r="H79" s="25">
        <v>0</v>
      </c>
      <c r="I79" s="25">
        <v>3285117</v>
      </c>
      <c r="J79" s="25">
        <f t="shared" si="5"/>
        <v>6772154</v>
      </c>
      <c r="K79" s="25">
        <v>627417</v>
      </c>
      <c r="L79" s="25">
        <v>0</v>
      </c>
      <c r="M79" s="25">
        <v>626667</v>
      </c>
      <c r="N79" s="25">
        <f t="shared" si="6"/>
        <v>1254084</v>
      </c>
      <c r="O79" s="25">
        <v>0</v>
      </c>
      <c r="P79" s="25">
        <v>0</v>
      </c>
      <c r="Q79" s="25">
        <v>132819</v>
      </c>
      <c r="R79" s="25">
        <f t="shared" si="7"/>
        <v>8159057</v>
      </c>
      <c r="S79" s="9">
        <v>72</v>
      </c>
    </row>
    <row r="80" spans="1:19" x14ac:dyDescent="0.3">
      <c r="A80" s="9">
        <v>73</v>
      </c>
      <c r="B80" s="9" t="s">
        <v>178</v>
      </c>
      <c r="C80" s="25">
        <v>0</v>
      </c>
      <c r="D80" s="25">
        <v>142972000</v>
      </c>
      <c r="E80" s="25">
        <v>0</v>
      </c>
      <c r="F80" s="25">
        <f t="shared" si="4"/>
        <v>142972000</v>
      </c>
      <c r="G80" s="25">
        <v>65555000</v>
      </c>
      <c r="H80" s="25">
        <v>12335000</v>
      </c>
      <c r="I80" s="25">
        <v>15975000</v>
      </c>
      <c r="J80" s="25">
        <f t="shared" si="5"/>
        <v>93865000</v>
      </c>
      <c r="K80" s="25">
        <v>33142000</v>
      </c>
      <c r="L80" s="25">
        <v>5499000</v>
      </c>
      <c r="M80" s="25">
        <v>10466000</v>
      </c>
      <c r="N80" s="25">
        <f t="shared" si="6"/>
        <v>49107000</v>
      </c>
      <c r="O80" s="25">
        <v>0</v>
      </c>
      <c r="P80" s="25">
        <v>0</v>
      </c>
      <c r="Q80" s="25">
        <v>0</v>
      </c>
      <c r="R80" s="25">
        <f t="shared" si="7"/>
        <v>142972000</v>
      </c>
      <c r="S80" s="9">
        <v>73</v>
      </c>
    </row>
    <row r="81" spans="1:19" x14ac:dyDescent="0.3">
      <c r="A81" s="9">
        <v>74</v>
      </c>
      <c r="B81" s="9" t="s">
        <v>179</v>
      </c>
      <c r="C81" s="25">
        <v>0</v>
      </c>
      <c r="D81" s="25">
        <v>3685580</v>
      </c>
      <c r="E81" s="25">
        <v>0</v>
      </c>
      <c r="F81" s="25">
        <f t="shared" si="4"/>
        <v>3685580</v>
      </c>
      <c r="G81" s="25">
        <v>2283882</v>
      </c>
      <c r="H81" s="25">
        <v>0</v>
      </c>
      <c r="I81" s="25">
        <v>198915</v>
      </c>
      <c r="J81" s="25">
        <f t="shared" si="5"/>
        <v>2482797</v>
      </c>
      <c r="K81" s="25">
        <v>939829</v>
      </c>
      <c r="L81" s="25">
        <v>0</v>
      </c>
      <c r="M81" s="25">
        <v>15253</v>
      </c>
      <c r="N81" s="25">
        <f t="shared" si="6"/>
        <v>955082</v>
      </c>
      <c r="O81" s="25">
        <v>0</v>
      </c>
      <c r="P81" s="25">
        <v>0</v>
      </c>
      <c r="Q81" s="25">
        <v>247701</v>
      </c>
      <c r="R81" s="25">
        <f t="shared" si="7"/>
        <v>3685580</v>
      </c>
      <c r="S81" s="9">
        <v>74</v>
      </c>
    </row>
    <row r="82" spans="1:19" x14ac:dyDescent="0.3">
      <c r="A82" s="9">
        <v>75</v>
      </c>
      <c r="B82" s="9" t="s">
        <v>180</v>
      </c>
      <c r="C82" s="25">
        <v>0</v>
      </c>
      <c r="D82" s="25">
        <v>644793</v>
      </c>
      <c r="E82" s="25">
        <v>0</v>
      </c>
      <c r="F82" s="25">
        <f t="shared" si="4"/>
        <v>644793</v>
      </c>
      <c r="G82" s="25">
        <v>534820</v>
      </c>
      <c r="H82" s="25">
        <v>0</v>
      </c>
      <c r="I82" s="25">
        <v>0</v>
      </c>
      <c r="J82" s="25">
        <f t="shared" si="5"/>
        <v>534820</v>
      </c>
      <c r="K82" s="25">
        <v>111245</v>
      </c>
      <c r="L82" s="25">
        <v>0</v>
      </c>
      <c r="M82" s="25">
        <v>0</v>
      </c>
      <c r="N82" s="25">
        <f t="shared" si="6"/>
        <v>111245</v>
      </c>
      <c r="O82" s="25">
        <v>0</v>
      </c>
      <c r="P82" s="25">
        <v>0</v>
      </c>
      <c r="Q82" s="25">
        <v>0</v>
      </c>
      <c r="R82" s="25">
        <f t="shared" si="7"/>
        <v>646065</v>
      </c>
      <c r="S82" s="9">
        <v>75</v>
      </c>
    </row>
    <row r="83" spans="1:19" x14ac:dyDescent="0.3">
      <c r="A83" s="9">
        <v>76</v>
      </c>
      <c r="B83" s="9" t="s">
        <v>98</v>
      </c>
      <c r="C83" s="25">
        <v>0</v>
      </c>
      <c r="D83" s="25">
        <v>0</v>
      </c>
      <c r="E83" s="25">
        <v>0</v>
      </c>
      <c r="F83" s="25">
        <f t="shared" si="4"/>
        <v>0</v>
      </c>
      <c r="G83" s="25">
        <v>677811</v>
      </c>
      <c r="H83" s="25">
        <v>0</v>
      </c>
      <c r="I83" s="25">
        <v>404492</v>
      </c>
      <c r="J83" s="25">
        <f t="shared" si="5"/>
        <v>1082303</v>
      </c>
      <c r="K83" s="25">
        <v>511393</v>
      </c>
      <c r="L83" s="25">
        <v>0</v>
      </c>
      <c r="M83" s="25">
        <v>215043</v>
      </c>
      <c r="N83" s="25">
        <f t="shared" si="6"/>
        <v>726436</v>
      </c>
      <c r="O83" s="25">
        <v>0</v>
      </c>
      <c r="P83" s="25">
        <v>0</v>
      </c>
      <c r="Q83" s="25">
        <v>0</v>
      </c>
      <c r="R83" s="25">
        <f t="shared" si="7"/>
        <v>1808739</v>
      </c>
      <c r="S83" s="9">
        <v>76</v>
      </c>
    </row>
    <row r="84" spans="1:19" x14ac:dyDescent="0.3">
      <c r="A84" s="9">
        <v>77</v>
      </c>
      <c r="B84" s="9" t="s">
        <v>99</v>
      </c>
      <c r="C84" s="25">
        <v>112302</v>
      </c>
      <c r="D84" s="25">
        <v>18761530</v>
      </c>
      <c r="E84" s="25">
        <v>125284</v>
      </c>
      <c r="F84" s="25">
        <f t="shared" si="4"/>
        <v>18999116</v>
      </c>
      <c r="G84" s="25">
        <v>8107624</v>
      </c>
      <c r="H84" s="25">
        <v>0</v>
      </c>
      <c r="I84" s="25">
        <v>3880760</v>
      </c>
      <c r="J84" s="25">
        <f t="shared" si="5"/>
        <v>11988384</v>
      </c>
      <c r="K84" s="25">
        <v>3643291</v>
      </c>
      <c r="L84" s="25">
        <v>0</v>
      </c>
      <c r="M84" s="25">
        <v>3199225</v>
      </c>
      <c r="N84" s="25">
        <f t="shared" si="6"/>
        <v>6842516</v>
      </c>
      <c r="O84" s="25">
        <v>0</v>
      </c>
      <c r="P84" s="25">
        <v>197437</v>
      </c>
      <c r="Q84" s="25">
        <v>197580</v>
      </c>
      <c r="R84" s="25">
        <f t="shared" si="7"/>
        <v>19225917</v>
      </c>
      <c r="S84" s="9">
        <v>77</v>
      </c>
    </row>
    <row r="85" spans="1:19" x14ac:dyDescent="0.3">
      <c r="A85" s="9">
        <v>78</v>
      </c>
      <c r="B85" s="9" t="s">
        <v>181</v>
      </c>
      <c r="C85" s="25">
        <v>0</v>
      </c>
      <c r="D85" s="25">
        <v>4838605</v>
      </c>
      <c r="E85" s="25">
        <v>0</v>
      </c>
      <c r="F85" s="25">
        <f t="shared" si="4"/>
        <v>4838605</v>
      </c>
      <c r="G85" s="25">
        <v>2132709</v>
      </c>
      <c r="H85" s="25">
        <v>0</v>
      </c>
      <c r="I85" s="25">
        <v>305000</v>
      </c>
      <c r="J85" s="25">
        <f t="shared" si="5"/>
        <v>2437709</v>
      </c>
      <c r="K85" s="25">
        <v>1565372</v>
      </c>
      <c r="L85" s="25">
        <v>0</v>
      </c>
      <c r="M85" s="25">
        <v>835524</v>
      </c>
      <c r="N85" s="25">
        <f t="shared" si="6"/>
        <v>2400896</v>
      </c>
      <c r="O85" s="25">
        <v>0</v>
      </c>
      <c r="P85" s="25">
        <v>0</v>
      </c>
      <c r="Q85" s="25">
        <v>0</v>
      </c>
      <c r="R85" s="25">
        <f t="shared" si="7"/>
        <v>4838605</v>
      </c>
      <c r="S85" s="9">
        <v>78</v>
      </c>
    </row>
    <row r="86" spans="1:19" x14ac:dyDescent="0.3">
      <c r="A86" s="9">
        <v>79</v>
      </c>
      <c r="B86" s="9" t="s">
        <v>182</v>
      </c>
      <c r="C86" s="25">
        <v>3282000</v>
      </c>
      <c r="D86" s="25">
        <v>10211053</v>
      </c>
      <c r="E86" s="25">
        <v>0</v>
      </c>
      <c r="F86" s="25">
        <f t="shared" si="4"/>
        <v>13493053</v>
      </c>
      <c r="G86" s="25">
        <v>5105034</v>
      </c>
      <c r="H86" s="25">
        <v>0</v>
      </c>
      <c r="I86" s="25">
        <v>1870937</v>
      </c>
      <c r="J86" s="25">
        <f t="shared" si="5"/>
        <v>6975971</v>
      </c>
      <c r="K86" s="25">
        <v>2900476</v>
      </c>
      <c r="L86" s="25">
        <v>0</v>
      </c>
      <c r="M86" s="25">
        <v>327930</v>
      </c>
      <c r="N86" s="25">
        <f t="shared" si="6"/>
        <v>3228406</v>
      </c>
      <c r="O86" s="25">
        <v>0</v>
      </c>
      <c r="P86" s="25">
        <v>0</v>
      </c>
      <c r="Q86" s="25">
        <v>6675</v>
      </c>
      <c r="R86" s="25">
        <f t="shared" si="7"/>
        <v>10211052</v>
      </c>
      <c r="S86" s="9">
        <v>79</v>
      </c>
    </row>
    <row r="87" spans="1:19" x14ac:dyDescent="0.3">
      <c r="A87" s="9">
        <v>80</v>
      </c>
      <c r="B87" s="9" t="s">
        <v>183</v>
      </c>
      <c r="C87" s="25">
        <v>0</v>
      </c>
      <c r="D87" s="25">
        <v>1893421</v>
      </c>
      <c r="E87" s="25">
        <v>0</v>
      </c>
      <c r="F87" s="25">
        <f t="shared" si="4"/>
        <v>1893421</v>
      </c>
      <c r="G87" s="25">
        <v>1192108</v>
      </c>
      <c r="H87" s="25">
        <v>0</v>
      </c>
      <c r="I87" s="25">
        <v>229900</v>
      </c>
      <c r="J87" s="25">
        <f t="shared" si="5"/>
        <v>1422008</v>
      </c>
      <c r="K87" s="25">
        <v>407644</v>
      </c>
      <c r="L87" s="25">
        <v>0</v>
      </c>
      <c r="M87" s="25">
        <v>63769</v>
      </c>
      <c r="N87" s="25">
        <f t="shared" si="6"/>
        <v>471413</v>
      </c>
      <c r="O87" s="25">
        <v>0</v>
      </c>
      <c r="P87" s="25">
        <v>0</v>
      </c>
      <c r="Q87" s="25">
        <v>0</v>
      </c>
      <c r="R87" s="25">
        <f t="shared" si="7"/>
        <v>1893421</v>
      </c>
      <c r="S87" s="9">
        <v>80</v>
      </c>
    </row>
    <row r="88" spans="1:19" x14ac:dyDescent="0.3">
      <c r="A88" s="9">
        <v>81</v>
      </c>
      <c r="B88" s="9" t="s">
        <v>184</v>
      </c>
      <c r="C88" s="25">
        <v>0</v>
      </c>
      <c r="D88" s="25">
        <v>5412913</v>
      </c>
      <c r="E88" s="25">
        <v>0</v>
      </c>
      <c r="F88" s="25">
        <f t="shared" si="4"/>
        <v>5412913</v>
      </c>
      <c r="G88" s="25">
        <v>3129983</v>
      </c>
      <c r="H88" s="25">
        <v>0</v>
      </c>
      <c r="I88" s="25">
        <v>1890895</v>
      </c>
      <c r="J88" s="25">
        <f t="shared" si="5"/>
        <v>5020878</v>
      </c>
      <c r="K88" s="25">
        <v>157675</v>
      </c>
      <c r="L88" s="25">
        <v>0</v>
      </c>
      <c r="M88" s="25">
        <v>234360</v>
      </c>
      <c r="N88" s="25">
        <f t="shared" si="6"/>
        <v>392035</v>
      </c>
      <c r="O88" s="25">
        <v>0</v>
      </c>
      <c r="P88" s="25">
        <v>0</v>
      </c>
      <c r="Q88" s="25">
        <v>0</v>
      </c>
      <c r="R88" s="25">
        <f t="shared" si="7"/>
        <v>5412913</v>
      </c>
      <c r="S88" s="9">
        <v>81</v>
      </c>
    </row>
    <row r="89" spans="1:19" x14ac:dyDescent="0.3">
      <c r="A89" s="9">
        <v>82</v>
      </c>
      <c r="B89" s="9" t="s">
        <v>185</v>
      </c>
      <c r="C89" s="25">
        <v>515487</v>
      </c>
      <c r="D89" s="25">
        <v>5849126</v>
      </c>
      <c r="E89" s="25">
        <v>0</v>
      </c>
      <c r="F89" s="25">
        <f t="shared" si="4"/>
        <v>6364613</v>
      </c>
      <c r="G89" s="25">
        <v>2768055</v>
      </c>
      <c r="H89" s="25">
        <v>0</v>
      </c>
      <c r="I89" s="25">
        <v>1444891</v>
      </c>
      <c r="J89" s="25">
        <f t="shared" si="5"/>
        <v>4212946</v>
      </c>
      <c r="K89" s="25">
        <v>1014248</v>
      </c>
      <c r="L89" s="25">
        <v>0</v>
      </c>
      <c r="M89" s="25">
        <v>953047</v>
      </c>
      <c r="N89" s="25">
        <f t="shared" si="6"/>
        <v>1967295</v>
      </c>
      <c r="O89" s="25">
        <v>0</v>
      </c>
      <c r="P89" s="25">
        <v>0</v>
      </c>
      <c r="Q89" s="25">
        <v>0</v>
      </c>
      <c r="R89" s="25">
        <f t="shared" si="7"/>
        <v>6180241</v>
      </c>
      <c r="S89" s="9">
        <v>82</v>
      </c>
    </row>
    <row r="90" spans="1:19" x14ac:dyDescent="0.3">
      <c r="A90" s="9">
        <v>83</v>
      </c>
      <c r="B90" s="9" t="s">
        <v>186</v>
      </c>
      <c r="C90" s="25">
        <v>416030</v>
      </c>
      <c r="D90" s="25">
        <v>3394986</v>
      </c>
      <c r="E90" s="25">
        <v>0</v>
      </c>
      <c r="F90" s="25">
        <f t="shared" si="4"/>
        <v>3811016</v>
      </c>
      <c r="G90" s="25">
        <v>1288009</v>
      </c>
      <c r="H90" s="25">
        <v>0</v>
      </c>
      <c r="I90" s="25">
        <v>722000</v>
      </c>
      <c r="J90" s="25">
        <f t="shared" si="5"/>
        <v>2010009</v>
      </c>
      <c r="K90" s="25">
        <v>637855</v>
      </c>
      <c r="L90" s="25">
        <v>0</v>
      </c>
      <c r="M90" s="25">
        <v>1163152</v>
      </c>
      <c r="N90" s="25">
        <f t="shared" si="6"/>
        <v>1801007</v>
      </c>
      <c r="O90" s="25">
        <v>0</v>
      </c>
      <c r="P90" s="25">
        <v>0</v>
      </c>
      <c r="Q90" s="25">
        <v>0</v>
      </c>
      <c r="R90" s="25">
        <f t="shared" si="7"/>
        <v>3811016</v>
      </c>
      <c r="S90" s="9">
        <v>83</v>
      </c>
    </row>
    <row r="91" spans="1:19" x14ac:dyDescent="0.3">
      <c r="A91" s="9">
        <v>84</v>
      </c>
      <c r="B91" s="9" t="s">
        <v>187</v>
      </c>
      <c r="C91" s="25">
        <v>0</v>
      </c>
      <c r="D91" s="25">
        <v>4557320</v>
      </c>
      <c r="E91" s="25">
        <v>0</v>
      </c>
      <c r="F91" s="25">
        <f t="shared" si="4"/>
        <v>4557320</v>
      </c>
      <c r="G91" s="25">
        <v>2118826</v>
      </c>
      <c r="H91" s="25">
        <v>0</v>
      </c>
      <c r="I91" s="25">
        <v>1533450</v>
      </c>
      <c r="J91" s="25">
        <f t="shared" si="5"/>
        <v>3652276</v>
      </c>
      <c r="K91" s="25">
        <v>605902</v>
      </c>
      <c r="L91" s="25">
        <v>0</v>
      </c>
      <c r="M91" s="25">
        <v>299142</v>
      </c>
      <c r="N91" s="25">
        <f t="shared" si="6"/>
        <v>905044</v>
      </c>
      <c r="O91" s="25">
        <v>0</v>
      </c>
      <c r="P91" s="25">
        <v>0</v>
      </c>
      <c r="Q91" s="25">
        <v>0</v>
      </c>
      <c r="R91" s="25">
        <f t="shared" si="7"/>
        <v>4557320</v>
      </c>
      <c r="S91" s="9">
        <v>84</v>
      </c>
    </row>
    <row r="92" spans="1:19" x14ac:dyDescent="0.3">
      <c r="A92" s="9">
        <v>85</v>
      </c>
      <c r="B92" s="9" t="s">
        <v>188</v>
      </c>
      <c r="C92" s="25">
        <v>0</v>
      </c>
      <c r="D92" s="25">
        <v>40072311</v>
      </c>
      <c r="E92" s="25">
        <v>0</v>
      </c>
      <c r="F92" s="25">
        <f t="shared" si="4"/>
        <v>40072311</v>
      </c>
      <c r="G92" s="25">
        <v>18453799</v>
      </c>
      <c r="H92" s="25">
        <v>2983620</v>
      </c>
      <c r="I92" s="25">
        <v>6912719</v>
      </c>
      <c r="J92" s="25">
        <f t="shared" si="5"/>
        <v>28350138</v>
      </c>
      <c r="K92" s="25">
        <v>6422888</v>
      </c>
      <c r="L92" s="25">
        <v>1707167</v>
      </c>
      <c r="M92" s="25">
        <v>3397331</v>
      </c>
      <c r="N92" s="25">
        <f t="shared" si="6"/>
        <v>11527386</v>
      </c>
      <c r="O92" s="25">
        <v>0</v>
      </c>
      <c r="P92" s="25">
        <v>0</v>
      </c>
      <c r="Q92" s="25">
        <v>194787</v>
      </c>
      <c r="R92" s="25">
        <f t="shared" si="7"/>
        <v>40072311</v>
      </c>
      <c r="S92" s="9">
        <v>85</v>
      </c>
    </row>
    <row r="93" spans="1:19" x14ac:dyDescent="0.3">
      <c r="A93" s="9">
        <v>86</v>
      </c>
      <c r="B93" s="9" t="s">
        <v>189</v>
      </c>
      <c r="C93" s="25">
        <v>4438100</v>
      </c>
      <c r="D93" s="25">
        <v>0</v>
      </c>
      <c r="E93" s="25">
        <v>0</v>
      </c>
      <c r="F93" s="25">
        <f t="shared" si="4"/>
        <v>4438100</v>
      </c>
      <c r="G93" s="25">
        <v>19316971</v>
      </c>
      <c r="H93" s="25">
        <v>0</v>
      </c>
      <c r="I93" s="25">
        <v>13854435</v>
      </c>
      <c r="J93" s="25">
        <f t="shared" si="5"/>
        <v>33171406</v>
      </c>
      <c r="K93" s="25">
        <v>12370640</v>
      </c>
      <c r="L93" s="25">
        <v>0</v>
      </c>
      <c r="M93" s="25">
        <v>5664274</v>
      </c>
      <c r="N93" s="25">
        <f t="shared" si="6"/>
        <v>18034914</v>
      </c>
      <c r="O93" s="25">
        <v>0</v>
      </c>
      <c r="P93" s="25">
        <v>0</v>
      </c>
      <c r="Q93" s="25">
        <v>0</v>
      </c>
      <c r="R93" s="25">
        <f t="shared" si="7"/>
        <v>51206320</v>
      </c>
      <c r="S93" s="9">
        <v>86</v>
      </c>
    </row>
    <row r="94" spans="1:19" x14ac:dyDescent="0.3">
      <c r="A94" s="9">
        <v>87</v>
      </c>
      <c r="B94" s="9" t="s">
        <v>190</v>
      </c>
      <c r="C94" s="25">
        <v>0</v>
      </c>
      <c r="D94" s="25">
        <v>0</v>
      </c>
      <c r="E94" s="25">
        <v>0</v>
      </c>
      <c r="F94" s="25">
        <f t="shared" si="4"/>
        <v>0</v>
      </c>
      <c r="G94" s="25">
        <v>130000</v>
      </c>
      <c r="H94" s="25">
        <v>0</v>
      </c>
      <c r="I94" s="25">
        <v>995000</v>
      </c>
      <c r="J94" s="25">
        <f t="shared" si="5"/>
        <v>1125000</v>
      </c>
      <c r="K94" s="25">
        <v>107525</v>
      </c>
      <c r="L94" s="25">
        <v>0</v>
      </c>
      <c r="M94" s="25">
        <v>659234</v>
      </c>
      <c r="N94" s="25">
        <f t="shared" si="6"/>
        <v>766759</v>
      </c>
      <c r="O94" s="25">
        <v>0</v>
      </c>
      <c r="P94" s="25">
        <v>0</v>
      </c>
      <c r="Q94" s="25">
        <v>0</v>
      </c>
      <c r="R94" s="25">
        <f t="shared" si="7"/>
        <v>1891759</v>
      </c>
      <c r="S94" s="9">
        <v>87</v>
      </c>
    </row>
    <row r="95" spans="1:19" x14ac:dyDescent="0.3">
      <c r="A95" s="9">
        <v>88</v>
      </c>
      <c r="B95" s="9" t="s">
        <v>191</v>
      </c>
      <c r="C95" s="25">
        <v>0</v>
      </c>
      <c r="D95" s="25">
        <v>0</v>
      </c>
      <c r="E95" s="25">
        <v>0</v>
      </c>
      <c r="F95" s="25">
        <f t="shared" si="4"/>
        <v>0</v>
      </c>
      <c r="G95" s="25">
        <v>1384757</v>
      </c>
      <c r="H95" s="25">
        <v>0</v>
      </c>
      <c r="I95" s="25">
        <v>0</v>
      </c>
      <c r="J95" s="25">
        <f t="shared" si="5"/>
        <v>1384757</v>
      </c>
      <c r="K95" s="25">
        <v>478163</v>
      </c>
      <c r="L95" s="25">
        <v>0</v>
      </c>
      <c r="M95" s="25">
        <v>0</v>
      </c>
      <c r="N95" s="25">
        <f t="shared" si="6"/>
        <v>478163</v>
      </c>
      <c r="O95" s="25">
        <v>0</v>
      </c>
      <c r="P95" s="25">
        <v>0</v>
      </c>
      <c r="Q95" s="25">
        <v>0</v>
      </c>
      <c r="R95" s="25">
        <f t="shared" si="7"/>
        <v>1862920</v>
      </c>
      <c r="S95" s="9">
        <v>88</v>
      </c>
    </row>
    <row r="96" spans="1:19" x14ac:dyDescent="0.3">
      <c r="A96" s="9">
        <v>89</v>
      </c>
      <c r="B96" s="9" t="s">
        <v>192</v>
      </c>
      <c r="C96" s="25">
        <v>0</v>
      </c>
      <c r="D96" s="25">
        <v>3565698</v>
      </c>
      <c r="E96" s="25">
        <v>0</v>
      </c>
      <c r="F96" s="25">
        <f t="shared" si="4"/>
        <v>3565698</v>
      </c>
      <c r="G96" s="25">
        <v>1236290</v>
      </c>
      <c r="H96" s="25">
        <v>0</v>
      </c>
      <c r="I96" s="25">
        <v>1349033</v>
      </c>
      <c r="J96" s="25">
        <f t="shared" si="5"/>
        <v>2585323</v>
      </c>
      <c r="K96" s="25">
        <v>146596</v>
      </c>
      <c r="L96" s="25">
        <v>0</v>
      </c>
      <c r="M96" s="25">
        <v>833779</v>
      </c>
      <c r="N96" s="25">
        <f t="shared" si="6"/>
        <v>980375</v>
      </c>
      <c r="O96" s="25">
        <v>0</v>
      </c>
      <c r="P96" s="25">
        <v>0</v>
      </c>
      <c r="Q96" s="25">
        <v>0</v>
      </c>
      <c r="R96" s="25">
        <f t="shared" si="7"/>
        <v>3565698</v>
      </c>
      <c r="S96" s="9">
        <v>89</v>
      </c>
    </row>
    <row r="97" spans="1:19" x14ac:dyDescent="0.3">
      <c r="A97" s="9">
        <v>90</v>
      </c>
      <c r="B97" s="9" t="s">
        <v>193</v>
      </c>
      <c r="C97" s="38">
        <v>0</v>
      </c>
      <c r="D97" s="38">
        <v>0</v>
      </c>
      <c r="E97" s="38">
        <v>0</v>
      </c>
      <c r="F97" s="38">
        <f t="shared" si="4"/>
        <v>0</v>
      </c>
      <c r="G97" s="38">
        <v>5372930</v>
      </c>
      <c r="H97" s="38">
        <v>200000</v>
      </c>
      <c r="I97" s="38">
        <v>516069</v>
      </c>
      <c r="J97" s="38">
        <f t="shared" si="5"/>
        <v>6088999</v>
      </c>
      <c r="K97" s="38">
        <v>5666476</v>
      </c>
      <c r="L97" s="38">
        <v>238750</v>
      </c>
      <c r="M97" s="38">
        <v>354988</v>
      </c>
      <c r="N97" s="38">
        <f t="shared" si="6"/>
        <v>6260214</v>
      </c>
      <c r="O97" s="38">
        <v>0</v>
      </c>
      <c r="P97" s="38">
        <v>0</v>
      </c>
      <c r="Q97" s="38">
        <v>0</v>
      </c>
      <c r="R97" s="38">
        <f t="shared" si="7"/>
        <v>12349213</v>
      </c>
      <c r="S97" s="9">
        <v>90</v>
      </c>
    </row>
    <row r="98" spans="1:19" x14ac:dyDescent="0.3">
      <c r="A98" s="9">
        <v>91</v>
      </c>
      <c r="B98" s="9" t="s">
        <v>194</v>
      </c>
      <c r="C98" s="25">
        <v>0</v>
      </c>
      <c r="D98" s="25">
        <v>3216948</v>
      </c>
      <c r="E98" s="25">
        <v>0</v>
      </c>
      <c r="F98" s="25">
        <f t="shared" si="4"/>
        <v>3216948</v>
      </c>
      <c r="G98" s="25">
        <v>1711459</v>
      </c>
      <c r="H98" s="25">
        <v>0</v>
      </c>
      <c r="I98" s="25">
        <v>696343</v>
      </c>
      <c r="J98" s="25">
        <f t="shared" si="5"/>
        <v>2407802</v>
      </c>
      <c r="K98" s="25">
        <v>284350</v>
      </c>
      <c r="L98" s="25">
        <v>0</v>
      </c>
      <c r="M98" s="25">
        <v>524796</v>
      </c>
      <c r="N98" s="25">
        <f t="shared" si="6"/>
        <v>809146</v>
      </c>
      <c r="O98" s="25">
        <v>0</v>
      </c>
      <c r="P98" s="25">
        <v>0</v>
      </c>
      <c r="Q98" s="25">
        <v>0</v>
      </c>
      <c r="R98" s="25">
        <f t="shared" si="7"/>
        <v>3216948</v>
      </c>
      <c r="S98" s="9">
        <v>91</v>
      </c>
    </row>
    <row r="99" spans="1:19" x14ac:dyDescent="0.3">
      <c r="A99" s="9">
        <v>92</v>
      </c>
      <c r="B99" s="9" t="s">
        <v>195</v>
      </c>
      <c r="C99" s="25">
        <v>157559</v>
      </c>
      <c r="D99" s="25">
        <v>1381311</v>
      </c>
      <c r="E99" s="25">
        <v>0</v>
      </c>
      <c r="F99" s="25">
        <f t="shared" si="4"/>
        <v>1538870</v>
      </c>
      <c r="G99" s="25">
        <v>165748</v>
      </c>
      <c r="H99" s="25">
        <v>0</v>
      </c>
      <c r="I99" s="25">
        <v>928757</v>
      </c>
      <c r="J99" s="25">
        <f t="shared" si="5"/>
        <v>1094505</v>
      </c>
      <c r="K99" s="25">
        <v>44973</v>
      </c>
      <c r="L99" s="25">
        <v>0</v>
      </c>
      <c r="M99" s="25">
        <v>409503</v>
      </c>
      <c r="N99" s="25">
        <f t="shared" si="6"/>
        <v>454476</v>
      </c>
      <c r="O99" s="25">
        <v>0</v>
      </c>
      <c r="P99" s="25">
        <v>0</v>
      </c>
      <c r="Q99" s="25">
        <v>0</v>
      </c>
      <c r="R99" s="25">
        <f t="shared" si="7"/>
        <v>1548981</v>
      </c>
      <c r="S99" s="9">
        <v>92</v>
      </c>
    </row>
    <row r="100" spans="1:19" x14ac:dyDescent="0.3">
      <c r="A100" s="9">
        <v>93</v>
      </c>
      <c r="B100" s="9" t="s">
        <v>196</v>
      </c>
      <c r="C100" s="25">
        <v>595425</v>
      </c>
      <c r="D100" s="25">
        <v>6476072</v>
      </c>
      <c r="E100" s="25">
        <v>0</v>
      </c>
      <c r="F100" s="25">
        <f t="shared" si="4"/>
        <v>7071497</v>
      </c>
      <c r="G100" s="25">
        <v>1406873</v>
      </c>
      <c r="H100" s="25">
        <v>0</v>
      </c>
      <c r="I100" s="25">
        <v>3729687</v>
      </c>
      <c r="J100" s="25">
        <f t="shared" si="5"/>
        <v>5136560</v>
      </c>
      <c r="K100" s="25">
        <v>1916380</v>
      </c>
      <c r="L100" s="25">
        <v>0</v>
      </c>
      <c r="M100" s="25">
        <v>18557</v>
      </c>
      <c r="N100" s="25">
        <f t="shared" si="6"/>
        <v>1934937</v>
      </c>
      <c r="O100" s="25">
        <v>0</v>
      </c>
      <c r="P100" s="25">
        <v>0</v>
      </c>
      <c r="Q100" s="25">
        <v>0</v>
      </c>
      <c r="R100" s="25">
        <f t="shared" si="7"/>
        <v>7071497</v>
      </c>
      <c r="S100" s="9">
        <v>93</v>
      </c>
    </row>
    <row r="101" spans="1:19" x14ac:dyDescent="0.3">
      <c r="A101" s="9">
        <v>94</v>
      </c>
      <c r="B101" s="9" t="s">
        <v>197</v>
      </c>
      <c r="C101" s="25">
        <v>8059999</v>
      </c>
      <c r="D101" s="25">
        <v>0</v>
      </c>
      <c r="E101" s="25">
        <v>0</v>
      </c>
      <c r="F101" s="25">
        <f t="shared" si="4"/>
        <v>8059999</v>
      </c>
      <c r="G101" s="25">
        <v>1053220</v>
      </c>
      <c r="H101" s="25">
        <v>0</v>
      </c>
      <c r="I101" s="25">
        <v>9598174</v>
      </c>
      <c r="J101" s="25">
        <f t="shared" si="5"/>
        <v>10651394</v>
      </c>
      <c r="K101" s="25">
        <v>353449</v>
      </c>
      <c r="L101" s="25">
        <v>0</v>
      </c>
      <c r="M101" s="25">
        <v>811796</v>
      </c>
      <c r="N101" s="25">
        <f t="shared" si="6"/>
        <v>1165245</v>
      </c>
      <c r="O101" s="25">
        <v>0</v>
      </c>
      <c r="P101" s="25">
        <v>0</v>
      </c>
      <c r="Q101" s="25">
        <v>12500</v>
      </c>
      <c r="R101" s="25">
        <f t="shared" si="7"/>
        <v>11829139</v>
      </c>
      <c r="S101" s="9">
        <v>94</v>
      </c>
    </row>
    <row r="102" spans="1:19" x14ac:dyDescent="0.3">
      <c r="A102" s="101">
        <v>95</v>
      </c>
      <c r="B102" s="9" t="s">
        <v>198</v>
      </c>
      <c r="C102" s="36">
        <v>8416347</v>
      </c>
      <c r="D102" s="36">
        <v>11178075</v>
      </c>
      <c r="E102" s="36">
        <v>0</v>
      </c>
      <c r="F102" s="36">
        <f t="shared" si="4"/>
        <v>19594422</v>
      </c>
      <c r="G102" s="36">
        <v>4595000</v>
      </c>
      <c r="H102" s="36">
        <v>0</v>
      </c>
      <c r="I102" s="36">
        <v>4054178</v>
      </c>
      <c r="J102" s="36">
        <f t="shared" si="5"/>
        <v>8649178</v>
      </c>
      <c r="K102" s="36">
        <v>2585336</v>
      </c>
      <c r="L102" s="36">
        <v>0</v>
      </c>
      <c r="M102" s="36">
        <v>1025876</v>
      </c>
      <c r="N102" s="36">
        <f t="shared" si="6"/>
        <v>3611212</v>
      </c>
      <c r="O102" s="36">
        <v>0</v>
      </c>
      <c r="P102" s="36">
        <v>8137587</v>
      </c>
      <c r="Q102" s="36">
        <v>153611</v>
      </c>
      <c r="R102" s="36">
        <f t="shared" si="7"/>
        <v>20551588</v>
      </c>
      <c r="S102" s="101">
        <v>95</v>
      </c>
    </row>
    <row r="103" spans="1:19" x14ac:dyDescent="0.3">
      <c r="A103" s="101">
        <f>A102</f>
        <v>95</v>
      </c>
      <c r="B103" s="39" t="s">
        <v>107</v>
      </c>
      <c r="C103" s="37">
        <f t="shared" ref="C103:R103" si="8">SUM(C8:C102)</f>
        <v>200098661</v>
      </c>
      <c r="D103" s="37">
        <f t="shared" si="8"/>
        <v>1339658158</v>
      </c>
      <c r="E103" s="37">
        <f t="shared" si="8"/>
        <v>148911</v>
      </c>
      <c r="F103" s="37">
        <f t="shared" si="8"/>
        <v>1539905730</v>
      </c>
      <c r="G103" s="37">
        <f t="shared" si="8"/>
        <v>672424394</v>
      </c>
      <c r="H103" s="37">
        <f t="shared" si="8"/>
        <v>59040565</v>
      </c>
      <c r="I103" s="37">
        <f t="shared" si="8"/>
        <v>494718519</v>
      </c>
      <c r="J103" s="37">
        <f t="shared" si="8"/>
        <v>1226183478</v>
      </c>
      <c r="K103" s="37">
        <f t="shared" si="8"/>
        <v>287992876</v>
      </c>
      <c r="L103" s="37">
        <f t="shared" si="8"/>
        <v>26828828</v>
      </c>
      <c r="M103" s="37">
        <f t="shared" si="8"/>
        <v>186509766</v>
      </c>
      <c r="N103" s="37">
        <f t="shared" si="8"/>
        <v>501331470</v>
      </c>
      <c r="O103" s="37">
        <f t="shared" si="8"/>
        <v>0</v>
      </c>
      <c r="P103" s="37">
        <f t="shared" si="8"/>
        <v>24476645</v>
      </c>
      <c r="Q103" s="37">
        <f t="shared" si="8"/>
        <v>7577850</v>
      </c>
      <c r="R103" s="37">
        <f t="shared" si="8"/>
        <v>1759569443</v>
      </c>
      <c r="S103" s="101">
        <f>S102</f>
        <v>95</v>
      </c>
    </row>
    <row r="104" spans="1:19" ht="9.75" customHeight="1" x14ac:dyDescent="0.3"/>
  </sheetData>
  <mergeCells count="3">
    <mergeCell ref="C6:E6"/>
    <mergeCell ref="G6:I6"/>
    <mergeCell ref="K6:M6"/>
  </mergeCells>
  <printOptions gridLines="1"/>
  <pageMargins left="0.25" right="0.25" top="0.5" bottom="0.25" header="0" footer="0"/>
  <pageSetup paperSize="5" scale="81" fitToHeight="0" pageOrder="overThenDown"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5616B-288A-4F40-A1E2-46AF8D3C764D}">
  <dimension ref="A1:S46"/>
  <sheetViews>
    <sheetView zoomScaleNormal="100" workbookViewId="0"/>
  </sheetViews>
  <sheetFormatPr defaultColWidth="7.21875" defaultRowHeight="13.8" x14ac:dyDescent="0.3"/>
  <cols>
    <col min="1" max="1" width="3.77734375" style="9" bestFit="1" customWidth="1"/>
    <col min="2" max="2" width="12.33203125" style="9" customWidth="1"/>
    <col min="3" max="3" width="12.33203125" style="9" bestFit="1" customWidth="1"/>
    <col min="4" max="4" width="12.33203125" style="9" customWidth="1"/>
    <col min="5" max="5" width="10.44140625" style="9" customWidth="1"/>
    <col min="6" max="6" width="12" style="9" bestFit="1" customWidth="1"/>
    <col min="7" max="7" width="8.5546875" style="9" bestFit="1" customWidth="1"/>
    <col min="8" max="8" width="11.33203125" style="9" bestFit="1" customWidth="1"/>
    <col min="9" max="10" width="12" style="9" bestFit="1" customWidth="1"/>
    <col min="11" max="11" width="8.5546875" style="9" bestFit="1" customWidth="1"/>
    <col min="12" max="12" width="10.77734375" style="9" bestFit="1" customWidth="1"/>
    <col min="13" max="13" width="11.21875" style="9" customWidth="1"/>
    <col min="14" max="14" width="12.21875" style="9" customWidth="1"/>
    <col min="15" max="15" width="10.88671875" style="9" customWidth="1"/>
    <col min="16" max="16" width="10.77734375" style="9" customWidth="1"/>
    <col min="17" max="17" width="9.5546875" style="9" bestFit="1" customWidth="1"/>
    <col min="18" max="18" width="12" style="9" bestFit="1" customWidth="1"/>
    <col min="19" max="19" width="3.5546875" style="9" bestFit="1" customWidth="1"/>
    <col min="20" max="256" width="7.21875" style="9"/>
    <col min="257" max="257" width="3.6640625" style="9" bestFit="1" customWidth="1"/>
    <col min="258" max="258" width="12.33203125" style="9" customWidth="1"/>
    <col min="259" max="259" width="12.21875" style="9" bestFit="1" customWidth="1"/>
    <col min="260" max="260" width="11.44140625" style="9" customWidth="1"/>
    <col min="261" max="261" width="10.44140625" style="9" customWidth="1"/>
    <col min="262" max="262" width="11" style="9" bestFit="1" customWidth="1"/>
    <col min="263" max="263" width="8.33203125" style="9" bestFit="1" customWidth="1"/>
    <col min="264" max="265" width="11.21875" style="9" bestFit="1" customWidth="1"/>
    <col min="266" max="266" width="11" style="9" bestFit="1" customWidth="1"/>
    <col min="267" max="267" width="8.33203125" style="9" bestFit="1" customWidth="1"/>
    <col min="268" max="268" width="10.6640625" style="9" bestFit="1" customWidth="1"/>
    <col min="269" max="269" width="11.21875" style="9" customWidth="1"/>
    <col min="270" max="270" width="10.44140625" style="9" customWidth="1"/>
    <col min="271" max="271" width="10.88671875" style="9" customWidth="1"/>
    <col min="272" max="272" width="10.77734375" style="9" customWidth="1"/>
    <col min="273" max="273" width="8.6640625" style="9" bestFit="1" customWidth="1"/>
    <col min="274" max="274" width="11" style="9" bestFit="1" customWidth="1"/>
    <col min="275" max="275" width="3.21875" style="9" bestFit="1" customWidth="1"/>
    <col min="276" max="512" width="7.21875" style="9"/>
    <col min="513" max="513" width="3.6640625" style="9" bestFit="1" customWidth="1"/>
    <col min="514" max="514" width="12.33203125" style="9" customWidth="1"/>
    <col min="515" max="515" width="12.21875" style="9" bestFit="1" customWidth="1"/>
    <col min="516" max="516" width="11.44140625" style="9" customWidth="1"/>
    <col min="517" max="517" width="10.44140625" style="9" customWidth="1"/>
    <col min="518" max="518" width="11" style="9" bestFit="1" customWidth="1"/>
    <col min="519" max="519" width="8.33203125" style="9" bestFit="1" customWidth="1"/>
    <col min="520" max="521" width="11.21875" style="9" bestFit="1" customWidth="1"/>
    <col min="522" max="522" width="11" style="9" bestFit="1" customWidth="1"/>
    <col min="523" max="523" width="8.33203125" style="9" bestFit="1" customWidth="1"/>
    <col min="524" max="524" width="10.6640625" style="9" bestFit="1" customWidth="1"/>
    <col min="525" max="525" width="11.21875" style="9" customWidth="1"/>
    <col min="526" max="526" width="10.44140625" style="9" customWidth="1"/>
    <col min="527" max="527" width="10.88671875" style="9" customWidth="1"/>
    <col min="528" max="528" width="10.77734375" style="9" customWidth="1"/>
    <col min="529" max="529" width="8.6640625" style="9" bestFit="1" customWidth="1"/>
    <col min="530" max="530" width="11" style="9" bestFit="1" customWidth="1"/>
    <col min="531" max="531" width="3.21875" style="9" bestFit="1" customWidth="1"/>
    <col min="532" max="768" width="7.21875" style="9"/>
    <col min="769" max="769" width="3.6640625" style="9" bestFit="1" customWidth="1"/>
    <col min="770" max="770" width="12.33203125" style="9" customWidth="1"/>
    <col min="771" max="771" width="12.21875" style="9" bestFit="1" customWidth="1"/>
    <col min="772" max="772" width="11.44140625" style="9" customWidth="1"/>
    <col min="773" max="773" width="10.44140625" style="9" customWidth="1"/>
    <col min="774" max="774" width="11" style="9" bestFit="1" customWidth="1"/>
    <col min="775" max="775" width="8.33203125" style="9" bestFit="1" customWidth="1"/>
    <col min="776" max="777" width="11.21875" style="9" bestFit="1" customWidth="1"/>
    <col min="778" max="778" width="11" style="9" bestFit="1" customWidth="1"/>
    <col min="779" max="779" width="8.33203125" style="9" bestFit="1" customWidth="1"/>
    <col min="780" max="780" width="10.6640625" style="9" bestFit="1" customWidth="1"/>
    <col min="781" max="781" width="11.21875" style="9" customWidth="1"/>
    <col min="782" max="782" width="10.44140625" style="9" customWidth="1"/>
    <col min="783" max="783" width="10.88671875" style="9" customWidth="1"/>
    <col min="784" max="784" width="10.77734375" style="9" customWidth="1"/>
    <col min="785" max="785" width="8.6640625" style="9" bestFit="1" customWidth="1"/>
    <col min="786" max="786" width="11" style="9" bestFit="1" customWidth="1"/>
    <col min="787" max="787" width="3.21875" style="9" bestFit="1" customWidth="1"/>
    <col min="788" max="1024" width="7.21875" style="9"/>
    <col min="1025" max="1025" width="3.6640625" style="9" bestFit="1" customWidth="1"/>
    <col min="1026" max="1026" width="12.33203125" style="9" customWidth="1"/>
    <col min="1027" max="1027" width="12.21875" style="9" bestFit="1" customWidth="1"/>
    <col min="1028" max="1028" width="11.44140625" style="9" customWidth="1"/>
    <col min="1029" max="1029" width="10.44140625" style="9" customWidth="1"/>
    <col min="1030" max="1030" width="11" style="9" bestFit="1" customWidth="1"/>
    <col min="1031" max="1031" width="8.33203125" style="9" bestFit="1" customWidth="1"/>
    <col min="1032" max="1033" width="11.21875" style="9" bestFit="1" customWidth="1"/>
    <col min="1034" max="1034" width="11" style="9" bestFit="1" customWidth="1"/>
    <col min="1035" max="1035" width="8.33203125" style="9" bestFit="1" customWidth="1"/>
    <col min="1036" max="1036" width="10.6640625" style="9" bestFit="1" customWidth="1"/>
    <col min="1037" max="1037" width="11.21875" style="9" customWidth="1"/>
    <col min="1038" max="1038" width="10.44140625" style="9" customWidth="1"/>
    <col min="1039" max="1039" width="10.88671875" style="9" customWidth="1"/>
    <col min="1040" max="1040" width="10.77734375" style="9" customWidth="1"/>
    <col min="1041" max="1041" width="8.6640625" style="9" bestFit="1" customWidth="1"/>
    <col min="1042" max="1042" width="11" style="9" bestFit="1" customWidth="1"/>
    <col min="1043" max="1043" width="3.21875" style="9" bestFit="1" customWidth="1"/>
    <col min="1044" max="1280" width="7.21875" style="9"/>
    <col min="1281" max="1281" width="3.6640625" style="9" bestFit="1" customWidth="1"/>
    <col min="1282" max="1282" width="12.33203125" style="9" customWidth="1"/>
    <col min="1283" max="1283" width="12.21875" style="9" bestFit="1" customWidth="1"/>
    <col min="1284" max="1284" width="11.44140625" style="9" customWidth="1"/>
    <col min="1285" max="1285" width="10.44140625" style="9" customWidth="1"/>
    <col min="1286" max="1286" width="11" style="9" bestFit="1" customWidth="1"/>
    <col min="1287" max="1287" width="8.33203125" style="9" bestFit="1" customWidth="1"/>
    <col min="1288" max="1289" width="11.21875" style="9" bestFit="1" customWidth="1"/>
    <col min="1290" max="1290" width="11" style="9" bestFit="1" customWidth="1"/>
    <col min="1291" max="1291" width="8.33203125" style="9" bestFit="1" customWidth="1"/>
    <col min="1292" max="1292" width="10.6640625" style="9" bestFit="1" customWidth="1"/>
    <col min="1293" max="1293" width="11.21875" style="9" customWidth="1"/>
    <col min="1294" max="1294" width="10.44140625" style="9" customWidth="1"/>
    <col min="1295" max="1295" width="10.88671875" style="9" customWidth="1"/>
    <col min="1296" max="1296" width="10.77734375" style="9" customWidth="1"/>
    <col min="1297" max="1297" width="8.6640625" style="9" bestFit="1" customWidth="1"/>
    <col min="1298" max="1298" width="11" style="9" bestFit="1" customWidth="1"/>
    <col min="1299" max="1299" width="3.21875" style="9" bestFit="1" customWidth="1"/>
    <col min="1300" max="1536" width="7.21875" style="9"/>
    <col min="1537" max="1537" width="3.6640625" style="9" bestFit="1" customWidth="1"/>
    <col min="1538" max="1538" width="12.33203125" style="9" customWidth="1"/>
    <col min="1539" max="1539" width="12.21875" style="9" bestFit="1" customWidth="1"/>
    <col min="1540" max="1540" width="11.44140625" style="9" customWidth="1"/>
    <col min="1541" max="1541" width="10.44140625" style="9" customWidth="1"/>
    <col min="1542" max="1542" width="11" style="9" bestFit="1" customWidth="1"/>
    <col min="1543" max="1543" width="8.33203125" style="9" bestFit="1" customWidth="1"/>
    <col min="1544" max="1545" width="11.21875" style="9" bestFit="1" customWidth="1"/>
    <col min="1546" max="1546" width="11" style="9" bestFit="1" customWidth="1"/>
    <col min="1547" max="1547" width="8.33203125" style="9" bestFit="1" customWidth="1"/>
    <col min="1548" max="1548" width="10.6640625" style="9" bestFit="1" customWidth="1"/>
    <col min="1549" max="1549" width="11.21875" style="9" customWidth="1"/>
    <col min="1550" max="1550" width="10.44140625" style="9" customWidth="1"/>
    <col min="1551" max="1551" width="10.88671875" style="9" customWidth="1"/>
    <col min="1552" max="1552" width="10.77734375" style="9" customWidth="1"/>
    <col min="1553" max="1553" width="8.6640625" style="9" bestFit="1" customWidth="1"/>
    <col min="1554" max="1554" width="11" style="9" bestFit="1" customWidth="1"/>
    <col min="1555" max="1555" width="3.21875" style="9" bestFit="1" customWidth="1"/>
    <col min="1556" max="1792" width="7.21875" style="9"/>
    <col min="1793" max="1793" width="3.6640625" style="9" bestFit="1" customWidth="1"/>
    <col min="1794" max="1794" width="12.33203125" style="9" customWidth="1"/>
    <col min="1795" max="1795" width="12.21875" style="9" bestFit="1" customWidth="1"/>
    <col min="1796" max="1796" width="11.44140625" style="9" customWidth="1"/>
    <col min="1797" max="1797" width="10.44140625" style="9" customWidth="1"/>
    <col min="1798" max="1798" width="11" style="9" bestFit="1" customWidth="1"/>
    <col min="1799" max="1799" width="8.33203125" style="9" bestFit="1" customWidth="1"/>
    <col min="1800" max="1801" width="11.21875" style="9" bestFit="1" customWidth="1"/>
    <col min="1802" max="1802" width="11" style="9" bestFit="1" customWidth="1"/>
    <col min="1803" max="1803" width="8.33203125" style="9" bestFit="1" customWidth="1"/>
    <col min="1804" max="1804" width="10.6640625" style="9" bestFit="1" customWidth="1"/>
    <col min="1805" max="1805" width="11.21875" style="9" customWidth="1"/>
    <col min="1806" max="1806" width="10.44140625" style="9" customWidth="1"/>
    <col min="1807" max="1807" width="10.88671875" style="9" customWidth="1"/>
    <col min="1808" max="1808" width="10.77734375" style="9" customWidth="1"/>
    <col min="1809" max="1809" width="8.6640625" style="9" bestFit="1" customWidth="1"/>
    <col min="1810" max="1810" width="11" style="9" bestFit="1" customWidth="1"/>
    <col min="1811" max="1811" width="3.21875" style="9" bestFit="1" customWidth="1"/>
    <col min="1812" max="2048" width="7.21875" style="9"/>
    <col min="2049" max="2049" width="3.6640625" style="9" bestFit="1" customWidth="1"/>
    <col min="2050" max="2050" width="12.33203125" style="9" customWidth="1"/>
    <col min="2051" max="2051" width="12.21875" style="9" bestFit="1" customWidth="1"/>
    <col min="2052" max="2052" width="11.44140625" style="9" customWidth="1"/>
    <col min="2053" max="2053" width="10.44140625" style="9" customWidth="1"/>
    <col min="2054" max="2054" width="11" style="9" bestFit="1" customWidth="1"/>
    <col min="2055" max="2055" width="8.33203125" style="9" bestFit="1" customWidth="1"/>
    <col min="2056" max="2057" width="11.21875" style="9" bestFit="1" customWidth="1"/>
    <col min="2058" max="2058" width="11" style="9" bestFit="1" customWidth="1"/>
    <col min="2059" max="2059" width="8.33203125" style="9" bestFit="1" customWidth="1"/>
    <col min="2060" max="2060" width="10.6640625" style="9" bestFit="1" customWidth="1"/>
    <col min="2061" max="2061" width="11.21875" style="9" customWidth="1"/>
    <col min="2062" max="2062" width="10.44140625" style="9" customWidth="1"/>
    <col min="2063" max="2063" width="10.88671875" style="9" customWidth="1"/>
    <col min="2064" max="2064" width="10.77734375" style="9" customWidth="1"/>
    <col min="2065" max="2065" width="8.6640625" style="9" bestFit="1" customWidth="1"/>
    <col min="2066" max="2066" width="11" style="9" bestFit="1" customWidth="1"/>
    <col min="2067" max="2067" width="3.21875" style="9" bestFit="1" customWidth="1"/>
    <col min="2068" max="2304" width="7.21875" style="9"/>
    <col min="2305" max="2305" width="3.6640625" style="9" bestFit="1" customWidth="1"/>
    <col min="2306" max="2306" width="12.33203125" style="9" customWidth="1"/>
    <col min="2307" max="2307" width="12.21875" style="9" bestFit="1" customWidth="1"/>
    <col min="2308" max="2308" width="11.44140625" style="9" customWidth="1"/>
    <col min="2309" max="2309" width="10.44140625" style="9" customWidth="1"/>
    <col min="2310" max="2310" width="11" style="9" bestFit="1" customWidth="1"/>
    <col min="2311" max="2311" width="8.33203125" style="9" bestFit="1" customWidth="1"/>
    <col min="2312" max="2313" width="11.21875" style="9" bestFit="1" customWidth="1"/>
    <col min="2314" max="2314" width="11" style="9" bestFit="1" customWidth="1"/>
    <col min="2315" max="2315" width="8.33203125" style="9" bestFit="1" customWidth="1"/>
    <col min="2316" max="2316" width="10.6640625" style="9" bestFit="1" customWidth="1"/>
    <col min="2317" max="2317" width="11.21875" style="9" customWidth="1"/>
    <col min="2318" max="2318" width="10.44140625" style="9" customWidth="1"/>
    <col min="2319" max="2319" width="10.88671875" style="9" customWidth="1"/>
    <col min="2320" max="2320" width="10.77734375" style="9" customWidth="1"/>
    <col min="2321" max="2321" width="8.6640625" style="9" bestFit="1" customWidth="1"/>
    <col min="2322" max="2322" width="11" style="9" bestFit="1" customWidth="1"/>
    <col min="2323" max="2323" width="3.21875" style="9" bestFit="1" customWidth="1"/>
    <col min="2324" max="2560" width="7.21875" style="9"/>
    <col min="2561" max="2561" width="3.6640625" style="9" bestFit="1" customWidth="1"/>
    <col min="2562" max="2562" width="12.33203125" style="9" customWidth="1"/>
    <col min="2563" max="2563" width="12.21875" style="9" bestFit="1" customWidth="1"/>
    <col min="2564" max="2564" width="11.44140625" style="9" customWidth="1"/>
    <col min="2565" max="2565" width="10.44140625" style="9" customWidth="1"/>
    <col min="2566" max="2566" width="11" style="9" bestFit="1" customWidth="1"/>
    <col min="2567" max="2567" width="8.33203125" style="9" bestFit="1" customWidth="1"/>
    <col min="2568" max="2569" width="11.21875" style="9" bestFit="1" customWidth="1"/>
    <col min="2570" max="2570" width="11" style="9" bestFit="1" customWidth="1"/>
    <col min="2571" max="2571" width="8.33203125" style="9" bestFit="1" customWidth="1"/>
    <col min="2572" max="2572" width="10.6640625" style="9" bestFit="1" customWidth="1"/>
    <col min="2573" max="2573" width="11.21875" style="9" customWidth="1"/>
    <col min="2574" max="2574" width="10.44140625" style="9" customWidth="1"/>
    <col min="2575" max="2575" width="10.88671875" style="9" customWidth="1"/>
    <col min="2576" max="2576" width="10.77734375" style="9" customWidth="1"/>
    <col min="2577" max="2577" width="8.6640625" style="9" bestFit="1" customWidth="1"/>
    <col min="2578" max="2578" width="11" style="9" bestFit="1" customWidth="1"/>
    <col min="2579" max="2579" width="3.21875" style="9" bestFit="1" customWidth="1"/>
    <col min="2580" max="2816" width="7.21875" style="9"/>
    <col min="2817" max="2817" width="3.6640625" style="9" bestFit="1" customWidth="1"/>
    <col min="2818" max="2818" width="12.33203125" style="9" customWidth="1"/>
    <col min="2819" max="2819" width="12.21875" style="9" bestFit="1" customWidth="1"/>
    <col min="2820" max="2820" width="11.44140625" style="9" customWidth="1"/>
    <col min="2821" max="2821" width="10.44140625" style="9" customWidth="1"/>
    <col min="2822" max="2822" width="11" style="9" bestFit="1" customWidth="1"/>
    <col min="2823" max="2823" width="8.33203125" style="9" bestFit="1" customWidth="1"/>
    <col min="2824" max="2825" width="11.21875" style="9" bestFit="1" customWidth="1"/>
    <col min="2826" max="2826" width="11" style="9" bestFit="1" customWidth="1"/>
    <col min="2827" max="2827" width="8.33203125" style="9" bestFit="1" customWidth="1"/>
    <col min="2828" max="2828" width="10.6640625" style="9" bestFit="1" customWidth="1"/>
    <col min="2829" max="2829" width="11.21875" style="9" customWidth="1"/>
    <col min="2830" max="2830" width="10.44140625" style="9" customWidth="1"/>
    <col min="2831" max="2831" width="10.88671875" style="9" customWidth="1"/>
    <col min="2832" max="2832" width="10.77734375" style="9" customWidth="1"/>
    <col min="2833" max="2833" width="8.6640625" style="9" bestFit="1" customWidth="1"/>
    <col min="2834" max="2834" width="11" style="9" bestFit="1" customWidth="1"/>
    <col min="2835" max="2835" width="3.21875" style="9" bestFit="1" customWidth="1"/>
    <col min="2836" max="3072" width="7.21875" style="9"/>
    <col min="3073" max="3073" width="3.6640625" style="9" bestFit="1" customWidth="1"/>
    <col min="3074" max="3074" width="12.33203125" style="9" customWidth="1"/>
    <col min="3075" max="3075" width="12.21875" style="9" bestFit="1" customWidth="1"/>
    <col min="3076" max="3076" width="11.44140625" style="9" customWidth="1"/>
    <col min="3077" max="3077" width="10.44140625" style="9" customWidth="1"/>
    <col min="3078" max="3078" width="11" style="9" bestFit="1" customWidth="1"/>
    <col min="3079" max="3079" width="8.33203125" style="9" bestFit="1" customWidth="1"/>
    <col min="3080" max="3081" width="11.21875" style="9" bestFit="1" customWidth="1"/>
    <col min="3082" max="3082" width="11" style="9" bestFit="1" customWidth="1"/>
    <col min="3083" max="3083" width="8.33203125" style="9" bestFit="1" customWidth="1"/>
    <col min="3084" max="3084" width="10.6640625" style="9" bestFit="1" customWidth="1"/>
    <col min="3085" max="3085" width="11.21875" style="9" customWidth="1"/>
    <col min="3086" max="3086" width="10.44140625" style="9" customWidth="1"/>
    <col min="3087" max="3087" width="10.88671875" style="9" customWidth="1"/>
    <col min="3088" max="3088" width="10.77734375" style="9" customWidth="1"/>
    <col min="3089" max="3089" width="8.6640625" style="9" bestFit="1" customWidth="1"/>
    <col min="3090" max="3090" width="11" style="9" bestFit="1" customWidth="1"/>
    <col min="3091" max="3091" width="3.21875" style="9" bestFit="1" customWidth="1"/>
    <col min="3092" max="3328" width="7.21875" style="9"/>
    <col min="3329" max="3329" width="3.6640625" style="9" bestFit="1" customWidth="1"/>
    <col min="3330" max="3330" width="12.33203125" style="9" customWidth="1"/>
    <col min="3331" max="3331" width="12.21875" style="9" bestFit="1" customWidth="1"/>
    <col min="3332" max="3332" width="11.44140625" style="9" customWidth="1"/>
    <col min="3333" max="3333" width="10.44140625" style="9" customWidth="1"/>
    <col min="3334" max="3334" width="11" style="9" bestFit="1" customWidth="1"/>
    <col min="3335" max="3335" width="8.33203125" style="9" bestFit="1" customWidth="1"/>
    <col min="3336" max="3337" width="11.21875" style="9" bestFit="1" customWidth="1"/>
    <col min="3338" max="3338" width="11" style="9" bestFit="1" customWidth="1"/>
    <col min="3339" max="3339" width="8.33203125" style="9" bestFit="1" customWidth="1"/>
    <col min="3340" max="3340" width="10.6640625" style="9" bestFit="1" customWidth="1"/>
    <col min="3341" max="3341" width="11.21875" style="9" customWidth="1"/>
    <col min="3342" max="3342" width="10.44140625" style="9" customWidth="1"/>
    <col min="3343" max="3343" width="10.88671875" style="9" customWidth="1"/>
    <col min="3344" max="3344" width="10.77734375" style="9" customWidth="1"/>
    <col min="3345" max="3345" width="8.6640625" style="9" bestFit="1" customWidth="1"/>
    <col min="3346" max="3346" width="11" style="9" bestFit="1" customWidth="1"/>
    <col min="3347" max="3347" width="3.21875" style="9" bestFit="1" customWidth="1"/>
    <col min="3348" max="3584" width="7.21875" style="9"/>
    <col min="3585" max="3585" width="3.6640625" style="9" bestFit="1" customWidth="1"/>
    <col min="3586" max="3586" width="12.33203125" style="9" customWidth="1"/>
    <col min="3587" max="3587" width="12.21875" style="9" bestFit="1" customWidth="1"/>
    <col min="3588" max="3588" width="11.44140625" style="9" customWidth="1"/>
    <col min="3589" max="3589" width="10.44140625" style="9" customWidth="1"/>
    <col min="3590" max="3590" width="11" style="9" bestFit="1" customWidth="1"/>
    <col min="3591" max="3591" width="8.33203125" style="9" bestFit="1" customWidth="1"/>
    <col min="3592" max="3593" width="11.21875" style="9" bestFit="1" customWidth="1"/>
    <col min="3594" max="3594" width="11" style="9" bestFit="1" customWidth="1"/>
    <col min="3595" max="3595" width="8.33203125" style="9" bestFit="1" customWidth="1"/>
    <col min="3596" max="3596" width="10.6640625" style="9" bestFit="1" customWidth="1"/>
    <col min="3597" max="3597" width="11.21875" style="9" customWidth="1"/>
    <col min="3598" max="3598" width="10.44140625" style="9" customWidth="1"/>
    <col min="3599" max="3599" width="10.88671875" style="9" customWidth="1"/>
    <col min="3600" max="3600" width="10.77734375" style="9" customWidth="1"/>
    <col min="3601" max="3601" width="8.6640625" style="9" bestFit="1" customWidth="1"/>
    <col min="3602" max="3602" width="11" style="9" bestFit="1" customWidth="1"/>
    <col min="3603" max="3603" width="3.21875" style="9" bestFit="1" customWidth="1"/>
    <col min="3604" max="3840" width="7.21875" style="9"/>
    <col min="3841" max="3841" width="3.6640625" style="9" bestFit="1" customWidth="1"/>
    <col min="3842" max="3842" width="12.33203125" style="9" customWidth="1"/>
    <col min="3843" max="3843" width="12.21875" style="9" bestFit="1" customWidth="1"/>
    <col min="3844" max="3844" width="11.44140625" style="9" customWidth="1"/>
    <col min="3845" max="3845" width="10.44140625" style="9" customWidth="1"/>
    <col min="3846" max="3846" width="11" style="9" bestFit="1" customWidth="1"/>
    <col min="3847" max="3847" width="8.33203125" style="9" bestFit="1" customWidth="1"/>
    <col min="3848" max="3849" width="11.21875" style="9" bestFit="1" customWidth="1"/>
    <col min="3850" max="3850" width="11" style="9" bestFit="1" customWidth="1"/>
    <col min="3851" max="3851" width="8.33203125" style="9" bestFit="1" customWidth="1"/>
    <col min="3852" max="3852" width="10.6640625" style="9" bestFit="1" customWidth="1"/>
    <col min="3853" max="3853" width="11.21875" style="9" customWidth="1"/>
    <col min="3854" max="3854" width="10.44140625" style="9" customWidth="1"/>
    <col min="3855" max="3855" width="10.88671875" style="9" customWidth="1"/>
    <col min="3856" max="3856" width="10.77734375" style="9" customWidth="1"/>
    <col min="3857" max="3857" width="8.6640625" style="9" bestFit="1" customWidth="1"/>
    <col min="3858" max="3858" width="11" style="9" bestFit="1" customWidth="1"/>
    <col min="3859" max="3859" width="3.21875" style="9" bestFit="1" customWidth="1"/>
    <col min="3860" max="4096" width="7.21875" style="9"/>
    <col min="4097" max="4097" width="3.6640625" style="9" bestFit="1" customWidth="1"/>
    <col min="4098" max="4098" width="12.33203125" style="9" customWidth="1"/>
    <col min="4099" max="4099" width="12.21875" style="9" bestFit="1" customWidth="1"/>
    <col min="4100" max="4100" width="11.44140625" style="9" customWidth="1"/>
    <col min="4101" max="4101" width="10.44140625" style="9" customWidth="1"/>
    <col min="4102" max="4102" width="11" style="9" bestFit="1" customWidth="1"/>
    <col min="4103" max="4103" width="8.33203125" style="9" bestFit="1" customWidth="1"/>
    <col min="4104" max="4105" width="11.21875" style="9" bestFit="1" customWidth="1"/>
    <col min="4106" max="4106" width="11" style="9" bestFit="1" customWidth="1"/>
    <col min="4107" max="4107" width="8.33203125" style="9" bestFit="1" customWidth="1"/>
    <col min="4108" max="4108" width="10.6640625" style="9" bestFit="1" customWidth="1"/>
    <col min="4109" max="4109" width="11.21875" style="9" customWidth="1"/>
    <col min="4110" max="4110" width="10.44140625" style="9" customWidth="1"/>
    <col min="4111" max="4111" width="10.88671875" style="9" customWidth="1"/>
    <col min="4112" max="4112" width="10.77734375" style="9" customWidth="1"/>
    <col min="4113" max="4113" width="8.6640625" style="9" bestFit="1" customWidth="1"/>
    <col min="4114" max="4114" width="11" style="9" bestFit="1" customWidth="1"/>
    <col min="4115" max="4115" width="3.21875" style="9" bestFit="1" customWidth="1"/>
    <col min="4116" max="4352" width="7.21875" style="9"/>
    <col min="4353" max="4353" width="3.6640625" style="9" bestFit="1" customWidth="1"/>
    <col min="4354" max="4354" width="12.33203125" style="9" customWidth="1"/>
    <col min="4355" max="4355" width="12.21875" style="9" bestFit="1" customWidth="1"/>
    <col min="4356" max="4356" width="11.44140625" style="9" customWidth="1"/>
    <col min="4357" max="4357" width="10.44140625" style="9" customWidth="1"/>
    <col min="4358" max="4358" width="11" style="9" bestFit="1" customWidth="1"/>
    <col min="4359" max="4359" width="8.33203125" style="9" bestFit="1" customWidth="1"/>
    <col min="4360" max="4361" width="11.21875" style="9" bestFit="1" customWidth="1"/>
    <col min="4362" max="4362" width="11" style="9" bestFit="1" customWidth="1"/>
    <col min="4363" max="4363" width="8.33203125" style="9" bestFit="1" customWidth="1"/>
    <col min="4364" max="4364" width="10.6640625" style="9" bestFit="1" customWidth="1"/>
    <col min="4365" max="4365" width="11.21875" style="9" customWidth="1"/>
    <col min="4366" max="4366" width="10.44140625" style="9" customWidth="1"/>
    <col min="4367" max="4367" width="10.88671875" style="9" customWidth="1"/>
    <col min="4368" max="4368" width="10.77734375" style="9" customWidth="1"/>
    <col min="4369" max="4369" width="8.6640625" style="9" bestFit="1" customWidth="1"/>
    <col min="4370" max="4370" width="11" style="9" bestFit="1" customWidth="1"/>
    <col min="4371" max="4371" width="3.21875" style="9" bestFit="1" customWidth="1"/>
    <col min="4372" max="4608" width="7.21875" style="9"/>
    <col min="4609" max="4609" width="3.6640625" style="9" bestFit="1" customWidth="1"/>
    <col min="4610" max="4610" width="12.33203125" style="9" customWidth="1"/>
    <col min="4611" max="4611" width="12.21875" style="9" bestFit="1" customWidth="1"/>
    <col min="4612" max="4612" width="11.44140625" style="9" customWidth="1"/>
    <col min="4613" max="4613" width="10.44140625" style="9" customWidth="1"/>
    <col min="4614" max="4614" width="11" style="9" bestFit="1" customWidth="1"/>
    <col min="4615" max="4615" width="8.33203125" style="9" bestFit="1" customWidth="1"/>
    <col min="4616" max="4617" width="11.21875" style="9" bestFit="1" customWidth="1"/>
    <col min="4618" max="4618" width="11" style="9" bestFit="1" customWidth="1"/>
    <col min="4619" max="4619" width="8.33203125" style="9" bestFit="1" customWidth="1"/>
    <col min="4620" max="4620" width="10.6640625" style="9" bestFit="1" customWidth="1"/>
    <col min="4621" max="4621" width="11.21875" style="9" customWidth="1"/>
    <col min="4622" max="4622" width="10.44140625" style="9" customWidth="1"/>
    <col min="4623" max="4623" width="10.88671875" style="9" customWidth="1"/>
    <col min="4624" max="4624" width="10.77734375" style="9" customWidth="1"/>
    <col min="4625" max="4625" width="8.6640625" style="9" bestFit="1" customWidth="1"/>
    <col min="4626" max="4626" width="11" style="9" bestFit="1" customWidth="1"/>
    <col min="4627" max="4627" width="3.21875" style="9" bestFit="1" customWidth="1"/>
    <col min="4628" max="4864" width="7.21875" style="9"/>
    <col min="4865" max="4865" width="3.6640625" style="9" bestFit="1" customWidth="1"/>
    <col min="4866" max="4866" width="12.33203125" style="9" customWidth="1"/>
    <col min="4867" max="4867" width="12.21875" style="9" bestFit="1" customWidth="1"/>
    <col min="4868" max="4868" width="11.44140625" style="9" customWidth="1"/>
    <col min="4869" max="4869" width="10.44140625" style="9" customWidth="1"/>
    <col min="4870" max="4870" width="11" style="9" bestFit="1" customWidth="1"/>
    <col min="4871" max="4871" width="8.33203125" style="9" bestFit="1" customWidth="1"/>
    <col min="4872" max="4873" width="11.21875" style="9" bestFit="1" customWidth="1"/>
    <col min="4874" max="4874" width="11" style="9" bestFit="1" customWidth="1"/>
    <col min="4875" max="4875" width="8.33203125" style="9" bestFit="1" customWidth="1"/>
    <col min="4876" max="4876" width="10.6640625" style="9" bestFit="1" customWidth="1"/>
    <col min="4877" max="4877" width="11.21875" style="9" customWidth="1"/>
    <col min="4878" max="4878" width="10.44140625" style="9" customWidth="1"/>
    <col min="4879" max="4879" width="10.88671875" style="9" customWidth="1"/>
    <col min="4880" max="4880" width="10.77734375" style="9" customWidth="1"/>
    <col min="4881" max="4881" width="8.6640625" style="9" bestFit="1" customWidth="1"/>
    <col min="4882" max="4882" width="11" style="9" bestFit="1" customWidth="1"/>
    <col min="4883" max="4883" width="3.21875" style="9" bestFit="1" customWidth="1"/>
    <col min="4884" max="5120" width="7.21875" style="9"/>
    <col min="5121" max="5121" width="3.6640625" style="9" bestFit="1" customWidth="1"/>
    <col min="5122" max="5122" width="12.33203125" style="9" customWidth="1"/>
    <col min="5123" max="5123" width="12.21875" style="9" bestFit="1" customWidth="1"/>
    <col min="5124" max="5124" width="11.44140625" style="9" customWidth="1"/>
    <col min="5125" max="5125" width="10.44140625" style="9" customWidth="1"/>
    <col min="5126" max="5126" width="11" style="9" bestFit="1" customWidth="1"/>
    <col min="5127" max="5127" width="8.33203125" style="9" bestFit="1" customWidth="1"/>
    <col min="5128" max="5129" width="11.21875" style="9" bestFit="1" customWidth="1"/>
    <col min="5130" max="5130" width="11" style="9" bestFit="1" customWidth="1"/>
    <col min="5131" max="5131" width="8.33203125" style="9" bestFit="1" customWidth="1"/>
    <col min="5132" max="5132" width="10.6640625" style="9" bestFit="1" customWidth="1"/>
    <col min="5133" max="5133" width="11.21875" style="9" customWidth="1"/>
    <col min="5134" max="5134" width="10.44140625" style="9" customWidth="1"/>
    <col min="5135" max="5135" width="10.88671875" style="9" customWidth="1"/>
    <col min="5136" max="5136" width="10.77734375" style="9" customWidth="1"/>
    <col min="5137" max="5137" width="8.6640625" style="9" bestFit="1" customWidth="1"/>
    <col min="5138" max="5138" width="11" style="9" bestFit="1" customWidth="1"/>
    <col min="5139" max="5139" width="3.21875" style="9" bestFit="1" customWidth="1"/>
    <col min="5140" max="5376" width="7.21875" style="9"/>
    <col min="5377" max="5377" width="3.6640625" style="9" bestFit="1" customWidth="1"/>
    <col min="5378" max="5378" width="12.33203125" style="9" customWidth="1"/>
    <col min="5379" max="5379" width="12.21875" style="9" bestFit="1" customWidth="1"/>
    <col min="5380" max="5380" width="11.44140625" style="9" customWidth="1"/>
    <col min="5381" max="5381" width="10.44140625" style="9" customWidth="1"/>
    <col min="5382" max="5382" width="11" style="9" bestFit="1" customWidth="1"/>
    <col min="5383" max="5383" width="8.33203125" style="9" bestFit="1" customWidth="1"/>
    <col min="5384" max="5385" width="11.21875" style="9" bestFit="1" customWidth="1"/>
    <col min="5386" max="5386" width="11" style="9" bestFit="1" customWidth="1"/>
    <col min="5387" max="5387" width="8.33203125" style="9" bestFit="1" customWidth="1"/>
    <col min="5388" max="5388" width="10.6640625" style="9" bestFit="1" customWidth="1"/>
    <col min="5389" max="5389" width="11.21875" style="9" customWidth="1"/>
    <col min="5390" max="5390" width="10.44140625" style="9" customWidth="1"/>
    <col min="5391" max="5391" width="10.88671875" style="9" customWidth="1"/>
    <col min="5392" max="5392" width="10.77734375" style="9" customWidth="1"/>
    <col min="5393" max="5393" width="8.6640625" style="9" bestFit="1" customWidth="1"/>
    <col min="5394" max="5394" width="11" style="9" bestFit="1" customWidth="1"/>
    <col min="5395" max="5395" width="3.21875" style="9" bestFit="1" customWidth="1"/>
    <col min="5396" max="5632" width="7.21875" style="9"/>
    <col min="5633" max="5633" width="3.6640625" style="9" bestFit="1" customWidth="1"/>
    <col min="5634" max="5634" width="12.33203125" style="9" customWidth="1"/>
    <col min="5635" max="5635" width="12.21875" style="9" bestFit="1" customWidth="1"/>
    <col min="5636" max="5636" width="11.44140625" style="9" customWidth="1"/>
    <col min="5637" max="5637" width="10.44140625" style="9" customWidth="1"/>
    <col min="5638" max="5638" width="11" style="9" bestFit="1" customWidth="1"/>
    <col min="5639" max="5639" width="8.33203125" style="9" bestFit="1" customWidth="1"/>
    <col min="5640" max="5641" width="11.21875" style="9" bestFit="1" customWidth="1"/>
    <col min="5642" max="5642" width="11" style="9" bestFit="1" customWidth="1"/>
    <col min="5643" max="5643" width="8.33203125" style="9" bestFit="1" customWidth="1"/>
    <col min="5644" max="5644" width="10.6640625" style="9" bestFit="1" customWidth="1"/>
    <col min="5645" max="5645" width="11.21875" style="9" customWidth="1"/>
    <col min="5646" max="5646" width="10.44140625" style="9" customWidth="1"/>
    <col min="5647" max="5647" width="10.88671875" style="9" customWidth="1"/>
    <col min="5648" max="5648" width="10.77734375" style="9" customWidth="1"/>
    <col min="5649" max="5649" width="8.6640625" style="9" bestFit="1" customWidth="1"/>
    <col min="5650" max="5650" width="11" style="9" bestFit="1" customWidth="1"/>
    <col min="5651" max="5651" width="3.21875" style="9" bestFit="1" customWidth="1"/>
    <col min="5652" max="5888" width="7.21875" style="9"/>
    <col min="5889" max="5889" width="3.6640625" style="9" bestFit="1" customWidth="1"/>
    <col min="5890" max="5890" width="12.33203125" style="9" customWidth="1"/>
    <col min="5891" max="5891" width="12.21875" style="9" bestFit="1" customWidth="1"/>
    <col min="5892" max="5892" width="11.44140625" style="9" customWidth="1"/>
    <col min="5893" max="5893" width="10.44140625" style="9" customWidth="1"/>
    <col min="5894" max="5894" width="11" style="9" bestFit="1" customWidth="1"/>
    <col min="5895" max="5895" width="8.33203125" style="9" bestFit="1" customWidth="1"/>
    <col min="5896" max="5897" width="11.21875" style="9" bestFit="1" customWidth="1"/>
    <col min="5898" max="5898" width="11" style="9" bestFit="1" customWidth="1"/>
    <col min="5899" max="5899" width="8.33203125" style="9" bestFit="1" customWidth="1"/>
    <col min="5900" max="5900" width="10.6640625" style="9" bestFit="1" customWidth="1"/>
    <col min="5901" max="5901" width="11.21875" style="9" customWidth="1"/>
    <col min="5902" max="5902" width="10.44140625" style="9" customWidth="1"/>
    <col min="5903" max="5903" width="10.88671875" style="9" customWidth="1"/>
    <col min="5904" max="5904" width="10.77734375" style="9" customWidth="1"/>
    <col min="5905" max="5905" width="8.6640625" style="9" bestFit="1" customWidth="1"/>
    <col min="5906" max="5906" width="11" style="9" bestFit="1" customWidth="1"/>
    <col min="5907" max="5907" width="3.21875" style="9" bestFit="1" customWidth="1"/>
    <col min="5908" max="6144" width="7.21875" style="9"/>
    <col min="6145" max="6145" width="3.6640625" style="9" bestFit="1" customWidth="1"/>
    <col min="6146" max="6146" width="12.33203125" style="9" customWidth="1"/>
    <col min="6147" max="6147" width="12.21875" style="9" bestFit="1" customWidth="1"/>
    <col min="6148" max="6148" width="11.44140625" style="9" customWidth="1"/>
    <col min="6149" max="6149" width="10.44140625" style="9" customWidth="1"/>
    <col min="6150" max="6150" width="11" style="9" bestFit="1" customWidth="1"/>
    <col min="6151" max="6151" width="8.33203125" style="9" bestFit="1" customWidth="1"/>
    <col min="6152" max="6153" width="11.21875" style="9" bestFit="1" customWidth="1"/>
    <col min="6154" max="6154" width="11" style="9" bestFit="1" customWidth="1"/>
    <col min="6155" max="6155" width="8.33203125" style="9" bestFit="1" customWidth="1"/>
    <col min="6156" max="6156" width="10.6640625" style="9" bestFit="1" customWidth="1"/>
    <col min="6157" max="6157" width="11.21875" style="9" customWidth="1"/>
    <col min="6158" max="6158" width="10.44140625" style="9" customWidth="1"/>
    <col min="6159" max="6159" width="10.88671875" style="9" customWidth="1"/>
    <col min="6160" max="6160" width="10.77734375" style="9" customWidth="1"/>
    <col min="6161" max="6161" width="8.6640625" style="9" bestFit="1" customWidth="1"/>
    <col min="6162" max="6162" width="11" style="9" bestFit="1" customWidth="1"/>
    <col min="6163" max="6163" width="3.21875" style="9" bestFit="1" customWidth="1"/>
    <col min="6164" max="6400" width="7.21875" style="9"/>
    <col min="6401" max="6401" width="3.6640625" style="9" bestFit="1" customWidth="1"/>
    <col min="6402" max="6402" width="12.33203125" style="9" customWidth="1"/>
    <col min="6403" max="6403" width="12.21875" style="9" bestFit="1" customWidth="1"/>
    <col min="6404" max="6404" width="11.44140625" style="9" customWidth="1"/>
    <col min="6405" max="6405" width="10.44140625" style="9" customWidth="1"/>
    <col min="6406" max="6406" width="11" style="9" bestFit="1" customWidth="1"/>
    <col min="6407" max="6407" width="8.33203125" style="9" bestFit="1" customWidth="1"/>
    <col min="6408" max="6409" width="11.21875" style="9" bestFit="1" customWidth="1"/>
    <col min="6410" max="6410" width="11" style="9" bestFit="1" customWidth="1"/>
    <col min="6411" max="6411" width="8.33203125" style="9" bestFit="1" customWidth="1"/>
    <col min="6412" max="6412" width="10.6640625" style="9" bestFit="1" customWidth="1"/>
    <col min="6413" max="6413" width="11.21875" style="9" customWidth="1"/>
    <col min="6414" max="6414" width="10.44140625" style="9" customWidth="1"/>
    <col min="6415" max="6415" width="10.88671875" style="9" customWidth="1"/>
    <col min="6416" max="6416" width="10.77734375" style="9" customWidth="1"/>
    <col min="6417" max="6417" width="8.6640625" style="9" bestFit="1" customWidth="1"/>
    <col min="6418" max="6418" width="11" style="9" bestFit="1" customWidth="1"/>
    <col min="6419" max="6419" width="3.21875" style="9" bestFit="1" customWidth="1"/>
    <col min="6420" max="6656" width="7.21875" style="9"/>
    <col min="6657" max="6657" width="3.6640625" style="9" bestFit="1" customWidth="1"/>
    <col min="6658" max="6658" width="12.33203125" style="9" customWidth="1"/>
    <col min="6659" max="6659" width="12.21875" style="9" bestFit="1" customWidth="1"/>
    <col min="6660" max="6660" width="11.44140625" style="9" customWidth="1"/>
    <col min="6661" max="6661" width="10.44140625" style="9" customWidth="1"/>
    <col min="6662" max="6662" width="11" style="9" bestFit="1" customWidth="1"/>
    <col min="6663" max="6663" width="8.33203125" style="9" bestFit="1" customWidth="1"/>
    <col min="6664" max="6665" width="11.21875" style="9" bestFit="1" customWidth="1"/>
    <col min="6666" max="6666" width="11" style="9" bestFit="1" customWidth="1"/>
    <col min="6667" max="6667" width="8.33203125" style="9" bestFit="1" customWidth="1"/>
    <col min="6668" max="6668" width="10.6640625" style="9" bestFit="1" customWidth="1"/>
    <col min="6669" max="6669" width="11.21875" style="9" customWidth="1"/>
    <col min="6670" max="6670" width="10.44140625" style="9" customWidth="1"/>
    <col min="6671" max="6671" width="10.88671875" style="9" customWidth="1"/>
    <col min="6672" max="6672" width="10.77734375" style="9" customWidth="1"/>
    <col min="6673" max="6673" width="8.6640625" style="9" bestFit="1" customWidth="1"/>
    <col min="6674" max="6674" width="11" style="9" bestFit="1" customWidth="1"/>
    <col min="6675" max="6675" width="3.21875" style="9" bestFit="1" customWidth="1"/>
    <col min="6676" max="6912" width="7.21875" style="9"/>
    <col min="6913" max="6913" width="3.6640625" style="9" bestFit="1" customWidth="1"/>
    <col min="6914" max="6914" width="12.33203125" style="9" customWidth="1"/>
    <col min="6915" max="6915" width="12.21875" style="9" bestFit="1" customWidth="1"/>
    <col min="6916" max="6916" width="11.44140625" style="9" customWidth="1"/>
    <col min="6917" max="6917" width="10.44140625" style="9" customWidth="1"/>
    <col min="6918" max="6918" width="11" style="9" bestFit="1" customWidth="1"/>
    <col min="6919" max="6919" width="8.33203125" style="9" bestFit="1" customWidth="1"/>
    <col min="6920" max="6921" width="11.21875" style="9" bestFit="1" customWidth="1"/>
    <col min="6922" max="6922" width="11" style="9" bestFit="1" customWidth="1"/>
    <col min="6923" max="6923" width="8.33203125" style="9" bestFit="1" customWidth="1"/>
    <col min="6924" max="6924" width="10.6640625" style="9" bestFit="1" customWidth="1"/>
    <col min="6925" max="6925" width="11.21875" style="9" customWidth="1"/>
    <col min="6926" max="6926" width="10.44140625" style="9" customWidth="1"/>
    <col min="6927" max="6927" width="10.88671875" style="9" customWidth="1"/>
    <col min="6928" max="6928" width="10.77734375" style="9" customWidth="1"/>
    <col min="6929" max="6929" width="8.6640625" style="9" bestFit="1" customWidth="1"/>
    <col min="6930" max="6930" width="11" style="9" bestFit="1" customWidth="1"/>
    <col min="6931" max="6931" width="3.21875" style="9" bestFit="1" customWidth="1"/>
    <col min="6932" max="7168" width="7.21875" style="9"/>
    <col min="7169" max="7169" width="3.6640625" style="9" bestFit="1" customWidth="1"/>
    <col min="7170" max="7170" width="12.33203125" style="9" customWidth="1"/>
    <col min="7171" max="7171" width="12.21875" style="9" bestFit="1" customWidth="1"/>
    <col min="7172" max="7172" width="11.44140625" style="9" customWidth="1"/>
    <col min="7173" max="7173" width="10.44140625" style="9" customWidth="1"/>
    <col min="7174" max="7174" width="11" style="9" bestFit="1" customWidth="1"/>
    <col min="7175" max="7175" width="8.33203125" style="9" bestFit="1" customWidth="1"/>
    <col min="7176" max="7177" width="11.21875" style="9" bestFit="1" customWidth="1"/>
    <col min="7178" max="7178" width="11" style="9" bestFit="1" customWidth="1"/>
    <col min="7179" max="7179" width="8.33203125" style="9" bestFit="1" customWidth="1"/>
    <col min="7180" max="7180" width="10.6640625" style="9" bestFit="1" customWidth="1"/>
    <col min="7181" max="7181" width="11.21875" style="9" customWidth="1"/>
    <col min="7182" max="7182" width="10.44140625" style="9" customWidth="1"/>
    <col min="7183" max="7183" width="10.88671875" style="9" customWidth="1"/>
    <col min="7184" max="7184" width="10.77734375" style="9" customWidth="1"/>
    <col min="7185" max="7185" width="8.6640625" style="9" bestFit="1" customWidth="1"/>
    <col min="7186" max="7186" width="11" style="9" bestFit="1" customWidth="1"/>
    <col min="7187" max="7187" width="3.21875" style="9" bestFit="1" customWidth="1"/>
    <col min="7188" max="7424" width="7.21875" style="9"/>
    <col min="7425" max="7425" width="3.6640625" style="9" bestFit="1" customWidth="1"/>
    <col min="7426" max="7426" width="12.33203125" style="9" customWidth="1"/>
    <col min="7427" max="7427" width="12.21875" style="9" bestFit="1" customWidth="1"/>
    <col min="7428" max="7428" width="11.44140625" style="9" customWidth="1"/>
    <col min="7429" max="7429" width="10.44140625" style="9" customWidth="1"/>
    <col min="7430" max="7430" width="11" style="9" bestFit="1" customWidth="1"/>
    <col min="7431" max="7431" width="8.33203125" style="9" bestFit="1" customWidth="1"/>
    <col min="7432" max="7433" width="11.21875" style="9" bestFit="1" customWidth="1"/>
    <col min="7434" max="7434" width="11" style="9" bestFit="1" customWidth="1"/>
    <col min="7435" max="7435" width="8.33203125" style="9" bestFit="1" customWidth="1"/>
    <col min="7436" max="7436" width="10.6640625" style="9" bestFit="1" customWidth="1"/>
    <col min="7437" max="7437" width="11.21875" style="9" customWidth="1"/>
    <col min="7438" max="7438" width="10.44140625" style="9" customWidth="1"/>
    <col min="7439" max="7439" width="10.88671875" style="9" customWidth="1"/>
    <col min="7440" max="7440" width="10.77734375" style="9" customWidth="1"/>
    <col min="7441" max="7441" width="8.6640625" style="9" bestFit="1" customWidth="1"/>
    <col min="7442" max="7442" width="11" style="9" bestFit="1" customWidth="1"/>
    <col min="7443" max="7443" width="3.21875" style="9" bestFit="1" customWidth="1"/>
    <col min="7444" max="7680" width="7.21875" style="9"/>
    <col min="7681" max="7681" width="3.6640625" style="9" bestFit="1" customWidth="1"/>
    <col min="7682" max="7682" width="12.33203125" style="9" customWidth="1"/>
    <col min="7683" max="7683" width="12.21875" style="9" bestFit="1" customWidth="1"/>
    <col min="7684" max="7684" width="11.44140625" style="9" customWidth="1"/>
    <col min="7685" max="7685" width="10.44140625" style="9" customWidth="1"/>
    <col min="7686" max="7686" width="11" style="9" bestFit="1" customWidth="1"/>
    <col min="7687" max="7687" width="8.33203125" style="9" bestFit="1" customWidth="1"/>
    <col min="7688" max="7689" width="11.21875" style="9" bestFit="1" customWidth="1"/>
    <col min="7690" max="7690" width="11" style="9" bestFit="1" customWidth="1"/>
    <col min="7691" max="7691" width="8.33203125" style="9" bestFit="1" customWidth="1"/>
    <col min="7692" max="7692" width="10.6640625" style="9" bestFit="1" customWidth="1"/>
    <col min="7693" max="7693" width="11.21875" style="9" customWidth="1"/>
    <col min="7694" max="7694" width="10.44140625" style="9" customWidth="1"/>
    <col min="7695" max="7695" width="10.88671875" style="9" customWidth="1"/>
    <col min="7696" max="7696" width="10.77734375" style="9" customWidth="1"/>
    <col min="7697" max="7697" width="8.6640625" style="9" bestFit="1" customWidth="1"/>
    <col min="7698" max="7698" width="11" style="9" bestFit="1" customWidth="1"/>
    <col min="7699" max="7699" width="3.21875" style="9" bestFit="1" customWidth="1"/>
    <col min="7700" max="7936" width="7.21875" style="9"/>
    <col min="7937" max="7937" width="3.6640625" style="9" bestFit="1" customWidth="1"/>
    <col min="7938" max="7938" width="12.33203125" style="9" customWidth="1"/>
    <col min="7939" max="7939" width="12.21875" style="9" bestFit="1" customWidth="1"/>
    <col min="7940" max="7940" width="11.44140625" style="9" customWidth="1"/>
    <col min="7941" max="7941" width="10.44140625" style="9" customWidth="1"/>
    <col min="7942" max="7942" width="11" style="9" bestFit="1" customWidth="1"/>
    <col min="7943" max="7943" width="8.33203125" style="9" bestFit="1" customWidth="1"/>
    <col min="7944" max="7945" width="11.21875" style="9" bestFit="1" customWidth="1"/>
    <col min="7946" max="7946" width="11" style="9" bestFit="1" customWidth="1"/>
    <col min="7947" max="7947" width="8.33203125" style="9" bestFit="1" customWidth="1"/>
    <col min="7948" max="7948" width="10.6640625" style="9" bestFit="1" customWidth="1"/>
    <col min="7949" max="7949" width="11.21875" style="9" customWidth="1"/>
    <col min="7950" max="7950" width="10.44140625" style="9" customWidth="1"/>
    <col min="7951" max="7951" width="10.88671875" style="9" customWidth="1"/>
    <col min="7952" max="7952" width="10.77734375" style="9" customWidth="1"/>
    <col min="7953" max="7953" width="8.6640625" style="9" bestFit="1" customWidth="1"/>
    <col min="7954" max="7954" width="11" style="9" bestFit="1" customWidth="1"/>
    <col min="7955" max="7955" width="3.21875" style="9" bestFit="1" customWidth="1"/>
    <col min="7956" max="8192" width="7.21875" style="9"/>
    <col min="8193" max="8193" width="3.6640625" style="9" bestFit="1" customWidth="1"/>
    <col min="8194" max="8194" width="12.33203125" style="9" customWidth="1"/>
    <col min="8195" max="8195" width="12.21875" style="9" bestFit="1" customWidth="1"/>
    <col min="8196" max="8196" width="11.44140625" style="9" customWidth="1"/>
    <col min="8197" max="8197" width="10.44140625" style="9" customWidth="1"/>
    <col min="8198" max="8198" width="11" style="9" bestFit="1" customWidth="1"/>
    <col min="8199" max="8199" width="8.33203125" style="9" bestFit="1" customWidth="1"/>
    <col min="8200" max="8201" width="11.21875" style="9" bestFit="1" customWidth="1"/>
    <col min="8202" max="8202" width="11" style="9" bestFit="1" customWidth="1"/>
    <col min="8203" max="8203" width="8.33203125" style="9" bestFit="1" customWidth="1"/>
    <col min="8204" max="8204" width="10.6640625" style="9" bestFit="1" customWidth="1"/>
    <col min="8205" max="8205" width="11.21875" style="9" customWidth="1"/>
    <col min="8206" max="8206" width="10.44140625" style="9" customWidth="1"/>
    <col min="8207" max="8207" width="10.88671875" style="9" customWidth="1"/>
    <col min="8208" max="8208" width="10.77734375" style="9" customWidth="1"/>
    <col min="8209" max="8209" width="8.6640625" style="9" bestFit="1" customWidth="1"/>
    <col min="8210" max="8210" width="11" style="9" bestFit="1" customWidth="1"/>
    <col min="8211" max="8211" width="3.21875" style="9" bestFit="1" customWidth="1"/>
    <col min="8212" max="8448" width="7.21875" style="9"/>
    <col min="8449" max="8449" width="3.6640625" style="9" bestFit="1" customWidth="1"/>
    <col min="8450" max="8450" width="12.33203125" style="9" customWidth="1"/>
    <col min="8451" max="8451" width="12.21875" style="9" bestFit="1" customWidth="1"/>
    <col min="8452" max="8452" width="11.44140625" style="9" customWidth="1"/>
    <col min="8453" max="8453" width="10.44140625" style="9" customWidth="1"/>
    <col min="8454" max="8454" width="11" style="9" bestFit="1" customWidth="1"/>
    <col min="8455" max="8455" width="8.33203125" style="9" bestFit="1" customWidth="1"/>
    <col min="8456" max="8457" width="11.21875" style="9" bestFit="1" customWidth="1"/>
    <col min="8458" max="8458" width="11" style="9" bestFit="1" customWidth="1"/>
    <col min="8459" max="8459" width="8.33203125" style="9" bestFit="1" customWidth="1"/>
    <col min="8460" max="8460" width="10.6640625" style="9" bestFit="1" customWidth="1"/>
    <col min="8461" max="8461" width="11.21875" style="9" customWidth="1"/>
    <col min="8462" max="8462" width="10.44140625" style="9" customWidth="1"/>
    <col min="8463" max="8463" width="10.88671875" style="9" customWidth="1"/>
    <col min="8464" max="8464" width="10.77734375" style="9" customWidth="1"/>
    <col min="8465" max="8465" width="8.6640625" style="9" bestFit="1" customWidth="1"/>
    <col min="8466" max="8466" width="11" style="9" bestFit="1" customWidth="1"/>
    <col min="8467" max="8467" width="3.21875" style="9" bestFit="1" customWidth="1"/>
    <col min="8468" max="8704" width="7.21875" style="9"/>
    <col min="8705" max="8705" width="3.6640625" style="9" bestFit="1" customWidth="1"/>
    <col min="8706" max="8706" width="12.33203125" style="9" customWidth="1"/>
    <col min="8707" max="8707" width="12.21875" style="9" bestFit="1" customWidth="1"/>
    <col min="8708" max="8708" width="11.44140625" style="9" customWidth="1"/>
    <col min="8709" max="8709" width="10.44140625" style="9" customWidth="1"/>
    <col min="8710" max="8710" width="11" style="9" bestFit="1" customWidth="1"/>
    <col min="8711" max="8711" width="8.33203125" style="9" bestFit="1" customWidth="1"/>
    <col min="8712" max="8713" width="11.21875" style="9" bestFit="1" customWidth="1"/>
    <col min="8714" max="8714" width="11" style="9" bestFit="1" customWidth="1"/>
    <col min="8715" max="8715" width="8.33203125" style="9" bestFit="1" customWidth="1"/>
    <col min="8716" max="8716" width="10.6640625" style="9" bestFit="1" customWidth="1"/>
    <col min="8717" max="8717" width="11.21875" style="9" customWidth="1"/>
    <col min="8718" max="8718" width="10.44140625" style="9" customWidth="1"/>
    <col min="8719" max="8719" width="10.88671875" style="9" customWidth="1"/>
    <col min="8720" max="8720" width="10.77734375" style="9" customWidth="1"/>
    <col min="8721" max="8721" width="8.6640625" style="9" bestFit="1" customWidth="1"/>
    <col min="8722" max="8722" width="11" style="9" bestFit="1" customWidth="1"/>
    <col min="8723" max="8723" width="3.21875" style="9" bestFit="1" customWidth="1"/>
    <col min="8724" max="8960" width="7.21875" style="9"/>
    <col min="8961" max="8961" width="3.6640625" style="9" bestFit="1" customWidth="1"/>
    <col min="8962" max="8962" width="12.33203125" style="9" customWidth="1"/>
    <col min="8963" max="8963" width="12.21875" style="9" bestFit="1" customWidth="1"/>
    <col min="8964" max="8964" width="11.44140625" style="9" customWidth="1"/>
    <col min="8965" max="8965" width="10.44140625" style="9" customWidth="1"/>
    <col min="8966" max="8966" width="11" style="9" bestFit="1" customWidth="1"/>
    <col min="8967" max="8967" width="8.33203125" style="9" bestFit="1" customWidth="1"/>
    <col min="8968" max="8969" width="11.21875" style="9" bestFit="1" customWidth="1"/>
    <col min="8970" max="8970" width="11" style="9" bestFit="1" customWidth="1"/>
    <col min="8971" max="8971" width="8.33203125" style="9" bestFit="1" customWidth="1"/>
    <col min="8972" max="8972" width="10.6640625" style="9" bestFit="1" customWidth="1"/>
    <col min="8973" max="8973" width="11.21875" style="9" customWidth="1"/>
    <col min="8974" max="8974" width="10.44140625" style="9" customWidth="1"/>
    <col min="8975" max="8975" width="10.88671875" style="9" customWidth="1"/>
    <col min="8976" max="8976" width="10.77734375" style="9" customWidth="1"/>
    <col min="8977" max="8977" width="8.6640625" style="9" bestFit="1" customWidth="1"/>
    <col min="8978" max="8978" width="11" style="9" bestFit="1" customWidth="1"/>
    <col min="8979" max="8979" width="3.21875" style="9" bestFit="1" customWidth="1"/>
    <col min="8980" max="9216" width="7.21875" style="9"/>
    <col min="9217" max="9217" width="3.6640625" style="9" bestFit="1" customWidth="1"/>
    <col min="9218" max="9218" width="12.33203125" style="9" customWidth="1"/>
    <col min="9219" max="9219" width="12.21875" style="9" bestFit="1" customWidth="1"/>
    <col min="9220" max="9220" width="11.44140625" style="9" customWidth="1"/>
    <col min="9221" max="9221" width="10.44140625" style="9" customWidth="1"/>
    <col min="9222" max="9222" width="11" style="9" bestFit="1" customWidth="1"/>
    <col min="9223" max="9223" width="8.33203125" style="9" bestFit="1" customWidth="1"/>
    <col min="9224" max="9225" width="11.21875" style="9" bestFit="1" customWidth="1"/>
    <col min="9226" max="9226" width="11" style="9" bestFit="1" customWidth="1"/>
    <col min="9227" max="9227" width="8.33203125" style="9" bestFit="1" customWidth="1"/>
    <col min="9228" max="9228" width="10.6640625" style="9" bestFit="1" customWidth="1"/>
    <col min="9229" max="9229" width="11.21875" style="9" customWidth="1"/>
    <col min="9230" max="9230" width="10.44140625" style="9" customWidth="1"/>
    <col min="9231" max="9231" width="10.88671875" style="9" customWidth="1"/>
    <col min="9232" max="9232" width="10.77734375" style="9" customWidth="1"/>
    <col min="9233" max="9233" width="8.6640625" style="9" bestFit="1" customWidth="1"/>
    <col min="9234" max="9234" width="11" style="9" bestFit="1" customWidth="1"/>
    <col min="9235" max="9235" width="3.21875" style="9" bestFit="1" customWidth="1"/>
    <col min="9236" max="9472" width="7.21875" style="9"/>
    <col min="9473" max="9473" width="3.6640625" style="9" bestFit="1" customWidth="1"/>
    <col min="9474" max="9474" width="12.33203125" style="9" customWidth="1"/>
    <col min="9475" max="9475" width="12.21875" style="9" bestFit="1" customWidth="1"/>
    <col min="9476" max="9476" width="11.44140625" style="9" customWidth="1"/>
    <col min="9477" max="9477" width="10.44140625" style="9" customWidth="1"/>
    <col min="9478" max="9478" width="11" style="9" bestFit="1" customWidth="1"/>
    <col min="9479" max="9479" width="8.33203125" style="9" bestFit="1" customWidth="1"/>
    <col min="9480" max="9481" width="11.21875" style="9" bestFit="1" customWidth="1"/>
    <col min="9482" max="9482" width="11" style="9" bestFit="1" customWidth="1"/>
    <col min="9483" max="9483" width="8.33203125" style="9" bestFit="1" customWidth="1"/>
    <col min="9484" max="9484" width="10.6640625" style="9" bestFit="1" customWidth="1"/>
    <col min="9485" max="9485" width="11.21875" style="9" customWidth="1"/>
    <col min="9486" max="9486" width="10.44140625" style="9" customWidth="1"/>
    <col min="9487" max="9487" width="10.88671875" style="9" customWidth="1"/>
    <col min="9488" max="9488" width="10.77734375" style="9" customWidth="1"/>
    <col min="9489" max="9489" width="8.6640625" style="9" bestFit="1" customWidth="1"/>
    <col min="9490" max="9490" width="11" style="9" bestFit="1" customWidth="1"/>
    <col min="9491" max="9491" width="3.21875" style="9" bestFit="1" customWidth="1"/>
    <col min="9492" max="9728" width="7.21875" style="9"/>
    <col min="9729" max="9729" width="3.6640625" style="9" bestFit="1" customWidth="1"/>
    <col min="9730" max="9730" width="12.33203125" style="9" customWidth="1"/>
    <col min="9731" max="9731" width="12.21875" style="9" bestFit="1" customWidth="1"/>
    <col min="9732" max="9732" width="11.44140625" style="9" customWidth="1"/>
    <col min="9733" max="9733" width="10.44140625" style="9" customWidth="1"/>
    <col min="9734" max="9734" width="11" style="9" bestFit="1" customWidth="1"/>
    <col min="9735" max="9735" width="8.33203125" style="9" bestFit="1" customWidth="1"/>
    <col min="9736" max="9737" width="11.21875" style="9" bestFit="1" customWidth="1"/>
    <col min="9738" max="9738" width="11" style="9" bestFit="1" customWidth="1"/>
    <col min="9739" max="9739" width="8.33203125" style="9" bestFit="1" customWidth="1"/>
    <col min="9740" max="9740" width="10.6640625" style="9" bestFit="1" customWidth="1"/>
    <col min="9741" max="9741" width="11.21875" style="9" customWidth="1"/>
    <col min="9742" max="9742" width="10.44140625" style="9" customWidth="1"/>
    <col min="9743" max="9743" width="10.88671875" style="9" customWidth="1"/>
    <col min="9744" max="9744" width="10.77734375" style="9" customWidth="1"/>
    <col min="9745" max="9745" width="8.6640625" style="9" bestFit="1" customWidth="1"/>
    <col min="9746" max="9746" width="11" style="9" bestFit="1" customWidth="1"/>
    <col min="9747" max="9747" width="3.21875" style="9" bestFit="1" customWidth="1"/>
    <col min="9748" max="9984" width="7.21875" style="9"/>
    <col min="9985" max="9985" width="3.6640625" style="9" bestFit="1" customWidth="1"/>
    <col min="9986" max="9986" width="12.33203125" style="9" customWidth="1"/>
    <col min="9987" max="9987" width="12.21875" style="9" bestFit="1" customWidth="1"/>
    <col min="9988" max="9988" width="11.44140625" style="9" customWidth="1"/>
    <col min="9989" max="9989" width="10.44140625" style="9" customWidth="1"/>
    <col min="9990" max="9990" width="11" style="9" bestFit="1" customWidth="1"/>
    <col min="9991" max="9991" width="8.33203125" style="9" bestFit="1" customWidth="1"/>
    <col min="9992" max="9993" width="11.21875" style="9" bestFit="1" customWidth="1"/>
    <col min="9994" max="9994" width="11" style="9" bestFit="1" customWidth="1"/>
    <col min="9995" max="9995" width="8.33203125" style="9" bestFit="1" customWidth="1"/>
    <col min="9996" max="9996" width="10.6640625" style="9" bestFit="1" customWidth="1"/>
    <col min="9997" max="9997" width="11.21875" style="9" customWidth="1"/>
    <col min="9998" max="9998" width="10.44140625" style="9" customWidth="1"/>
    <col min="9999" max="9999" width="10.88671875" style="9" customWidth="1"/>
    <col min="10000" max="10000" width="10.77734375" style="9" customWidth="1"/>
    <col min="10001" max="10001" width="8.6640625" style="9" bestFit="1" customWidth="1"/>
    <col min="10002" max="10002" width="11" style="9" bestFit="1" customWidth="1"/>
    <col min="10003" max="10003" width="3.21875" style="9" bestFit="1" customWidth="1"/>
    <col min="10004" max="10240" width="7.21875" style="9"/>
    <col min="10241" max="10241" width="3.6640625" style="9" bestFit="1" customWidth="1"/>
    <col min="10242" max="10242" width="12.33203125" style="9" customWidth="1"/>
    <col min="10243" max="10243" width="12.21875" style="9" bestFit="1" customWidth="1"/>
    <col min="10244" max="10244" width="11.44140625" style="9" customWidth="1"/>
    <col min="10245" max="10245" width="10.44140625" style="9" customWidth="1"/>
    <col min="10246" max="10246" width="11" style="9" bestFit="1" customWidth="1"/>
    <col min="10247" max="10247" width="8.33203125" style="9" bestFit="1" customWidth="1"/>
    <col min="10248" max="10249" width="11.21875" style="9" bestFit="1" customWidth="1"/>
    <col min="10250" max="10250" width="11" style="9" bestFit="1" customWidth="1"/>
    <col min="10251" max="10251" width="8.33203125" style="9" bestFit="1" customWidth="1"/>
    <col min="10252" max="10252" width="10.6640625" style="9" bestFit="1" customWidth="1"/>
    <col min="10253" max="10253" width="11.21875" style="9" customWidth="1"/>
    <col min="10254" max="10254" width="10.44140625" style="9" customWidth="1"/>
    <col min="10255" max="10255" width="10.88671875" style="9" customWidth="1"/>
    <col min="10256" max="10256" width="10.77734375" style="9" customWidth="1"/>
    <col min="10257" max="10257" width="8.6640625" style="9" bestFit="1" customWidth="1"/>
    <col min="10258" max="10258" width="11" style="9" bestFit="1" customWidth="1"/>
    <col min="10259" max="10259" width="3.21875" style="9" bestFit="1" customWidth="1"/>
    <col min="10260" max="10496" width="7.21875" style="9"/>
    <col min="10497" max="10497" width="3.6640625" style="9" bestFit="1" customWidth="1"/>
    <col min="10498" max="10498" width="12.33203125" style="9" customWidth="1"/>
    <col min="10499" max="10499" width="12.21875" style="9" bestFit="1" customWidth="1"/>
    <col min="10500" max="10500" width="11.44140625" style="9" customWidth="1"/>
    <col min="10501" max="10501" width="10.44140625" style="9" customWidth="1"/>
    <col min="10502" max="10502" width="11" style="9" bestFit="1" customWidth="1"/>
    <col min="10503" max="10503" width="8.33203125" style="9" bestFit="1" customWidth="1"/>
    <col min="10504" max="10505" width="11.21875" style="9" bestFit="1" customWidth="1"/>
    <col min="10506" max="10506" width="11" style="9" bestFit="1" customWidth="1"/>
    <col min="10507" max="10507" width="8.33203125" style="9" bestFit="1" customWidth="1"/>
    <col min="10508" max="10508" width="10.6640625" style="9" bestFit="1" customWidth="1"/>
    <col min="10509" max="10509" width="11.21875" style="9" customWidth="1"/>
    <col min="10510" max="10510" width="10.44140625" style="9" customWidth="1"/>
    <col min="10511" max="10511" width="10.88671875" style="9" customWidth="1"/>
    <col min="10512" max="10512" width="10.77734375" style="9" customWidth="1"/>
    <col min="10513" max="10513" width="8.6640625" style="9" bestFit="1" customWidth="1"/>
    <col min="10514" max="10514" width="11" style="9" bestFit="1" customWidth="1"/>
    <col min="10515" max="10515" width="3.21875" style="9" bestFit="1" customWidth="1"/>
    <col min="10516" max="10752" width="7.21875" style="9"/>
    <col min="10753" max="10753" width="3.6640625" style="9" bestFit="1" customWidth="1"/>
    <col min="10754" max="10754" width="12.33203125" style="9" customWidth="1"/>
    <col min="10755" max="10755" width="12.21875" style="9" bestFit="1" customWidth="1"/>
    <col min="10756" max="10756" width="11.44140625" style="9" customWidth="1"/>
    <col min="10757" max="10757" width="10.44140625" style="9" customWidth="1"/>
    <col min="10758" max="10758" width="11" style="9" bestFit="1" customWidth="1"/>
    <col min="10759" max="10759" width="8.33203125" style="9" bestFit="1" customWidth="1"/>
    <col min="10760" max="10761" width="11.21875" style="9" bestFit="1" customWidth="1"/>
    <col min="10762" max="10762" width="11" style="9" bestFit="1" customWidth="1"/>
    <col min="10763" max="10763" width="8.33203125" style="9" bestFit="1" customWidth="1"/>
    <col min="10764" max="10764" width="10.6640625" style="9" bestFit="1" customWidth="1"/>
    <col min="10765" max="10765" width="11.21875" style="9" customWidth="1"/>
    <col min="10766" max="10766" width="10.44140625" style="9" customWidth="1"/>
    <col min="10767" max="10767" width="10.88671875" style="9" customWidth="1"/>
    <col min="10768" max="10768" width="10.77734375" style="9" customWidth="1"/>
    <col min="10769" max="10769" width="8.6640625" style="9" bestFit="1" customWidth="1"/>
    <col min="10770" max="10770" width="11" style="9" bestFit="1" customWidth="1"/>
    <col min="10771" max="10771" width="3.21875" style="9" bestFit="1" customWidth="1"/>
    <col min="10772" max="11008" width="7.21875" style="9"/>
    <col min="11009" max="11009" width="3.6640625" style="9" bestFit="1" customWidth="1"/>
    <col min="11010" max="11010" width="12.33203125" style="9" customWidth="1"/>
    <col min="11011" max="11011" width="12.21875" style="9" bestFit="1" customWidth="1"/>
    <col min="11012" max="11012" width="11.44140625" style="9" customWidth="1"/>
    <col min="11013" max="11013" width="10.44140625" style="9" customWidth="1"/>
    <col min="11014" max="11014" width="11" style="9" bestFit="1" customWidth="1"/>
    <col min="11015" max="11015" width="8.33203125" style="9" bestFit="1" customWidth="1"/>
    <col min="11016" max="11017" width="11.21875" style="9" bestFit="1" customWidth="1"/>
    <col min="11018" max="11018" width="11" style="9" bestFit="1" customWidth="1"/>
    <col min="11019" max="11019" width="8.33203125" style="9" bestFit="1" customWidth="1"/>
    <col min="11020" max="11020" width="10.6640625" style="9" bestFit="1" customWidth="1"/>
    <col min="11021" max="11021" width="11.21875" style="9" customWidth="1"/>
    <col min="11022" max="11022" width="10.44140625" style="9" customWidth="1"/>
    <col min="11023" max="11023" width="10.88671875" style="9" customWidth="1"/>
    <col min="11024" max="11024" width="10.77734375" style="9" customWidth="1"/>
    <col min="11025" max="11025" width="8.6640625" style="9" bestFit="1" customWidth="1"/>
    <col min="11026" max="11026" width="11" style="9" bestFit="1" customWidth="1"/>
    <col min="11027" max="11027" width="3.21875" style="9" bestFit="1" customWidth="1"/>
    <col min="11028" max="11264" width="7.21875" style="9"/>
    <col min="11265" max="11265" width="3.6640625" style="9" bestFit="1" customWidth="1"/>
    <col min="11266" max="11266" width="12.33203125" style="9" customWidth="1"/>
    <col min="11267" max="11267" width="12.21875" style="9" bestFit="1" customWidth="1"/>
    <col min="11268" max="11268" width="11.44140625" style="9" customWidth="1"/>
    <col min="11269" max="11269" width="10.44140625" style="9" customWidth="1"/>
    <col min="11270" max="11270" width="11" style="9" bestFit="1" customWidth="1"/>
    <col min="11271" max="11271" width="8.33203125" style="9" bestFit="1" customWidth="1"/>
    <col min="11272" max="11273" width="11.21875" style="9" bestFit="1" customWidth="1"/>
    <col min="11274" max="11274" width="11" style="9" bestFit="1" customWidth="1"/>
    <col min="11275" max="11275" width="8.33203125" style="9" bestFit="1" customWidth="1"/>
    <col min="11276" max="11276" width="10.6640625" style="9" bestFit="1" customWidth="1"/>
    <col min="11277" max="11277" width="11.21875" style="9" customWidth="1"/>
    <col min="11278" max="11278" width="10.44140625" style="9" customWidth="1"/>
    <col min="11279" max="11279" width="10.88671875" style="9" customWidth="1"/>
    <col min="11280" max="11280" width="10.77734375" style="9" customWidth="1"/>
    <col min="11281" max="11281" width="8.6640625" style="9" bestFit="1" customWidth="1"/>
    <col min="11282" max="11282" width="11" style="9" bestFit="1" customWidth="1"/>
    <col min="11283" max="11283" width="3.21875" style="9" bestFit="1" customWidth="1"/>
    <col min="11284" max="11520" width="7.21875" style="9"/>
    <col min="11521" max="11521" width="3.6640625" style="9" bestFit="1" customWidth="1"/>
    <col min="11522" max="11522" width="12.33203125" style="9" customWidth="1"/>
    <col min="11523" max="11523" width="12.21875" style="9" bestFit="1" customWidth="1"/>
    <col min="11524" max="11524" width="11.44140625" style="9" customWidth="1"/>
    <col min="11525" max="11525" width="10.44140625" style="9" customWidth="1"/>
    <col min="11526" max="11526" width="11" style="9" bestFit="1" customWidth="1"/>
    <col min="11527" max="11527" width="8.33203125" style="9" bestFit="1" customWidth="1"/>
    <col min="11528" max="11529" width="11.21875" style="9" bestFit="1" customWidth="1"/>
    <col min="11530" max="11530" width="11" style="9" bestFit="1" customWidth="1"/>
    <col min="11531" max="11531" width="8.33203125" style="9" bestFit="1" customWidth="1"/>
    <col min="11532" max="11532" width="10.6640625" style="9" bestFit="1" customWidth="1"/>
    <col min="11533" max="11533" width="11.21875" style="9" customWidth="1"/>
    <col min="11534" max="11534" width="10.44140625" style="9" customWidth="1"/>
    <col min="11535" max="11535" width="10.88671875" style="9" customWidth="1"/>
    <col min="11536" max="11536" width="10.77734375" style="9" customWidth="1"/>
    <col min="11537" max="11537" width="8.6640625" style="9" bestFit="1" customWidth="1"/>
    <col min="11538" max="11538" width="11" style="9" bestFit="1" customWidth="1"/>
    <col min="11539" max="11539" width="3.21875" style="9" bestFit="1" customWidth="1"/>
    <col min="11540" max="11776" width="7.21875" style="9"/>
    <col min="11777" max="11777" width="3.6640625" style="9" bestFit="1" customWidth="1"/>
    <col min="11778" max="11778" width="12.33203125" style="9" customWidth="1"/>
    <col min="11779" max="11779" width="12.21875" style="9" bestFit="1" customWidth="1"/>
    <col min="11780" max="11780" width="11.44140625" style="9" customWidth="1"/>
    <col min="11781" max="11781" width="10.44140625" style="9" customWidth="1"/>
    <col min="11782" max="11782" width="11" style="9" bestFit="1" customWidth="1"/>
    <col min="11783" max="11783" width="8.33203125" style="9" bestFit="1" customWidth="1"/>
    <col min="11784" max="11785" width="11.21875" style="9" bestFit="1" customWidth="1"/>
    <col min="11786" max="11786" width="11" style="9" bestFit="1" customWidth="1"/>
    <col min="11787" max="11787" width="8.33203125" style="9" bestFit="1" customWidth="1"/>
    <col min="11788" max="11788" width="10.6640625" style="9" bestFit="1" customWidth="1"/>
    <col min="11789" max="11789" width="11.21875" style="9" customWidth="1"/>
    <col min="11790" max="11790" width="10.44140625" style="9" customWidth="1"/>
    <col min="11791" max="11791" width="10.88671875" style="9" customWidth="1"/>
    <col min="11792" max="11792" width="10.77734375" style="9" customWidth="1"/>
    <col min="11793" max="11793" width="8.6640625" style="9" bestFit="1" customWidth="1"/>
    <col min="11794" max="11794" width="11" style="9" bestFit="1" customWidth="1"/>
    <col min="11795" max="11795" width="3.21875" style="9" bestFit="1" customWidth="1"/>
    <col min="11796" max="12032" width="7.21875" style="9"/>
    <col min="12033" max="12033" width="3.6640625" style="9" bestFit="1" customWidth="1"/>
    <col min="12034" max="12034" width="12.33203125" style="9" customWidth="1"/>
    <col min="12035" max="12035" width="12.21875" style="9" bestFit="1" customWidth="1"/>
    <col min="12036" max="12036" width="11.44140625" style="9" customWidth="1"/>
    <col min="12037" max="12037" width="10.44140625" style="9" customWidth="1"/>
    <col min="12038" max="12038" width="11" style="9" bestFit="1" customWidth="1"/>
    <col min="12039" max="12039" width="8.33203125" style="9" bestFit="1" customWidth="1"/>
    <col min="12040" max="12041" width="11.21875" style="9" bestFit="1" customWidth="1"/>
    <col min="12042" max="12042" width="11" style="9" bestFit="1" customWidth="1"/>
    <col min="12043" max="12043" width="8.33203125" style="9" bestFit="1" customWidth="1"/>
    <col min="12044" max="12044" width="10.6640625" style="9" bestFit="1" customWidth="1"/>
    <col min="12045" max="12045" width="11.21875" style="9" customWidth="1"/>
    <col min="12046" max="12046" width="10.44140625" style="9" customWidth="1"/>
    <col min="12047" max="12047" width="10.88671875" style="9" customWidth="1"/>
    <col min="12048" max="12048" width="10.77734375" style="9" customWidth="1"/>
    <col min="12049" max="12049" width="8.6640625" style="9" bestFit="1" customWidth="1"/>
    <col min="12050" max="12050" width="11" style="9" bestFit="1" customWidth="1"/>
    <col min="12051" max="12051" width="3.21875" style="9" bestFit="1" customWidth="1"/>
    <col min="12052" max="12288" width="7.21875" style="9"/>
    <col min="12289" max="12289" width="3.6640625" style="9" bestFit="1" customWidth="1"/>
    <col min="12290" max="12290" width="12.33203125" style="9" customWidth="1"/>
    <col min="12291" max="12291" width="12.21875" style="9" bestFit="1" customWidth="1"/>
    <col min="12292" max="12292" width="11.44140625" style="9" customWidth="1"/>
    <col min="12293" max="12293" width="10.44140625" style="9" customWidth="1"/>
    <col min="12294" max="12294" width="11" style="9" bestFit="1" customWidth="1"/>
    <col min="12295" max="12295" width="8.33203125" style="9" bestFit="1" customWidth="1"/>
    <col min="12296" max="12297" width="11.21875" style="9" bestFit="1" customWidth="1"/>
    <col min="12298" max="12298" width="11" style="9" bestFit="1" customWidth="1"/>
    <col min="12299" max="12299" width="8.33203125" style="9" bestFit="1" customWidth="1"/>
    <col min="12300" max="12300" width="10.6640625" style="9" bestFit="1" customWidth="1"/>
    <col min="12301" max="12301" width="11.21875" style="9" customWidth="1"/>
    <col min="12302" max="12302" width="10.44140625" style="9" customWidth="1"/>
    <col min="12303" max="12303" width="10.88671875" style="9" customWidth="1"/>
    <col min="12304" max="12304" width="10.77734375" style="9" customWidth="1"/>
    <col min="12305" max="12305" width="8.6640625" style="9" bestFit="1" customWidth="1"/>
    <col min="12306" max="12306" width="11" style="9" bestFit="1" customWidth="1"/>
    <col min="12307" max="12307" width="3.21875" style="9" bestFit="1" customWidth="1"/>
    <col min="12308" max="12544" width="7.21875" style="9"/>
    <col min="12545" max="12545" width="3.6640625" style="9" bestFit="1" customWidth="1"/>
    <col min="12546" max="12546" width="12.33203125" style="9" customWidth="1"/>
    <col min="12547" max="12547" width="12.21875" style="9" bestFit="1" customWidth="1"/>
    <col min="12548" max="12548" width="11.44140625" style="9" customWidth="1"/>
    <col min="12549" max="12549" width="10.44140625" style="9" customWidth="1"/>
    <col min="12550" max="12550" width="11" style="9" bestFit="1" customWidth="1"/>
    <col min="12551" max="12551" width="8.33203125" style="9" bestFit="1" customWidth="1"/>
    <col min="12552" max="12553" width="11.21875" style="9" bestFit="1" customWidth="1"/>
    <col min="12554" max="12554" width="11" style="9" bestFit="1" customWidth="1"/>
    <col min="12555" max="12555" width="8.33203125" style="9" bestFit="1" customWidth="1"/>
    <col min="12556" max="12556" width="10.6640625" style="9" bestFit="1" customWidth="1"/>
    <col min="12557" max="12557" width="11.21875" style="9" customWidth="1"/>
    <col min="12558" max="12558" width="10.44140625" style="9" customWidth="1"/>
    <col min="12559" max="12559" width="10.88671875" style="9" customWidth="1"/>
    <col min="12560" max="12560" width="10.77734375" style="9" customWidth="1"/>
    <col min="12561" max="12561" width="8.6640625" style="9" bestFit="1" customWidth="1"/>
    <col min="12562" max="12562" width="11" style="9" bestFit="1" customWidth="1"/>
    <col min="12563" max="12563" width="3.21875" style="9" bestFit="1" customWidth="1"/>
    <col min="12564" max="12800" width="7.21875" style="9"/>
    <col min="12801" max="12801" width="3.6640625" style="9" bestFit="1" customWidth="1"/>
    <col min="12802" max="12802" width="12.33203125" style="9" customWidth="1"/>
    <col min="12803" max="12803" width="12.21875" style="9" bestFit="1" customWidth="1"/>
    <col min="12804" max="12804" width="11.44140625" style="9" customWidth="1"/>
    <col min="12805" max="12805" width="10.44140625" style="9" customWidth="1"/>
    <col min="12806" max="12806" width="11" style="9" bestFit="1" customWidth="1"/>
    <col min="12807" max="12807" width="8.33203125" style="9" bestFit="1" customWidth="1"/>
    <col min="12808" max="12809" width="11.21875" style="9" bestFit="1" customWidth="1"/>
    <col min="12810" max="12810" width="11" style="9" bestFit="1" customWidth="1"/>
    <col min="12811" max="12811" width="8.33203125" style="9" bestFit="1" customWidth="1"/>
    <col min="12812" max="12812" width="10.6640625" style="9" bestFit="1" customWidth="1"/>
    <col min="12813" max="12813" width="11.21875" style="9" customWidth="1"/>
    <col min="12814" max="12814" width="10.44140625" style="9" customWidth="1"/>
    <col min="12815" max="12815" width="10.88671875" style="9" customWidth="1"/>
    <col min="12816" max="12816" width="10.77734375" style="9" customWidth="1"/>
    <col min="12817" max="12817" width="8.6640625" style="9" bestFit="1" customWidth="1"/>
    <col min="12818" max="12818" width="11" style="9" bestFit="1" customWidth="1"/>
    <col min="12819" max="12819" width="3.21875" style="9" bestFit="1" customWidth="1"/>
    <col min="12820" max="13056" width="7.21875" style="9"/>
    <col min="13057" max="13057" width="3.6640625" style="9" bestFit="1" customWidth="1"/>
    <col min="13058" max="13058" width="12.33203125" style="9" customWidth="1"/>
    <col min="13059" max="13059" width="12.21875" style="9" bestFit="1" customWidth="1"/>
    <col min="13060" max="13060" width="11.44140625" style="9" customWidth="1"/>
    <col min="13061" max="13061" width="10.44140625" style="9" customWidth="1"/>
    <col min="13062" max="13062" width="11" style="9" bestFit="1" customWidth="1"/>
    <col min="13063" max="13063" width="8.33203125" style="9" bestFit="1" customWidth="1"/>
    <col min="13064" max="13065" width="11.21875" style="9" bestFit="1" customWidth="1"/>
    <col min="13066" max="13066" width="11" style="9" bestFit="1" customWidth="1"/>
    <col min="13067" max="13067" width="8.33203125" style="9" bestFit="1" customWidth="1"/>
    <col min="13068" max="13068" width="10.6640625" style="9" bestFit="1" customWidth="1"/>
    <col min="13069" max="13069" width="11.21875" style="9" customWidth="1"/>
    <col min="13070" max="13070" width="10.44140625" style="9" customWidth="1"/>
    <col min="13071" max="13071" width="10.88671875" style="9" customWidth="1"/>
    <col min="13072" max="13072" width="10.77734375" style="9" customWidth="1"/>
    <col min="13073" max="13073" width="8.6640625" style="9" bestFit="1" customWidth="1"/>
    <col min="13074" max="13074" width="11" style="9" bestFit="1" customWidth="1"/>
    <col min="13075" max="13075" width="3.21875" style="9" bestFit="1" customWidth="1"/>
    <col min="13076" max="13312" width="7.21875" style="9"/>
    <col min="13313" max="13313" width="3.6640625" style="9" bestFit="1" customWidth="1"/>
    <col min="13314" max="13314" width="12.33203125" style="9" customWidth="1"/>
    <col min="13315" max="13315" width="12.21875" style="9" bestFit="1" customWidth="1"/>
    <col min="13316" max="13316" width="11.44140625" style="9" customWidth="1"/>
    <col min="13317" max="13317" width="10.44140625" style="9" customWidth="1"/>
    <col min="13318" max="13318" width="11" style="9" bestFit="1" customWidth="1"/>
    <col min="13319" max="13319" width="8.33203125" style="9" bestFit="1" customWidth="1"/>
    <col min="13320" max="13321" width="11.21875" style="9" bestFit="1" customWidth="1"/>
    <col min="13322" max="13322" width="11" style="9" bestFit="1" customWidth="1"/>
    <col min="13323" max="13323" width="8.33203125" style="9" bestFit="1" customWidth="1"/>
    <col min="13324" max="13324" width="10.6640625" style="9" bestFit="1" customWidth="1"/>
    <col min="13325" max="13325" width="11.21875" style="9" customWidth="1"/>
    <col min="13326" max="13326" width="10.44140625" style="9" customWidth="1"/>
    <col min="13327" max="13327" width="10.88671875" style="9" customWidth="1"/>
    <col min="13328" max="13328" width="10.77734375" style="9" customWidth="1"/>
    <col min="13329" max="13329" width="8.6640625" style="9" bestFit="1" customWidth="1"/>
    <col min="13330" max="13330" width="11" style="9" bestFit="1" customWidth="1"/>
    <col min="13331" max="13331" width="3.21875" style="9" bestFit="1" customWidth="1"/>
    <col min="13332" max="13568" width="7.21875" style="9"/>
    <col min="13569" max="13569" width="3.6640625" style="9" bestFit="1" customWidth="1"/>
    <col min="13570" max="13570" width="12.33203125" style="9" customWidth="1"/>
    <col min="13571" max="13571" width="12.21875" style="9" bestFit="1" customWidth="1"/>
    <col min="13572" max="13572" width="11.44140625" style="9" customWidth="1"/>
    <col min="13573" max="13573" width="10.44140625" style="9" customWidth="1"/>
    <col min="13574" max="13574" width="11" style="9" bestFit="1" customWidth="1"/>
    <col min="13575" max="13575" width="8.33203125" style="9" bestFit="1" customWidth="1"/>
    <col min="13576" max="13577" width="11.21875" style="9" bestFit="1" customWidth="1"/>
    <col min="13578" max="13578" width="11" style="9" bestFit="1" customWidth="1"/>
    <col min="13579" max="13579" width="8.33203125" style="9" bestFit="1" customWidth="1"/>
    <col min="13580" max="13580" width="10.6640625" style="9" bestFit="1" customWidth="1"/>
    <col min="13581" max="13581" width="11.21875" style="9" customWidth="1"/>
    <col min="13582" max="13582" width="10.44140625" style="9" customWidth="1"/>
    <col min="13583" max="13583" width="10.88671875" style="9" customWidth="1"/>
    <col min="13584" max="13584" width="10.77734375" style="9" customWidth="1"/>
    <col min="13585" max="13585" width="8.6640625" style="9" bestFit="1" customWidth="1"/>
    <col min="13586" max="13586" width="11" style="9" bestFit="1" customWidth="1"/>
    <col min="13587" max="13587" width="3.21875" style="9" bestFit="1" customWidth="1"/>
    <col min="13588" max="13824" width="7.21875" style="9"/>
    <col min="13825" max="13825" width="3.6640625" style="9" bestFit="1" customWidth="1"/>
    <col min="13826" max="13826" width="12.33203125" style="9" customWidth="1"/>
    <col min="13827" max="13827" width="12.21875" style="9" bestFit="1" customWidth="1"/>
    <col min="13828" max="13828" width="11.44140625" style="9" customWidth="1"/>
    <col min="13829" max="13829" width="10.44140625" style="9" customWidth="1"/>
    <col min="13830" max="13830" width="11" style="9" bestFit="1" customWidth="1"/>
    <col min="13831" max="13831" width="8.33203125" style="9" bestFit="1" customWidth="1"/>
    <col min="13832" max="13833" width="11.21875" style="9" bestFit="1" customWidth="1"/>
    <col min="13834" max="13834" width="11" style="9" bestFit="1" customWidth="1"/>
    <col min="13835" max="13835" width="8.33203125" style="9" bestFit="1" customWidth="1"/>
    <col min="13836" max="13836" width="10.6640625" style="9" bestFit="1" customWidth="1"/>
    <col min="13837" max="13837" width="11.21875" style="9" customWidth="1"/>
    <col min="13838" max="13838" width="10.44140625" style="9" customWidth="1"/>
    <col min="13839" max="13839" width="10.88671875" style="9" customWidth="1"/>
    <col min="13840" max="13840" width="10.77734375" style="9" customWidth="1"/>
    <col min="13841" max="13841" width="8.6640625" style="9" bestFit="1" customWidth="1"/>
    <col min="13842" max="13842" width="11" style="9" bestFit="1" customWidth="1"/>
    <col min="13843" max="13843" width="3.21875" style="9" bestFit="1" customWidth="1"/>
    <col min="13844" max="14080" width="7.21875" style="9"/>
    <col min="14081" max="14081" width="3.6640625" style="9" bestFit="1" customWidth="1"/>
    <col min="14082" max="14082" width="12.33203125" style="9" customWidth="1"/>
    <col min="14083" max="14083" width="12.21875" style="9" bestFit="1" customWidth="1"/>
    <col min="14084" max="14084" width="11.44140625" style="9" customWidth="1"/>
    <col min="14085" max="14085" width="10.44140625" style="9" customWidth="1"/>
    <col min="14086" max="14086" width="11" style="9" bestFit="1" customWidth="1"/>
    <col min="14087" max="14087" width="8.33203125" style="9" bestFit="1" customWidth="1"/>
    <col min="14088" max="14089" width="11.21875" style="9" bestFit="1" customWidth="1"/>
    <col min="14090" max="14090" width="11" style="9" bestFit="1" customWidth="1"/>
    <col min="14091" max="14091" width="8.33203125" style="9" bestFit="1" customWidth="1"/>
    <col min="14092" max="14092" width="10.6640625" style="9" bestFit="1" customWidth="1"/>
    <col min="14093" max="14093" width="11.21875" style="9" customWidth="1"/>
    <col min="14094" max="14094" width="10.44140625" style="9" customWidth="1"/>
    <col min="14095" max="14095" width="10.88671875" style="9" customWidth="1"/>
    <col min="14096" max="14096" width="10.77734375" style="9" customWidth="1"/>
    <col min="14097" max="14097" width="8.6640625" style="9" bestFit="1" customWidth="1"/>
    <col min="14098" max="14098" width="11" style="9" bestFit="1" customWidth="1"/>
    <col min="14099" max="14099" width="3.21875" style="9" bestFit="1" customWidth="1"/>
    <col min="14100" max="14336" width="7.21875" style="9"/>
    <col min="14337" max="14337" width="3.6640625" style="9" bestFit="1" customWidth="1"/>
    <col min="14338" max="14338" width="12.33203125" style="9" customWidth="1"/>
    <col min="14339" max="14339" width="12.21875" style="9" bestFit="1" customWidth="1"/>
    <col min="14340" max="14340" width="11.44140625" style="9" customWidth="1"/>
    <col min="14341" max="14341" width="10.44140625" style="9" customWidth="1"/>
    <col min="14342" max="14342" width="11" style="9" bestFit="1" customWidth="1"/>
    <col min="14343" max="14343" width="8.33203125" style="9" bestFit="1" customWidth="1"/>
    <col min="14344" max="14345" width="11.21875" style="9" bestFit="1" customWidth="1"/>
    <col min="14346" max="14346" width="11" style="9" bestFit="1" customWidth="1"/>
    <col min="14347" max="14347" width="8.33203125" style="9" bestFit="1" customWidth="1"/>
    <col min="14348" max="14348" width="10.6640625" style="9" bestFit="1" customWidth="1"/>
    <col min="14349" max="14349" width="11.21875" style="9" customWidth="1"/>
    <col min="14350" max="14350" width="10.44140625" style="9" customWidth="1"/>
    <col min="14351" max="14351" width="10.88671875" style="9" customWidth="1"/>
    <col min="14352" max="14352" width="10.77734375" style="9" customWidth="1"/>
    <col min="14353" max="14353" width="8.6640625" style="9" bestFit="1" customWidth="1"/>
    <col min="14354" max="14354" width="11" style="9" bestFit="1" customWidth="1"/>
    <col min="14355" max="14355" width="3.21875" style="9" bestFit="1" customWidth="1"/>
    <col min="14356" max="14592" width="7.21875" style="9"/>
    <col min="14593" max="14593" width="3.6640625" style="9" bestFit="1" customWidth="1"/>
    <col min="14594" max="14594" width="12.33203125" style="9" customWidth="1"/>
    <col min="14595" max="14595" width="12.21875" style="9" bestFit="1" customWidth="1"/>
    <col min="14596" max="14596" width="11.44140625" style="9" customWidth="1"/>
    <col min="14597" max="14597" width="10.44140625" style="9" customWidth="1"/>
    <col min="14598" max="14598" width="11" style="9" bestFit="1" customWidth="1"/>
    <col min="14599" max="14599" width="8.33203125" style="9" bestFit="1" customWidth="1"/>
    <col min="14600" max="14601" width="11.21875" style="9" bestFit="1" customWidth="1"/>
    <col min="14602" max="14602" width="11" style="9" bestFit="1" customWidth="1"/>
    <col min="14603" max="14603" width="8.33203125" style="9" bestFit="1" customWidth="1"/>
    <col min="14604" max="14604" width="10.6640625" style="9" bestFit="1" customWidth="1"/>
    <col min="14605" max="14605" width="11.21875" style="9" customWidth="1"/>
    <col min="14606" max="14606" width="10.44140625" style="9" customWidth="1"/>
    <col min="14607" max="14607" width="10.88671875" style="9" customWidth="1"/>
    <col min="14608" max="14608" width="10.77734375" style="9" customWidth="1"/>
    <col min="14609" max="14609" width="8.6640625" style="9" bestFit="1" customWidth="1"/>
    <col min="14610" max="14610" width="11" style="9" bestFit="1" customWidth="1"/>
    <col min="14611" max="14611" width="3.21875" style="9" bestFit="1" customWidth="1"/>
    <col min="14612" max="14848" width="7.21875" style="9"/>
    <col min="14849" max="14849" width="3.6640625" style="9" bestFit="1" customWidth="1"/>
    <col min="14850" max="14850" width="12.33203125" style="9" customWidth="1"/>
    <col min="14851" max="14851" width="12.21875" style="9" bestFit="1" customWidth="1"/>
    <col min="14852" max="14852" width="11.44140625" style="9" customWidth="1"/>
    <col min="14853" max="14853" width="10.44140625" style="9" customWidth="1"/>
    <col min="14854" max="14854" width="11" style="9" bestFit="1" customWidth="1"/>
    <col min="14855" max="14855" width="8.33203125" style="9" bestFit="1" customWidth="1"/>
    <col min="14856" max="14857" width="11.21875" style="9" bestFit="1" customWidth="1"/>
    <col min="14858" max="14858" width="11" style="9" bestFit="1" customWidth="1"/>
    <col min="14859" max="14859" width="8.33203125" style="9" bestFit="1" customWidth="1"/>
    <col min="14860" max="14860" width="10.6640625" style="9" bestFit="1" customWidth="1"/>
    <col min="14861" max="14861" width="11.21875" style="9" customWidth="1"/>
    <col min="14862" max="14862" width="10.44140625" style="9" customWidth="1"/>
    <col min="14863" max="14863" width="10.88671875" style="9" customWidth="1"/>
    <col min="14864" max="14864" width="10.77734375" style="9" customWidth="1"/>
    <col min="14865" max="14865" width="8.6640625" style="9" bestFit="1" customWidth="1"/>
    <col min="14866" max="14866" width="11" style="9" bestFit="1" customWidth="1"/>
    <col min="14867" max="14867" width="3.21875" style="9" bestFit="1" customWidth="1"/>
    <col min="14868" max="15104" width="7.21875" style="9"/>
    <col min="15105" max="15105" width="3.6640625" style="9" bestFit="1" customWidth="1"/>
    <col min="15106" max="15106" width="12.33203125" style="9" customWidth="1"/>
    <col min="15107" max="15107" width="12.21875" style="9" bestFit="1" customWidth="1"/>
    <col min="15108" max="15108" width="11.44140625" style="9" customWidth="1"/>
    <col min="15109" max="15109" width="10.44140625" style="9" customWidth="1"/>
    <col min="15110" max="15110" width="11" style="9" bestFit="1" customWidth="1"/>
    <col min="15111" max="15111" width="8.33203125" style="9" bestFit="1" customWidth="1"/>
    <col min="15112" max="15113" width="11.21875" style="9" bestFit="1" customWidth="1"/>
    <col min="15114" max="15114" width="11" style="9" bestFit="1" customWidth="1"/>
    <col min="15115" max="15115" width="8.33203125" style="9" bestFit="1" customWidth="1"/>
    <col min="15116" max="15116" width="10.6640625" style="9" bestFit="1" customWidth="1"/>
    <col min="15117" max="15117" width="11.21875" style="9" customWidth="1"/>
    <col min="15118" max="15118" width="10.44140625" style="9" customWidth="1"/>
    <col min="15119" max="15119" width="10.88671875" style="9" customWidth="1"/>
    <col min="15120" max="15120" width="10.77734375" style="9" customWidth="1"/>
    <col min="15121" max="15121" width="8.6640625" style="9" bestFit="1" customWidth="1"/>
    <col min="15122" max="15122" width="11" style="9" bestFit="1" customWidth="1"/>
    <col min="15123" max="15123" width="3.21875" style="9" bestFit="1" customWidth="1"/>
    <col min="15124" max="15360" width="7.21875" style="9"/>
    <col min="15361" max="15361" width="3.6640625" style="9" bestFit="1" customWidth="1"/>
    <col min="15362" max="15362" width="12.33203125" style="9" customWidth="1"/>
    <col min="15363" max="15363" width="12.21875" style="9" bestFit="1" customWidth="1"/>
    <col min="15364" max="15364" width="11.44140625" style="9" customWidth="1"/>
    <col min="15365" max="15365" width="10.44140625" style="9" customWidth="1"/>
    <col min="15366" max="15366" width="11" style="9" bestFit="1" customWidth="1"/>
    <col min="15367" max="15367" width="8.33203125" style="9" bestFit="1" customWidth="1"/>
    <col min="15368" max="15369" width="11.21875" style="9" bestFit="1" customWidth="1"/>
    <col min="15370" max="15370" width="11" style="9" bestFit="1" customWidth="1"/>
    <col min="15371" max="15371" width="8.33203125" style="9" bestFit="1" customWidth="1"/>
    <col min="15372" max="15372" width="10.6640625" style="9" bestFit="1" customWidth="1"/>
    <col min="15373" max="15373" width="11.21875" style="9" customWidth="1"/>
    <col min="15374" max="15374" width="10.44140625" style="9" customWidth="1"/>
    <col min="15375" max="15375" width="10.88671875" style="9" customWidth="1"/>
    <col min="15376" max="15376" width="10.77734375" style="9" customWidth="1"/>
    <col min="15377" max="15377" width="8.6640625" style="9" bestFit="1" customWidth="1"/>
    <col min="15378" max="15378" width="11" style="9" bestFit="1" customWidth="1"/>
    <col min="15379" max="15379" width="3.21875" style="9" bestFit="1" customWidth="1"/>
    <col min="15380" max="15616" width="7.21875" style="9"/>
    <col min="15617" max="15617" width="3.6640625" style="9" bestFit="1" customWidth="1"/>
    <col min="15618" max="15618" width="12.33203125" style="9" customWidth="1"/>
    <col min="15619" max="15619" width="12.21875" style="9" bestFit="1" customWidth="1"/>
    <col min="15620" max="15620" width="11.44140625" style="9" customWidth="1"/>
    <col min="15621" max="15621" width="10.44140625" style="9" customWidth="1"/>
    <col min="15622" max="15622" width="11" style="9" bestFit="1" customWidth="1"/>
    <col min="15623" max="15623" width="8.33203125" style="9" bestFit="1" customWidth="1"/>
    <col min="15624" max="15625" width="11.21875" style="9" bestFit="1" customWidth="1"/>
    <col min="15626" max="15626" width="11" style="9" bestFit="1" customWidth="1"/>
    <col min="15627" max="15627" width="8.33203125" style="9" bestFit="1" customWidth="1"/>
    <col min="15628" max="15628" width="10.6640625" style="9" bestFit="1" customWidth="1"/>
    <col min="15629" max="15629" width="11.21875" style="9" customWidth="1"/>
    <col min="15630" max="15630" width="10.44140625" style="9" customWidth="1"/>
    <col min="15631" max="15631" width="10.88671875" style="9" customWidth="1"/>
    <col min="15632" max="15632" width="10.77734375" style="9" customWidth="1"/>
    <col min="15633" max="15633" width="8.6640625" style="9" bestFit="1" customWidth="1"/>
    <col min="15634" max="15634" width="11" style="9" bestFit="1" customWidth="1"/>
    <col min="15635" max="15635" width="3.21875" style="9" bestFit="1" customWidth="1"/>
    <col min="15636" max="15872" width="7.21875" style="9"/>
    <col min="15873" max="15873" width="3.6640625" style="9" bestFit="1" customWidth="1"/>
    <col min="15874" max="15874" width="12.33203125" style="9" customWidth="1"/>
    <col min="15875" max="15875" width="12.21875" style="9" bestFit="1" customWidth="1"/>
    <col min="15876" max="15876" width="11.44140625" style="9" customWidth="1"/>
    <col min="15877" max="15877" width="10.44140625" style="9" customWidth="1"/>
    <col min="15878" max="15878" width="11" style="9" bestFit="1" customWidth="1"/>
    <col min="15879" max="15879" width="8.33203125" style="9" bestFit="1" customWidth="1"/>
    <col min="15880" max="15881" width="11.21875" style="9" bestFit="1" customWidth="1"/>
    <col min="15882" max="15882" width="11" style="9" bestFit="1" customWidth="1"/>
    <col min="15883" max="15883" width="8.33203125" style="9" bestFit="1" customWidth="1"/>
    <col min="15884" max="15884" width="10.6640625" style="9" bestFit="1" customWidth="1"/>
    <col min="15885" max="15885" width="11.21875" style="9" customWidth="1"/>
    <col min="15886" max="15886" width="10.44140625" style="9" customWidth="1"/>
    <col min="15887" max="15887" width="10.88671875" style="9" customWidth="1"/>
    <col min="15888" max="15888" width="10.77734375" style="9" customWidth="1"/>
    <col min="15889" max="15889" width="8.6640625" style="9" bestFit="1" customWidth="1"/>
    <col min="15890" max="15890" width="11" style="9" bestFit="1" customWidth="1"/>
    <col min="15891" max="15891" width="3.21875" style="9" bestFit="1" customWidth="1"/>
    <col min="15892" max="16128" width="7.21875" style="9"/>
    <col min="16129" max="16129" width="3.6640625" style="9" bestFit="1" customWidth="1"/>
    <col min="16130" max="16130" width="12.33203125" style="9" customWidth="1"/>
    <col min="16131" max="16131" width="12.21875" style="9" bestFit="1" customWidth="1"/>
    <col min="16132" max="16132" width="11.44140625" style="9" customWidth="1"/>
    <col min="16133" max="16133" width="10.44140625" style="9" customWidth="1"/>
    <col min="16134" max="16134" width="11" style="9" bestFit="1" customWidth="1"/>
    <col min="16135" max="16135" width="8.33203125" style="9" bestFit="1" customWidth="1"/>
    <col min="16136" max="16137" width="11.21875" style="9" bestFit="1" customWidth="1"/>
    <col min="16138" max="16138" width="11" style="9" bestFit="1" customWidth="1"/>
    <col min="16139" max="16139" width="8.33203125" style="9" bestFit="1" customWidth="1"/>
    <col min="16140" max="16140" width="10.6640625" style="9" bestFit="1" customWidth="1"/>
    <col min="16141" max="16141" width="11.21875" style="9" customWidth="1"/>
    <col min="16142" max="16142" width="10.44140625" style="9" customWidth="1"/>
    <col min="16143" max="16143" width="10.88671875" style="9" customWidth="1"/>
    <col min="16144" max="16144" width="10.77734375" style="9" customWidth="1"/>
    <col min="16145" max="16145" width="8.6640625" style="9" bestFit="1" customWidth="1"/>
    <col min="16146" max="16146" width="11" style="9" bestFit="1" customWidth="1"/>
    <col min="16147" max="16147" width="3.21875" style="9" bestFit="1" customWidth="1"/>
    <col min="16148" max="16384" width="7.21875" style="9"/>
  </cols>
  <sheetData>
    <row r="1" spans="1:19" ht="14.1" customHeight="1" x14ac:dyDescent="0.3">
      <c r="A1" s="9" t="s">
        <v>45</v>
      </c>
    </row>
    <row r="2" spans="1:19" ht="12.75" customHeight="1" x14ac:dyDescent="0.3">
      <c r="A2" s="95" t="s">
        <v>367</v>
      </c>
      <c r="J2" s="104"/>
      <c r="K2" s="105"/>
      <c r="S2" s="104"/>
    </row>
    <row r="3" spans="1:19" ht="12.75" customHeight="1" x14ac:dyDescent="0.3">
      <c r="A3" s="96" t="s">
        <v>47</v>
      </c>
      <c r="J3" s="104"/>
      <c r="K3" s="105"/>
      <c r="S3" s="109"/>
    </row>
    <row r="5" spans="1:19" x14ac:dyDescent="0.3">
      <c r="G5" s="98" t="s">
        <v>368</v>
      </c>
      <c r="H5" s="98"/>
      <c r="I5" s="98"/>
      <c r="J5" s="98"/>
      <c r="K5" s="98"/>
      <c r="L5" s="98"/>
      <c r="M5" s="98"/>
      <c r="N5" s="98"/>
      <c r="O5" s="98"/>
      <c r="P5" s="98"/>
      <c r="Q5" s="98"/>
      <c r="R5" s="98"/>
    </row>
    <row r="6" spans="1:19" x14ac:dyDescent="0.3">
      <c r="C6" s="147" t="s">
        <v>369</v>
      </c>
      <c r="D6" s="147"/>
      <c r="E6" s="147"/>
      <c r="F6" s="99"/>
      <c r="G6" s="148" t="s">
        <v>370</v>
      </c>
      <c r="H6" s="148"/>
      <c r="I6" s="148"/>
      <c r="J6" s="99"/>
      <c r="K6" s="148" t="s">
        <v>371</v>
      </c>
      <c r="L6" s="148"/>
      <c r="M6" s="148"/>
      <c r="N6" s="99"/>
    </row>
    <row r="7" spans="1:19" s="27" customFormat="1" ht="39.6" customHeight="1" x14ac:dyDescent="0.3">
      <c r="A7" s="108" t="s">
        <v>54</v>
      </c>
      <c r="B7" s="108" t="s">
        <v>56</v>
      </c>
      <c r="C7" s="108" t="s">
        <v>372</v>
      </c>
      <c r="D7" s="108" t="s">
        <v>373</v>
      </c>
      <c r="E7" s="108" t="s">
        <v>357</v>
      </c>
      <c r="F7" s="108" t="s">
        <v>359</v>
      </c>
      <c r="G7" s="108" t="s">
        <v>360</v>
      </c>
      <c r="H7" s="108" t="s">
        <v>361</v>
      </c>
      <c r="I7" s="108" t="s">
        <v>362</v>
      </c>
      <c r="J7" s="108" t="s">
        <v>374</v>
      </c>
      <c r="K7" s="108" t="s">
        <v>360</v>
      </c>
      <c r="L7" s="108" t="s">
        <v>361</v>
      </c>
      <c r="M7" s="108" t="s">
        <v>362</v>
      </c>
      <c r="N7" s="108" t="s">
        <v>374</v>
      </c>
      <c r="O7" s="108" t="s">
        <v>364</v>
      </c>
      <c r="P7" s="108" t="s">
        <v>375</v>
      </c>
      <c r="Q7" s="108" t="s">
        <v>376</v>
      </c>
      <c r="R7" s="108" t="s">
        <v>365</v>
      </c>
      <c r="S7" s="108" t="s">
        <v>54</v>
      </c>
    </row>
    <row r="8" spans="1:19" x14ac:dyDescent="0.3">
      <c r="A8" s="9">
        <v>1</v>
      </c>
      <c r="B8" s="9" t="s">
        <v>199</v>
      </c>
      <c r="C8" s="35">
        <v>0</v>
      </c>
      <c r="D8" s="35">
        <v>0</v>
      </c>
      <c r="E8" s="35">
        <v>0</v>
      </c>
      <c r="F8" s="35">
        <f t="shared" ref="F8:F45" si="0">SUM(C8:E8)</f>
        <v>0</v>
      </c>
      <c r="G8" s="35">
        <v>0</v>
      </c>
      <c r="H8" s="35">
        <v>0</v>
      </c>
      <c r="I8" s="35">
        <v>462664</v>
      </c>
      <c r="J8" s="35">
        <f t="shared" ref="J8:J45" si="1">SUM(G8:I8)</f>
        <v>462664</v>
      </c>
      <c r="K8" s="35">
        <v>0</v>
      </c>
      <c r="L8" s="35">
        <v>0</v>
      </c>
      <c r="M8" s="35">
        <v>97020</v>
      </c>
      <c r="N8" s="35">
        <f t="shared" ref="N8:N45" si="2">SUM(K8:M8)</f>
        <v>97020</v>
      </c>
      <c r="O8" s="35">
        <v>0</v>
      </c>
      <c r="P8" s="35">
        <v>0</v>
      </c>
      <c r="Q8" s="35">
        <v>0</v>
      </c>
      <c r="R8" s="35">
        <f t="shared" ref="R8:R45" si="3">(J8+N8+O8+P8+Q8)</f>
        <v>559684</v>
      </c>
      <c r="S8" s="9">
        <v>1</v>
      </c>
    </row>
    <row r="9" spans="1:19" x14ac:dyDescent="0.3">
      <c r="A9" s="9">
        <v>2</v>
      </c>
      <c r="B9" s="9" t="s">
        <v>200</v>
      </c>
      <c r="C9" s="25">
        <v>0</v>
      </c>
      <c r="D9" s="25">
        <v>0</v>
      </c>
      <c r="E9" s="25">
        <v>0</v>
      </c>
      <c r="F9" s="25">
        <f t="shared" si="0"/>
        <v>0</v>
      </c>
      <c r="G9" s="25">
        <v>0</v>
      </c>
      <c r="H9" s="25">
        <v>0</v>
      </c>
      <c r="I9" s="25">
        <v>0</v>
      </c>
      <c r="J9" s="25">
        <f t="shared" si="1"/>
        <v>0</v>
      </c>
      <c r="K9" s="25">
        <v>0</v>
      </c>
      <c r="L9" s="25">
        <v>0</v>
      </c>
      <c r="M9" s="25">
        <v>0</v>
      </c>
      <c r="N9" s="25">
        <f t="shared" si="2"/>
        <v>0</v>
      </c>
      <c r="O9" s="25">
        <v>0</v>
      </c>
      <c r="P9" s="25">
        <v>0</v>
      </c>
      <c r="Q9" s="25">
        <v>0</v>
      </c>
      <c r="R9" s="25">
        <f t="shared" si="3"/>
        <v>0</v>
      </c>
      <c r="S9" s="9">
        <v>2</v>
      </c>
    </row>
    <row r="10" spans="1:19" x14ac:dyDescent="0.3">
      <c r="A10" s="9">
        <v>3</v>
      </c>
      <c r="B10" s="9" t="s">
        <v>117</v>
      </c>
      <c r="C10" s="25">
        <v>2031592</v>
      </c>
      <c r="D10" s="25">
        <v>0</v>
      </c>
      <c r="E10" s="25">
        <v>0</v>
      </c>
      <c r="F10" s="25">
        <f t="shared" si="0"/>
        <v>2031592</v>
      </c>
      <c r="G10" s="25">
        <v>0</v>
      </c>
      <c r="H10" s="25">
        <v>0</v>
      </c>
      <c r="I10" s="25">
        <v>2125409</v>
      </c>
      <c r="J10" s="25">
        <f t="shared" si="1"/>
        <v>2125409</v>
      </c>
      <c r="K10" s="25">
        <v>0</v>
      </c>
      <c r="L10" s="25">
        <v>0</v>
      </c>
      <c r="M10" s="25">
        <v>162683</v>
      </c>
      <c r="N10" s="25">
        <f t="shared" si="2"/>
        <v>162683</v>
      </c>
      <c r="O10" s="25">
        <v>0</v>
      </c>
      <c r="P10" s="25">
        <v>0</v>
      </c>
      <c r="Q10" s="25">
        <v>7028</v>
      </c>
      <c r="R10" s="25">
        <f t="shared" si="3"/>
        <v>2295120</v>
      </c>
      <c r="S10" s="9">
        <v>3</v>
      </c>
    </row>
    <row r="11" spans="1:19" x14ac:dyDescent="0.3">
      <c r="A11" s="9">
        <v>4</v>
      </c>
      <c r="B11" s="9" t="s">
        <v>201</v>
      </c>
      <c r="C11" s="25">
        <v>0</v>
      </c>
      <c r="D11" s="25">
        <v>121476</v>
      </c>
      <c r="E11" s="25">
        <v>0</v>
      </c>
      <c r="F11" s="25">
        <f t="shared" si="0"/>
        <v>121476</v>
      </c>
      <c r="G11" s="25">
        <v>0</v>
      </c>
      <c r="H11" s="25">
        <v>0</v>
      </c>
      <c r="I11" s="25">
        <v>36225</v>
      </c>
      <c r="J11" s="25">
        <f t="shared" si="1"/>
        <v>36225</v>
      </c>
      <c r="K11" s="25">
        <v>0</v>
      </c>
      <c r="L11" s="25">
        <v>0</v>
      </c>
      <c r="M11" s="25">
        <v>85251</v>
      </c>
      <c r="N11" s="25">
        <f t="shared" si="2"/>
        <v>85251</v>
      </c>
      <c r="O11" s="25">
        <v>0</v>
      </c>
      <c r="P11" s="25">
        <v>0</v>
      </c>
      <c r="Q11" s="25">
        <v>0</v>
      </c>
      <c r="R11" s="25">
        <f t="shared" si="3"/>
        <v>121476</v>
      </c>
      <c r="S11" s="9">
        <v>4</v>
      </c>
    </row>
    <row r="12" spans="1:19" x14ac:dyDescent="0.3">
      <c r="A12" s="9">
        <v>5</v>
      </c>
      <c r="B12" s="9" t="s">
        <v>202</v>
      </c>
      <c r="C12" s="25">
        <v>0</v>
      </c>
      <c r="D12" s="25">
        <v>183737</v>
      </c>
      <c r="E12" s="25">
        <v>0</v>
      </c>
      <c r="F12" s="25">
        <f t="shared" si="0"/>
        <v>183737</v>
      </c>
      <c r="G12" s="25">
        <v>0</v>
      </c>
      <c r="H12" s="25">
        <v>0</v>
      </c>
      <c r="I12" s="25">
        <v>142241</v>
      </c>
      <c r="J12" s="25">
        <f t="shared" si="1"/>
        <v>142241</v>
      </c>
      <c r="K12" s="25">
        <v>0</v>
      </c>
      <c r="L12" s="25">
        <v>0</v>
      </c>
      <c r="M12" s="25">
        <v>41496</v>
      </c>
      <c r="N12" s="25">
        <f t="shared" si="2"/>
        <v>41496</v>
      </c>
      <c r="O12" s="25">
        <v>0</v>
      </c>
      <c r="P12" s="25">
        <v>0</v>
      </c>
      <c r="Q12" s="25">
        <v>0</v>
      </c>
      <c r="R12" s="25">
        <f t="shared" si="3"/>
        <v>183737</v>
      </c>
      <c r="S12" s="9">
        <v>5</v>
      </c>
    </row>
    <row r="13" spans="1:19" x14ac:dyDescent="0.3">
      <c r="A13" s="9">
        <v>6</v>
      </c>
      <c r="B13" s="9" t="s">
        <v>203</v>
      </c>
      <c r="C13" s="25">
        <v>0</v>
      </c>
      <c r="D13" s="25">
        <v>2634906</v>
      </c>
      <c r="E13" s="25">
        <v>0</v>
      </c>
      <c r="F13" s="25">
        <f t="shared" si="0"/>
        <v>2634906</v>
      </c>
      <c r="G13" s="25">
        <v>0</v>
      </c>
      <c r="H13" s="25">
        <v>0</v>
      </c>
      <c r="I13" s="25">
        <v>1822399</v>
      </c>
      <c r="J13" s="25">
        <f t="shared" si="1"/>
        <v>1822399</v>
      </c>
      <c r="K13" s="25">
        <v>0</v>
      </c>
      <c r="L13" s="25">
        <v>0</v>
      </c>
      <c r="M13" s="25">
        <v>812507</v>
      </c>
      <c r="N13" s="25">
        <f t="shared" si="2"/>
        <v>812507</v>
      </c>
      <c r="O13" s="25">
        <v>0</v>
      </c>
      <c r="P13" s="25">
        <v>0</v>
      </c>
      <c r="Q13" s="25">
        <v>0</v>
      </c>
      <c r="R13" s="25">
        <f t="shared" si="3"/>
        <v>2634906</v>
      </c>
      <c r="S13" s="9">
        <v>6</v>
      </c>
    </row>
    <row r="14" spans="1:19" x14ac:dyDescent="0.3">
      <c r="A14" s="9">
        <v>7</v>
      </c>
      <c r="B14" s="9" t="s">
        <v>204</v>
      </c>
      <c r="C14" s="25">
        <v>0</v>
      </c>
      <c r="D14" s="25">
        <v>0</v>
      </c>
      <c r="E14" s="25">
        <v>0</v>
      </c>
      <c r="F14" s="25">
        <f t="shared" si="0"/>
        <v>0</v>
      </c>
      <c r="G14" s="25">
        <v>0</v>
      </c>
      <c r="H14" s="25">
        <v>0</v>
      </c>
      <c r="I14" s="25">
        <v>283346</v>
      </c>
      <c r="J14" s="25">
        <f t="shared" si="1"/>
        <v>283346</v>
      </c>
      <c r="K14" s="25">
        <v>0</v>
      </c>
      <c r="L14" s="25">
        <v>0</v>
      </c>
      <c r="M14" s="25">
        <v>50989</v>
      </c>
      <c r="N14" s="25">
        <f t="shared" si="2"/>
        <v>50989</v>
      </c>
      <c r="O14" s="25">
        <v>0</v>
      </c>
      <c r="P14" s="25">
        <v>0</v>
      </c>
      <c r="Q14" s="25">
        <v>0</v>
      </c>
      <c r="R14" s="25">
        <f t="shared" si="3"/>
        <v>334335</v>
      </c>
      <c r="S14" s="9">
        <v>7</v>
      </c>
    </row>
    <row r="15" spans="1:19" x14ac:dyDescent="0.3">
      <c r="A15" s="9">
        <v>8</v>
      </c>
      <c r="B15" s="9" t="s">
        <v>205</v>
      </c>
      <c r="C15" s="25">
        <v>0</v>
      </c>
      <c r="D15" s="25">
        <v>0</v>
      </c>
      <c r="E15" s="25">
        <v>0</v>
      </c>
      <c r="F15" s="25">
        <f t="shared" si="0"/>
        <v>0</v>
      </c>
      <c r="G15" s="25">
        <v>0</v>
      </c>
      <c r="H15" s="25">
        <v>8435</v>
      </c>
      <c r="I15" s="25">
        <v>343291</v>
      </c>
      <c r="J15" s="25">
        <f t="shared" si="1"/>
        <v>351726</v>
      </c>
      <c r="K15" s="25">
        <v>0</v>
      </c>
      <c r="L15" s="25">
        <v>3405</v>
      </c>
      <c r="M15" s="25">
        <v>81606</v>
      </c>
      <c r="N15" s="25">
        <f t="shared" si="2"/>
        <v>85011</v>
      </c>
      <c r="O15" s="25">
        <v>0</v>
      </c>
      <c r="P15" s="25">
        <v>0</v>
      </c>
      <c r="Q15" s="25">
        <v>0</v>
      </c>
      <c r="R15" s="25">
        <f t="shared" si="3"/>
        <v>436737</v>
      </c>
      <c r="S15" s="9">
        <v>8</v>
      </c>
    </row>
    <row r="16" spans="1:19" x14ac:dyDescent="0.3">
      <c r="A16" s="9">
        <v>9</v>
      </c>
      <c r="B16" s="9" t="s">
        <v>206</v>
      </c>
      <c r="C16" s="25">
        <v>0</v>
      </c>
      <c r="D16" s="25">
        <v>222739</v>
      </c>
      <c r="E16" s="25">
        <v>0</v>
      </c>
      <c r="F16" s="25">
        <f t="shared" si="0"/>
        <v>222739</v>
      </c>
      <c r="G16" s="25">
        <v>0</v>
      </c>
      <c r="H16" s="25">
        <v>0</v>
      </c>
      <c r="I16" s="25">
        <v>166847</v>
      </c>
      <c r="J16" s="25">
        <f t="shared" si="1"/>
        <v>166847</v>
      </c>
      <c r="K16" s="25">
        <v>0</v>
      </c>
      <c r="L16" s="25">
        <v>0</v>
      </c>
      <c r="M16" s="25">
        <v>55892</v>
      </c>
      <c r="N16" s="25">
        <f t="shared" si="2"/>
        <v>55892</v>
      </c>
      <c r="O16" s="25">
        <v>0</v>
      </c>
      <c r="P16" s="25">
        <v>0</v>
      </c>
      <c r="Q16" s="25">
        <v>0</v>
      </c>
      <c r="R16" s="25">
        <f t="shared" si="3"/>
        <v>222739</v>
      </c>
      <c r="S16" s="9">
        <v>9</v>
      </c>
    </row>
    <row r="17" spans="1:19" x14ac:dyDescent="0.3">
      <c r="A17" s="9">
        <v>10</v>
      </c>
      <c r="B17" s="9" t="s">
        <v>207</v>
      </c>
      <c r="C17" s="25">
        <v>0</v>
      </c>
      <c r="D17" s="25">
        <v>0</v>
      </c>
      <c r="E17" s="25">
        <v>0</v>
      </c>
      <c r="F17" s="25">
        <f t="shared" si="0"/>
        <v>0</v>
      </c>
      <c r="G17" s="25">
        <v>0</v>
      </c>
      <c r="H17" s="25">
        <v>0</v>
      </c>
      <c r="I17" s="25">
        <v>61394</v>
      </c>
      <c r="J17" s="25">
        <f t="shared" si="1"/>
        <v>61394</v>
      </c>
      <c r="K17" s="25">
        <v>0</v>
      </c>
      <c r="L17" s="25">
        <v>0</v>
      </c>
      <c r="M17" s="25">
        <v>7404</v>
      </c>
      <c r="N17" s="25">
        <f t="shared" si="2"/>
        <v>7404</v>
      </c>
      <c r="O17" s="25">
        <v>0</v>
      </c>
      <c r="P17" s="25">
        <v>0</v>
      </c>
      <c r="Q17" s="25">
        <v>0</v>
      </c>
      <c r="R17" s="25">
        <f t="shared" si="3"/>
        <v>68798</v>
      </c>
      <c r="S17" s="9">
        <v>10</v>
      </c>
    </row>
    <row r="18" spans="1:19" x14ac:dyDescent="0.3">
      <c r="A18" s="9">
        <v>11</v>
      </c>
      <c r="B18" s="9" t="s">
        <v>208</v>
      </c>
      <c r="C18" s="25">
        <v>0</v>
      </c>
      <c r="D18" s="25">
        <v>1020668</v>
      </c>
      <c r="E18" s="25">
        <v>0</v>
      </c>
      <c r="F18" s="25">
        <f t="shared" si="0"/>
        <v>1020668</v>
      </c>
      <c r="G18" s="25">
        <v>0</v>
      </c>
      <c r="H18" s="25">
        <v>0</v>
      </c>
      <c r="I18" s="25">
        <v>792840</v>
      </c>
      <c r="J18" s="25">
        <f t="shared" si="1"/>
        <v>792840</v>
      </c>
      <c r="K18" s="25">
        <v>0</v>
      </c>
      <c r="L18" s="25">
        <v>0</v>
      </c>
      <c r="M18" s="25">
        <v>227828</v>
      </c>
      <c r="N18" s="25">
        <f t="shared" si="2"/>
        <v>227828</v>
      </c>
      <c r="O18" s="25">
        <v>0</v>
      </c>
      <c r="P18" s="25">
        <v>0</v>
      </c>
      <c r="Q18" s="25">
        <v>0</v>
      </c>
      <c r="R18" s="25">
        <f t="shared" si="3"/>
        <v>1020668</v>
      </c>
      <c r="S18" s="9">
        <v>11</v>
      </c>
    </row>
    <row r="19" spans="1:19" x14ac:dyDescent="0.3">
      <c r="A19" s="9">
        <v>12</v>
      </c>
      <c r="B19" s="9" t="s">
        <v>209</v>
      </c>
      <c r="C19" s="25">
        <v>0</v>
      </c>
      <c r="D19" s="25">
        <v>138318</v>
      </c>
      <c r="E19" s="25">
        <v>0</v>
      </c>
      <c r="F19" s="25">
        <f t="shared" si="0"/>
        <v>138318</v>
      </c>
      <c r="G19" s="25">
        <v>0</v>
      </c>
      <c r="H19" s="25">
        <v>0</v>
      </c>
      <c r="I19" s="25">
        <v>111777</v>
      </c>
      <c r="J19" s="25">
        <f t="shared" si="1"/>
        <v>111777</v>
      </c>
      <c r="K19" s="25">
        <v>0</v>
      </c>
      <c r="L19" s="25">
        <v>0</v>
      </c>
      <c r="M19" s="25">
        <v>26541</v>
      </c>
      <c r="N19" s="25">
        <f t="shared" si="2"/>
        <v>26541</v>
      </c>
      <c r="O19" s="25">
        <v>0</v>
      </c>
      <c r="P19" s="25">
        <v>0</v>
      </c>
      <c r="Q19" s="25">
        <v>0</v>
      </c>
      <c r="R19" s="25">
        <f t="shared" si="3"/>
        <v>138318</v>
      </c>
      <c r="S19" s="9">
        <v>12</v>
      </c>
    </row>
    <row r="20" spans="1:19" x14ac:dyDescent="0.3">
      <c r="A20" s="9">
        <v>13</v>
      </c>
      <c r="B20" s="9" t="s">
        <v>210</v>
      </c>
      <c r="C20" s="25">
        <v>0</v>
      </c>
      <c r="D20" s="25">
        <v>0</v>
      </c>
      <c r="E20" s="25">
        <v>0</v>
      </c>
      <c r="F20" s="25">
        <f t="shared" si="0"/>
        <v>0</v>
      </c>
      <c r="G20" s="25">
        <v>19787</v>
      </c>
      <c r="H20" s="25">
        <v>0</v>
      </c>
      <c r="I20" s="25">
        <v>196609</v>
      </c>
      <c r="J20" s="25">
        <f t="shared" si="1"/>
        <v>216396</v>
      </c>
      <c r="K20" s="25">
        <v>397</v>
      </c>
      <c r="L20" s="25">
        <v>0</v>
      </c>
      <c r="M20" s="25">
        <v>389793</v>
      </c>
      <c r="N20" s="25">
        <f t="shared" si="2"/>
        <v>390190</v>
      </c>
      <c r="O20" s="25">
        <v>0</v>
      </c>
      <c r="P20" s="25">
        <v>0</v>
      </c>
      <c r="Q20" s="25">
        <v>0</v>
      </c>
      <c r="R20" s="25">
        <f t="shared" si="3"/>
        <v>606586</v>
      </c>
      <c r="S20" s="9">
        <v>13</v>
      </c>
    </row>
    <row r="21" spans="1:19" x14ac:dyDescent="0.3">
      <c r="A21" s="9">
        <v>14</v>
      </c>
      <c r="B21" s="9" t="s">
        <v>131</v>
      </c>
      <c r="C21" s="25">
        <v>0</v>
      </c>
      <c r="D21" s="25">
        <v>1723249</v>
      </c>
      <c r="E21" s="25">
        <v>0</v>
      </c>
      <c r="F21" s="25">
        <f t="shared" si="0"/>
        <v>1723249</v>
      </c>
      <c r="G21" s="25">
        <v>0</v>
      </c>
      <c r="H21" s="25">
        <v>0</v>
      </c>
      <c r="I21" s="25">
        <v>1265780</v>
      </c>
      <c r="J21" s="25">
        <f t="shared" si="1"/>
        <v>1265780</v>
      </c>
      <c r="K21" s="25">
        <v>0</v>
      </c>
      <c r="L21" s="25">
        <v>0</v>
      </c>
      <c r="M21" s="25">
        <v>457469</v>
      </c>
      <c r="N21" s="25">
        <f t="shared" si="2"/>
        <v>457469</v>
      </c>
      <c r="O21" s="25">
        <v>0</v>
      </c>
      <c r="P21" s="25">
        <v>0</v>
      </c>
      <c r="Q21" s="25">
        <v>0</v>
      </c>
      <c r="R21" s="25">
        <f t="shared" si="3"/>
        <v>1723249</v>
      </c>
      <c r="S21" s="9">
        <v>14</v>
      </c>
    </row>
    <row r="22" spans="1:19" x14ac:dyDescent="0.3">
      <c r="A22" s="9">
        <v>15</v>
      </c>
      <c r="B22" s="9" t="s">
        <v>211</v>
      </c>
      <c r="C22" s="25">
        <v>0</v>
      </c>
      <c r="D22" s="25">
        <v>0</v>
      </c>
      <c r="E22" s="25">
        <v>0</v>
      </c>
      <c r="F22" s="25">
        <f t="shared" si="0"/>
        <v>0</v>
      </c>
      <c r="G22" s="25">
        <v>0</v>
      </c>
      <c r="H22" s="25">
        <v>0</v>
      </c>
      <c r="I22" s="25">
        <v>225173</v>
      </c>
      <c r="J22" s="25">
        <f t="shared" si="1"/>
        <v>225173</v>
      </c>
      <c r="K22" s="25">
        <v>0</v>
      </c>
      <c r="L22" s="25">
        <v>0</v>
      </c>
      <c r="M22" s="25">
        <v>321755</v>
      </c>
      <c r="N22" s="25">
        <f t="shared" si="2"/>
        <v>321755</v>
      </c>
      <c r="O22" s="25">
        <v>0</v>
      </c>
      <c r="P22" s="25">
        <v>0</v>
      </c>
      <c r="Q22" s="25">
        <v>0</v>
      </c>
      <c r="R22" s="25">
        <f t="shared" si="3"/>
        <v>546928</v>
      </c>
      <c r="S22" s="9">
        <v>15</v>
      </c>
    </row>
    <row r="23" spans="1:19" x14ac:dyDescent="0.3">
      <c r="A23" s="9">
        <v>16</v>
      </c>
      <c r="B23" s="9" t="s">
        <v>212</v>
      </c>
      <c r="C23" s="25">
        <v>645850</v>
      </c>
      <c r="D23" s="25">
        <v>1697433</v>
      </c>
      <c r="E23" s="25">
        <v>0</v>
      </c>
      <c r="F23" s="25">
        <f t="shared" si="0"/>
        <v>2343283</v>
      </c>
      <c r="G23" s="25">
        <v>0</v>
      </c>
      <c r="H23" s="25">
        <v>0</v>
      </c>
      <c r="I23" s="25">
        <v>1225475</v>
      </c>
      <c r="J23" s="25">
        <f t="shared" si="1"/>
        <v>1225475</v>
      </c>
      <c r="K23" s="25">
        <v>0</v>
      </c>
      <c r="L23" s="25">
        <v>0</v>
      </c>
      <c r="M23" s="25">
        <v>471958</v>
      </c>
      <c r="N23" s="25">
        <f t="shared" si="2"/>
        <v>471958</v>
      </c>
      <c r="O23" s="25">
        <v>0</v>
      </c>
      <c r="P23" s="25">
        <v>0</v>
      </c>
      <c r="Q23" s="25">
        <v>0</v>
      </c>
      <c r="R23" s="25">
        <f t="shared" si="3"/>
        <v>1697433</v>
      </c>
      <c r="S23" s="9">
        <v>16</v>
      </c>
    </row>
    <row r="24" spans="1:19" x14ac:dyDescent="0.3">
      <c r="A24" s="9">
        <v>17</v>
      </c>
      <c r="B24" s="9" t="s">
        <v>213</v>
      </c>
      <c r="C24" s="25">
        <v>0</v>
      </c>
      <c r="D24" s="25">
        <v>0</v>
      </c>
      <c r="E24" s="25">
        <v>0</v>
      </c>
      <c r="F24" s="25">
        <f t="shared" si="0"/>
        <v>0</v>
      </c>
      <c r="G24" s="25">
        <v>0</v>
      </c>
      <c r="H24" s="25">
        <v>0</v>
      </c>
      <c r="I24" s="25">
        <v>0</v>
      </c>
      <c r="J24" s="25">
        <f t="shared" si="1"/>
        <v>0</v>
      </c>
      <c r="K24" s="25">
        <v>0</v>
      </c>
      <c r="L24" s="25">
        <v>0</v>
      </c>
      <c r="M24" s="25">
        <v>0</v>
      </c>
      <c r="N24" s="25">
        <f t="shared" si="2"/>
        <v>0</v>
      </c>
      <c r="O24" s="25">
        <v>0</v>
      </c>
      <c r="P24" s="25">
        <v>0</v>
      </c>
      <c r="Q24" s="25">
        <v>0</v>
      </c>
      <c r="R24" s="25">
        <f t="shared" si="3"/>
        <v>0</v>
      </c>
      <c r="S24" s="9">
        <v>17</v>
      </c>
    </row>
    <row r="25" spans="1:19" x14ac:dyDescent="0.3">
      <c r="A25" s="9">
        <v>18</v>
      </c>
      <c r="B25" s="9" t="s">
        <v>214</v>
      </c>
      <c r="C25" s="25">
        <v>0</v>
      </c>
      <c r="D25" s="25">
        <v>1865268</v>
      </c>
      <c r="E25" s="25">
        <v>0</v>
      </c>
      <c r="F25" s="25">
        <f t="shared" si="0"/>
        <v>1865268</v>
      </c>
      <c r="G25" s="25">
        <v>0</v>
      </c>
      <c r="H25" s="25">
        <v>0</v>
      </c>
      <c r="I25" s="25">
        <v>1514795</v>
      </c>
      <c r="J25" s="25">
        <f t="shared" si="1"/>
        <v>1514795</v>
      </c>
      <c r="K25" s="25">
        <v>0</v>
      </c>
      <c r="L25" s="25">
        <v>0</v>
      </c>
      <c r="M25" s="25">
        <v>350473</v>
      </c>
      <c r="N25" s="25">
        <f t="shared" si="2"/>
        <v>350473</v>
      </c>
      <c r="O25" s="25">
        <v>0</v>
      </c>
      <c r="P25" s="25">
        <v>0</v>
      </c>
      <c r="Q25" s="25">
        <v>0</v>
      </c>
      <c r="R25" s="25">
        <f t="shared" si="3"/>
        <v>1865268</v>
      </c>
      <c r="S25" s="9">
        <v>18</v>
      </c>
    </row>
    <row r="26" spans="1:19" x14ac:dyDescent="0.3">
      <c r="A26" s="9">
        <v>19</v>
      </c>
      <c r="B26" s="9" t="s">
        <v>215</v>
      </c>
      <c r="C26" s="25">
        <v>0</v>
      </c>
      <c r="D26" s="25">
        <v>7961952</v>
      </c>
      <c r="E26" s="25">
        <v>0</v>
      </c>
      <c r="F26" s="25">
        <f t="shared" si="0"/>
        <v>7961952</v>
      </c>
      <c r="G26" s="25">
        <v>0</v>
      </c>
      <c r="H26" s="25">
        <v>0</v>
      </c>
      <c r="I26" s="25">
        <v>5377001</v>
      </c>
      <c r="J26" s="25">
        <f t="shared" si="1"/>
        <v>5377001</v>
      </c>
      <c r="K26" s="25">
        <v>0</v>
      </c>
      <c r="L26" s="25">
        <v>0</v>
      </c>
      <c r="M26" s="25">
        <v>2584951</v>
      </c>
      <c r="N26" s="25">
        <f t="shared" si="2"/>
        <v>2584951</v>
      </c>
      <c r="O26" s="25">
        <v>0</v>
      </c>
      <c r="P26" s="25">
        <v>0</v>
      </c>
      <c r="Q26" s="25">
        <v>0</v>
      </c>
      <c r="R26" s="25">
        <f t="shared" si="3"/>
        <v>7961952</v>
      </c>
      <c r="S26" s="9">
        <v>19</v>
      </c>
    </row>
    <row r="27" spans="1:19" x14ac:dyDescent="0.3">
      <c r="A27" s="9">
        <v>20</v>
      </c>
      <c r="B27" s="9" t="s">
        <v>216</v>
      </c>
      <c r="C27" s="25">
        <v>0</v>
      </c>
      <c r="D27" s="25">
        <v>383834</v>
      </c>
      <c r="E27" s="25">
        <v>0</v>
      </c>
      <c r="F27" s="25">
        <f t="shared" si="0"/>
        <v>383834</v>
      </c>
      <c r="G27" s="25">
        <v>0</v>
      </c>
      <c r="H27" s="25">
        <v>181523</v>
      </c>
      <c r="I27" s="25">
        <v>161570</v>
      </c>
      <c r="J27" s="25">
        <f t="shared" si="1"/>
        <v>343093</v>
      </c>
      <c r="K27" s="25">
        <v>0</v>
      </c>
      <c r="L27" s="25">
        <v>1266</v>
      </c>
      <c r="M27" s="25">
        <v>39475</v>
      </c>
      <c r="N27" s="25">
        <f t="shared" si="2"/>
        <v>40741</v>
      </c>
      <c r="O27" s="25">
        <v>0</v>
      </c>
      <c r="P27" s="25">
        <v>0</v>
      </c>
      <c r="Q27" s="25">
        <v>0</v>
      </c>
      <c r="R27" s="25">
        <f t="shared" si="3"/>
        <v>383834</v>
      </c>
      <c r="S27" s="9">
        <v>20</v>
      </c>
    </row>
    <row r="28" spans="1:19" x14ac:dyDescent="0.3">
      <c r="A28" s="9">
        <v>21</v>
      </c>
      <c r="B28" s="9" t="s">
        <v>217</v>
      </c>
      <c r="C28" s="25">
        <v>8367347</v>
      </c>
      <c r="D28" s="25">
        <v>0</v>
      </c>
      <c r="E28" s="25">
        <v>0</v>
      </c>
      <c r="F28" s="25">
        <f t="shared" si="0"/>
        <v>8367347</v>
      </c>
      <c r="G28" s="25">
        <v>0</v>
      </c>
      <c r="H28" s="25">
        <v>0</v>
      </c>
      <c r="I28" s="25">
        <v>7700735</v>
      </c>
      <c r="J28" s="25">
        <f t="shared" si="1"/>
        <v>7700735</v>
      </c>
      <c r="K28" s="25">
        <v>0</v>
      </c>
      <c r="L28" s="25">
        <v>0</v>
      </c>
      <c r="M28" s="25">
        <v>123901</v>
      </c>
      <c r="N28" s="25">
        <f t="shared" si="2"/>
        <v>123901</v>
      </c>
      <c r="O28" s="25">
        <v>0</v>
      </c>
      <c r="P28" s="25">
        <v>0</v>
      </c>
      <c r="Q28" s="25">
        <v>0</v>
      </c>
      <c r="R28" s="25">
        <f t="shared" si="3"/>
        <v>7824636</v>
      </c>
      <c r="S28" s="9">
        <v>21</v>
      </c>
    </row>
    <row r="29" spans="1:19" x14ac:dyDescent="0.3">
      <c r="A29" s="9">
        <v>22</v>
      </c>
      <c r="B29" s="9" t="s">
        <v>171</v>
      </c>
      <c r="C29" s="25">
        <v>0</v>
      </c>
      <c r="D29" s="25">
        <v>0</v>
      </c>
      <c r="E29" s="25">
        <v>0</v>
      </c>
      <c r="F29" s="25">
        <f t="shared" si="0"/>
        <v>0</v>
      </c>
      <c r="G29" s="25">
        <v>0</v>
      </c>
      <c r="H29" s="25">
        <v>0</v>
      </c>
      <c r="I29" s="25">
        <v>223086</v>
      </c>
      <c r="J29" s="25">
        <f t="shared" si="1"/>
        <v>223086</v>
      </c>
      <c r="K29" s="25">
        <v>0</v>
      </c>
      <c r="L29" s="25">
        <v>0</v>
      </c>
      <c r="M29" s="25">
        <v>24216</v>
      </c>
      <c r="N29" s="25">
        <f t="shared" si="2"/>
        <v>24216</v>
      </c>
      <c r="O29" s="25">
        <v>0</v>
      </c>
      <c r="P29" s="25">
        <v>0</v>
      </c>
      <c r="Q29" s="25">
        <v>0</v>
      </c>
      <c r="R29" s="25">
        <f t="shared" si="3"/>
        <v>247302</v>
      </c>
      <c r="S29" s="9">
        <v>22</v>
      </c>
    </row>
    <row r="30" spans="1:19" x14ac:dyDescent="0.3">
      <c r="A30" s="9">
        <v>23</v>
      </c>
      <c r="B30" s="9" t="s">
        <v>179</v>
      </c>
      <c r="C30" s="25">
        <v>0</v>
      </c>
      <c r="D30" s="25">
        <v>788004</v>
      </c>
      <c r="E30" s="25">
        <v>0</v>
      </c>
      <c r="F30" s="25">
        <f t="shared" si="0"/>
        <v>788004</v>
      </c>
      <c r="G30" s="25">
        <v>0</v>
      </c>
      <c r="H30" s="25">
        <v>0</v>
      </c>
      <c r="I30" s="25">
        <v>711239</v>
      </c>
      <c r="J30" s="25">
        <f t="shared" si="1"/>
        <v>711239</v>
      </c>
      <c r="K30" s="25">
        <v>0</v>
      </c>
      <c r="L30" s="25">
        <v>0</v>
      </c>
      <c r="M30" s="25">
        <v>76765</v>
      </c>
      <c r="N30" s="25">
        <f t="shared" si="2"/>
        <v>76765</v>
      </c>
      <c r="O30" s="25">
        <v>0</v>
      </c>
      <c r="P30" s="25">
        <v>0</v>
      </c>
      <c r="Q30" s="25">
        <v>0</v>
      </c>
      <c r="R30" s="25">
        <f t="shared" si="3"/>
        <v>788004</v>
      </c>
      <c r="S30" s="9">
        <v>23</v>
      </c>
    </row>
    <row r="31" spans="1:19" x14ac:dyDescent="0.3">
      <c r="A31" s="9">
        <v>24</v>
      </c>
      <c r="B31" s="10" t="s">
        <v>218</v>
      </c>
      <c r="C31" s="25">
        <v>700000</v>
      </c>
      <c r="D31" s="25">
        <v>2033248</v>
      </c>
      <c r="E31" s="25">
        <v>0</v>
      </c>
      <c r="F31" s="25">
        <f t="shared" si="0"/>
        <v>2733248</v>
      </c>
      <c r="G31" s="25">
        <v>0</v>
      </c>
      <c r="H31" s="25">
        <v>0</v>
      </c>
      <c r="I31" s="25">
        <v>3154872</v>
      </c>
      <c r="J31" s="25">
        <f t="shared" si="1"/>
        <v>3154872</v>
      </c>
      <c r="K31" s="25">
        <v>0</v>
      </c>
      <c r="L31" s="25">
        <v>0</v>
      </c>
      <c r="M31" s="25">
        <v>706928</v>
      </c>
      <c r="N31" s="25">
        <f t="shared" si="2"/>
        <v>706928</v>
      </c>
      <c r="O31" s="25">
        <v>0</v>
      </c>
      <c r="P31" s="25">
        <v>0</v>
      </c>
      <c r="Q31" s="25">
        <v>295489</v>
      </c>
      <c r="R31" s="25">
        <f t="shared" si="3"/>
        <v>4157289</v>
      </c>
      <c r="S31" s="9">
        <v>24</v>
      </c>
    </row>
    <row r="32" spans="1:19" x14ac:dyDescent="0.3">
      <c r="A32" s="9">
        <v>25</v>
      </c>
      <c r="B32" s="9" t="s">
        <v>219</v>
      </c>
      <c r="C32" s="25">
        <v>0</v>
      </c>
      <c r="D32" s="25">
        <v>38681</v>
      </c>
      <c r="E32" s="25">
        <v>0</v>
      </c>
      <c r="F32" s="25">
        <f t="shared" si="0"/>
        <v>38681</v>
      </c>
      <c r="G32" s="25">
        <v>0</v>
      </c>
      <c r="H32" s="25">
        <v>0</v>
      </c>
      <c r="I32" s="25">
        <v>37354</v>
      </c>
      <c r="J32" s="25">
        <f t="shared" si="1"/>
        <v>37354</v>
      </c>
      <c r="K32" s="25">
        <v>0</v>
      </c>
      <c r="L32" s="25">
        <v>0</v>
      </c>
      <c r="M32" s="25">
        <v>1327</v>
      </c>
      <c r="N32" s="25">
        <f t="shared" si="2"/>
        <v>1327</v>
      </c>
      <c r="O32" s="25">
        <v>0</v>
      </c>
      <c r="P32" s="25">
        <v>0</v>
      </c>
      <c r="Q32" s="25">
        <v>0</v>
      </c>
      <c r="R32" s="25">
        <f t="shared" si="3"/>
        <v>38681</v>
      </c>
      <c r="S32" s="9">
        <v>25</v>
      </c>
    </row>
    <row r="33" spans="1:19" x14ac:dyDescent="0.3">
      <c r="A33" s="9">
        <v>26</v>
      </c>
      <c r="B33" s="9" t="s">
        <v>220</v>
      </c>
      <c r="C33" s="25">
        <v>0</v>
      </c>
      <c r="D33" s="25">
        <v>366429</v>
      </c>
      <c r="E33" s="25">
        <v>0</v>
      </c>
      <c r="F33" s="25">
        <f t="shared" si="0"/>
        <v>366429</v>
      </c>
      <c r="G33" s="25">
        <v>0</v>
      </c>
      <c r="H33" s="25">
        <v>0</v>
      </c>
      <c r="I33" s="25">
        <v>313770</v>
      </c>
      <c r="J33" s="25">
        <f t="shared" si="1"/>
        <v>313770</v>
      </c>
      <c r="K33" s="25">
        <v>0</v>
      </c>
      <c r="L33" s="25">
        <v>0</v>
      </c>
      <c r="M33" s="25">
        <v>52659</v>
      </c>
      <c r="N33" s="25">
        <f t="shared" si="2"/>
        <v>52659</v>
      </c>
      <c r="O33" s="25">
        <v>0</v>
      </c>
      <c r="P33" s="25">
        <v>0</v>
      </c>
      <c r="Q33" s="25">
        <v>0</v>
      </c>
      <c r="R33" s="25">
        <f t="shared" si="3"/>
        <v>366429</v>
      </c>
      <c r="S33" s="9">
        <v>26</v>
      </c>
    </row>
    <row r="34" spans="1:19" x14ac:dyDescent="0.3">
      <c r="A34" s="9">
        <v>27</v>
      </c>
      <c r="B34" s="9" t="s">
        <v>221</v>
      </c>
      <c r="C34" s="25">
        <v>0</v>
      </c>
      <c r="D34" s="25">
        <v>0</v>
      </c>
      <c r="E34" s="25">
        <v>0</v>
      </c>
      <c r="F34" s="25">
        <f t="shared" si="0"/>
        <v>0</v>
      </c>
      <c r="G34" s="25">
        <v>0</v>
      </c>
      <c r="H34" s="25">
        <v>0</v>
      </c>
      <c r="I34" s="25">
        <v>271485</v>
      </c>
      <c r="J34" s="25">
        <f t="shared" si="1"/>
        <v>271485</v>
      </c>
      <c r="K34" s="25">
        <v>0</v>
      </c>
      <c r="L34" s="25">
        <v>0</v>
      </c>
      <c r="M34" s="25">
        <v>119401</v>
      </c>
      <c r="N34" s="25">
        <f t="shared" si="2"/>
        <v>119401</v>
      </c>
      <c r="O34" s="25">
        <v>0</v>
      </c>
      <c r="P34" s="25">
        <v>0</v>
      </c>
      <c r="Q34" s="25">
        <v>0</v>
      </c>
      <c r="R34" s="25">
        <f t="shared" si="3"/>
        <v>390886</v>
      </c>
      <c r="S34" s="9">
        <v>27</v>
      </c>
    </row>
    <row r="35" spans="1:19" x14ac:dyDescent="0.3">
      <c r="A35" s="9">
        <v>28</v>
      </c>
      <c r="B35" s="9" t="s">
        <v>222</v>
      </c>
      <c r="C35" s="25">
        <v>3943182</v>
      </c>
      <c r="D35" s="25">
        <v>0</v>
      </c>
      <c r="E35" s="25">
        <v>539315</v>
      </c>
      <c r="F35" s="25">
        <f t="shared" si="0"/>
        <v>4482497</v>
      </c>
      <c r="G35" s="25">
        <v>0</v>
      </c>
      <c r="H35" s="25">
        <v>0</v>
      </c>
      <c r="I35" s="25">
        <v>1275170</v>
      </c>
      <c r="J35" s="25">
        <f t="shared" si="1"/>
        <v>1275170</v>
      </c>
      <c r="K35" s="25">
        <v>0</v>
      </c>
      <c r="L35" s="25">
        <v>0</v>
      </c>
      <c r="M35" s="25">
        <v>221051</v>
      </c>
      <c r="N35" s="25">
        <f t="shared" si="2"/>
        <v>221051</v>
      </c>
      <c r="O35" s="25">
        <v>0</v>
      </c>
      <c r="P35" s="25">
        <v>0</v>
      </c>
      <c r="Q35" s="25">
        <v>0</v>
      </c>
      <c r="R35" s="25">
        <f t="shared" si="3"/>
        <v>1496221</v>
      </c>
      <c r="S35" s="9">
        <v>28</v>
      </c>
    </row>
    <row r="36" spans="1:19" x14ac:dyDescent="0.3">
      <c r="A36" s="9">
        <v>29</v>
      </c>
      <c r="B36" s="9" t="s">
        <v>223</v>
      </c>
      <c r="C36" s="25">
        <v>0</v>
      </c>
      <c r="D36" s="25">
        <v>0</v>
      </c>
      <c r="E36" s="25">
        <v>0</v>
      </c>
      <c r="F36" s="25">
        <f t="shared" si="0"/>
        <v>0</v>
      </c>
      <c r="G36" s="25">
        <v>0</v>
      </c>
      <c r="H36" s="25">
        <v>0</v>
      </c>
      <c r="I36" s="25">
        <v>252599</v>
      </c>
      <c r="J36" s="25">
        <f t="shared" si="1"/>
        <v>252599</v>
      </c>
      <c r="K36" s="25">
        <v>0</v>
      </c>
      <c r="L36" s="25">
        <v>0</v>
      </c>
      <c r="M36" s="25">
        <v>6825</v>
      </c>
      <c r="N36" s="25">
        <f t="shared" si="2"/>
        <v>6825</v>
      </c>
      <c r="O36" s="25">
        <v>0</v>
      </c>
      <c r="P36" s="25">
        <v>0</v>
      </c>
      <c r="Q36" s="25">
        <v>0</v>
      </c>
      <c r="R36" s="25">
        <f t="shared" si="3"/>
        <v>259424</v>
      </c>
      <c r="S36" s="9">
        <v>29</v>
      </c>
    </row>
    <row r="37" spans="1:19" x14ac:dyDescent="0.3">
      <c r="A37" s="9">
        <v>30</v>
      </c>
      <c r="B37" s="9" t="s">
        <v>224</v>
      </c>
      <c r="C37" s="25">
        <v>0</v>
      </c>
      <c r="D37" s="25">
        <v>274594</v>
      </c>
      <c r="E37" s="25">
        <v>0</v>
      </c>
      <c r="F37" s="25">
        <f t="shared" si="0"/>
        <v>274594</v>
      </c>
      <c r="G37" s="25">
        <v>0</v>
      </c>
      <c r="H37" s="25">
        <v>0</v>
      </c>
      <c r="I37" s="25">
        <v>236368</v>
      </c>
      <c r="J37" s="25">
        <f t="shared" si="1"/>
        <v>236368</v>
      </c>
      <c r="K37" s="25">
        <v>0</v>
      </c>
      <c r="L37" s="25">
        <v>0</v>
      </c>
      <c r="M37" s="25">
        <v>38226</v>
      </c>
      <c r="N37" s="25">
        <f t="shared" si="2"/>
        <v>38226</v>
      </c>
      <c r="O37" s="25">
        <v>0</v>
      </c>
      <c r="P37" s="25">
        <v>0</v>
      </c>
      <c r="Q37" s="25">
        <v>0</v>
      </c>
      <c r="R37" s="25">
        <f t="shared" si="3"/>
        <v>274594</v>
      </c>
      <c r="S37" s="9">
        <v>30</v>
      </c>
    </row>
    <row r="38" spans="1:19" x14ac:dyDescent="0.3">
      <c r="A38" s="9">
        <v>31</v>
      </c>
      <c r="B38" s="9" t="s">
        <v>192</v>
      </c>
      <c r="C38" s="25">
        <v>0</v>
      </c>
      <c r="D38" s="25">
        <v>842845</v>
      </c>
      <c r="E38" s="25">
        <v>0</v>
      </c>
      <c r="F38" s="25">
        <f t="shared" si="0"/>
        <v>842845</v>
      </c>
      <c r="G38" s="25">
        <v>0</v>
      </c>
      <c r="H38" s="25">
        <v>0</v>
      </c>
      <c r="I38" s="25">
        <v>813068</v>
      </c>
      <c r="J38" s="25">
        <f t="shared" si="1"/>
        <v>813068</v>
      </c>
      <c r="K38" s="25">
        <v>0</v>
      </c>
      <c r="L38" s="25">
        <v>0</v>
      </c>
      <c r="M38" s="25">
        <v>29777</v>
      </c>
      <c r="N38" s="25">
        <f t="shared" si="2"/>
        <v>29777</v>
      </c>
      <c r="O38" s="25">
        <v>0</v>
      </c>
      <c r="P38" s="25">
        <v>0</v>
      </c>
      <c r="Q38" s="25">
        <v>0</v>
      </c>
      <c r="R38" s="25">
        <f t="shared" si="3"/>
        <v>842845</v>
      </c>
      <c r="S38" s="9">
        <v>31</v>
      </c>
    </row>
    <row r="39" spans="1:19" x14ac:dyDescent="0.3">
      <c r="A39" s="9">
        <v>32</v>
      </c>
      <c r="B39" s="9" t="s">
        <v>225</v>
      </c>
      <c r="C39" s="25">
        <v>116114</v>
      </c>
      <c r="D39" s="25">
        <v>3750704</v>
      </c>
      <c r="E39" s="25">
        <v>0</v>
      </c>
      <c r="F39" s="25">
        <f t="shared" si="0"/>
        <v>3866818</v>
      </c>
      <c r="G39" s="25">
        <v>0</v>
      </c>
      <c r="H39" s="25">
        <v>0</v>
      </c>
      <c r="I39" s="25">
        <v>2536253</v>
      </c>
      <c r="J39" s="25">
        <f t="shared" si="1"/>
        <v>2536253</v>
      </c>
      <c r="K39" s="25">
        <v>0</v>
      </c>
      <c r="L39" s="25">
        <v>0</v>
      </c>
      <c r="M39" s="25">
        <v>583034</v>
      </c>
      <c r="N39" s="25">
        <f t="shared" si="2"/>
        <v>583034</v>
      </c>
      <c r="O39" s="25">
        <v>0</v>
      </c>
      <c r="P39" s="25">
        <v>0</v>
      </c>
      <c r="Q39" s="25">
        <v>0</v>
      </c>
      <c r="R39" s="25">
        <f t="shared" si="3"/>
        <v>3119287</v>
      </c>
      <c r="S39" s="9">
        <v>32</v>
      </c>
    </row>
    <row r="40" spans="1:19" x14ac:dyDescent="0.3">
      <c r="A40" s="9">
        <v>33</v>
      </c>
      <c r="B40" s="9" t="s">
        <v>226</v>
      </c>
      <c r="C40" s="25">
        <v>257602</v>
      </c>
      <c r="D40" s="25">
        <v>0</v>
      </c>
      <c r="E40" s="25">
        <v>0</v>
      </c>
      <c r="F40" s="25">
        <f t="shared" si="0"/>
        <v>257602</v>
      </c>
      <c r="G40" s="25">
        <v>0</v>
      </c>
      <c r="H40" s="25">
        <v>0</v>
      </c>
      <c r="I40" s="25">
        <v>373159</v>
      </c>
      <c r="J40" s="25">
        <f t="shared" si="1"/>
        <v>373159</v>
      </c>
      <c r="K40" s="25">
        <v>0</v>
      </c>
      <c r="L40" s="25">
        <v>0</v>
      </c>
      <c r="M40" s="25">
        <v>74973</v>
      </c>
      <c r="N40" s="25">
        <f t="shared" si="2"/>
        <v>74973</v>
      </c>
      <c r="O40" s="25">
        <v>64563</v>
      </c>
      <c r="P40" s="25">
        <v>0</v>
      </c>
      <c r="Q40" s="25">
        <v>7215</v>
      </c>
      <c r="R40" s="25">
        <f t="shared" si="3"/>
        <v>519910</v>
      </c>
      <c r="S40" s="9">
        <v>33</v>
      </c>
    </row>
    <row r="41" spans="1:19" x14ac:dyDescent="0.3">
      <c r="A41" s="9">
        <v>34</v>
      </c>
      <c r="B41" s="9" t="s">
        <v>227</v>
      </c>
      <c r="C41" s="25">
        <v>0</v>
      </c>
      <c r="D41" s="25">
        <v>668344</v>
      </c>
      <c r="E41" s="25">
        <v>0</v>
      </c>
      <c r="F41" s="25">
        <f t="shared" si="0"/>
        <v>668344</v>
      </c>
      <c r="G41" s="25">
        <v>0</v>
      </c>
      <c r="H41" s="25">
        <v>0</v>
      </c>
      <c r="I41" s="25">
        <v>489537</v>
      </c>
      <c r="J41" s="25">
        <f t="shared" si="1"/>
        <v>489537</v>
      </c>
      <c r="K41" s="25">
        <v>0</v>
      </c>
      <c r="L41" s="25">
        <v>0</v>
      </c>
      <c r="M41" s="25">
        <v>178807</v>
      </c>
      <c r="N41" s="25">
        <f t="shared" si="2"/>
        <v>178807</v>
      </c>
      <c r="O41" s="25">
        <v>0</v>
      </c>
      <c r="P41" s="25">
        <v>0</v>
      </c>
      <c r="Q41" s="25">
        <v>0</v>
      </c>
      <c r="R41" s="25">
        <f t="shared" si="3"/>
        <v>668344</v>
      </c>
      <c r="S41" s="9">
        <v>34</v>
      </c>
    </row>
    <row r="42" spans="1:19" x14ac:dyDescent="0.3">
      <c r="A42" s="9">
        <v>35</v>
      </c>
      <c r="B42" s="9" t="s">
        <v>228</v>
      </c>
      <c r="C42" s="25">
        <v>164858</v>
      </c>
      <c r="D42" s="25">
        <v>414784</v>
      </c>
      <c r="E42" s="25">
        <v>0</v>
      </c>
      <c r="F42" s="25">
        <f t="shared" si="0"/>
        <v>579642</v>
      </c>
      <c r="G42" s="25">
        <v>28018</v>
      </c>
      <c r="H42" s="25">
        <v>0</v>
      </c>
      <c r="I42" s="25">
        <v>225784</v>
      </c>
      <c r="J42" s="25">
        <f t="shared" si="1"/>
        <v>253802</v>
      </c>
      <c r="K42" s="25">
        <v>16179</v>
      </c>
      <c r="L42" s="25">
        <v>0</v>
      </c>
      <c r="M42" s="25">
        <v>144803</v>
      </c>
      <c r="N42" s="25">
        <f t="shared" si="2"/>
        <v>160982</v>
      </c>
      <c r="O42" s="25">
        <v>0</v>
      </c>
      <c r="P42" s="25">
        <v>0</v>
      </c>
      <c r="Q42" s="25">
        <v>0</v>
      </c>
      <c r="R42" s="25">
        <f t="shared" si="3"/>
        <v>414784</v>
      </c>
      <c r="S42" s="9">
        <v>35</v>
      </c>
    </row>
    <row r="43" spans="1:19" x14ac:dyDescent="0.3">
      <c r="A43" s="9">
        <v>36</v>
      </c>
      <c r="B43" s="9" t="s">
        <v>196</v>
      </c>
      <c r="C43" s="25">
        <v>0</v>
      </c>
      <c r="D43" s="25">
        <v>0</v>
      </c>
      <c r="E43" s="25">
        <v>0</v>
      </c>
      <c r="F43" s="25">
        <f>SUM(C43:E43)</f>
        <v>0</v>
      </c>
      <c r="G43" s="25">
        <v>0</v>
      </c>
      <c r="H43" s="25">
        <v>0</v>
      </c>
      <c r="I43" s="25">
        <v>0</v>
      </c>
      <c r="J43" s="25">
        <f>SUM(G43:I43)</f>
        <v>0</v>
      </c>
      <c r="K43" s="25">
        <v>0</v>
      </c>
      <c r="L43" s="25">
        <v>0</v>
      </c>
      <c r="M43" s="25">
        <v>0</v>
      </c>
      <c r="N43" s="25">
        <f>SUM(K43:M43)</f>
        <v>0</v>
      </c>
      <c r="O43" s="25">
        <v>0</v>
      </c>
      <c r="P43" s="25">
        <v>0</v>
      </c>
      <c r="Q43" s="25">
        <v>0</v>
      </c>
      <c r="R43" s="25">
        <f>(J43+N43+O43+P43+Q43)</f>
        <v>0</v>
      </c>
      <c r="S43" s="9">
        <v>36</v>
      </c>
    </row>
    <row r="44" spans="1:19" x14ac:dyDescent="0.3">
      <c r="A44" s="9">
        <v>37</v>
      </c>
      <c r="B44" s="9" t="s">
        <v>229</v>
      </c>
      <c r="C44" s="25">
        <v>0</v>
      </c>
      <c r="D44" s="25">
        <v>134332</v>
      </c>
      <c r="E44" s="25">
        <v>0</v>
      </c>
      <c r="F44" s="25">
        <f>SUM(C44:E44)</f>
        <v>134332</v>
      </c>
      <c r="G44" s="25">
        <v>0</v>
      </c>
      <c r="H44" s="25">
        <v>0</v>
      </c>
      <c r="I44" s="25">
        <v>112226</v>
      </c>
      <c r="J44" s="25">
        <f>SUM(G44:I44)</f>
        <v>112226</v>
      </c>
      <c r="K44" s="25">
        <v>0</v>
      </c>
      <c r="L44" s="25">
        <v>0</v>
      </c>
      <c r="M44" s="25">
        <v>22106</v>
      </c>
      <c r="N44" s="25">
        <f>SUM(K44:M44)</f>
        <v>22106</v>
      </c>
      <c r="O44" s="25">
        <v>0</v>
      </c>
      <c r="P44" s="25">
        <v>0</v>
      </c>
      <c r="Q44" s="25">
        <v>0</v>
      </c>
      <c r="R44" s="25">
        <f>(J44+N44+O44+P44+Q44)</f>
        <v>134332</v>
      </c>
      <c r="S44" s="9">
        <v>37</v>
      </c>
    </row>
    <row r="45" spans="1:19" x14ac:dyDescent="0.3">
      <c r="A45" s="101">
        <v>38</v>
      </c>
      <c r="B45" s="9" t="s">
        <v>230</v>
      </c>
      <c r="C45" s="36">
        <v>0</v>
      </c>
      <c r="D45" s="36">
        <v>970332</v>
      </c>
      <c r="E45" s="36">
        <v>0</v>
      </c>
      <c r="F45" s="36">
        <f t="shared" si="0"/>
        <v>970332</v>
      </c>
      <c r="G45" s="36">
        <v>0</v>
      </c>
      <c r="H45" s="36">
        <v>0</v>
      </c>
      <c r="I45" s="36">
        <v>705803</v>
      </c>
      <c r="J45" s="36">
        <f t="shared" si="1"/>
        <v>705803</v>
      </c>
      <c r="K45" s="36">
        <v>0</v>
      </c>
      <c r="L45" s="36">
        <v>0</v>
      </c>
      <c r="M45" s="36">
        <v>264529</v>
      </c>
      <c r="N45" s="36">
        <f t="shared" si="2"/>
        <v>264529</v>
      </c>
      <c r="O45" s="36">
        <v>0</v>
      </c>
      <c r="P45" s="36">
        <v>0</v>
      </c>
      <c r="Q45" s="36">
        <v>0</v>
      </c>
      <c r="R45" s="36">
        <f t="shared" si="3"/>
        <v>970332</v>
      </c>
      <c r="S45" s="101">
        <v>38</v>
      </c>
    </row>
    <row r="46" spans="1:19" x14ac:dyDescent="0.3">
      <c r="A46" s="101">
        <f>A45</f>
        <v>38</v>
      </c>
      <c r="B46" s="39" t="s">
        <v>107</v>
      </c>
      <c r="C46" s="37">
        <f t="shared" ref="C46:R46" si="4">SUM(C8:C45)</f>
        <v>16226545</v>
      </c>
      <c r="D46" s="37">
        <f t="shared" si="4"/>
        <v>28235877</v>
      </c>
      <c r="E46" s="37">
        <f t="shared" si="4"/>
        <v>539315</v>
      </c>
      <c r="F46" s="37">
        <f t="shared" si="4"/>
        <v>45001737</v>
      </c>
      <c r="G46" s="37">
        <f t="shared" si="4"/>
        <v>47805</v>
      </c>
      <c r="H46" s="37">
        <f t="shared" si="4"/>
        <v>189958</v>
      </c>
      <c r="I46" s="37">
        <f t="shared" si="4"/>
        <v>35747344</v>
      </c>
      <c r="J46" s="37">
        <f t="shared" si="4"/>
        <v>35985107</v>
      </c>
      <c r="K46" s="37">
        <f t="shared" si="4"/>
        <v>16576</v>
      </c>
      <c r="L46" s="37">
        <f t="shared" si="4"/>
        <v>4671</v>
      </c>
      <c r="M46" s="37">
        <f t="shared" si="4"/>
        <v>8934419</v>
      </c>
      <c r="N46" s="37">
        <f t="shared" si="4"/>
        <v>8955666</v>
      </c>
      <c r="O46" s="37">
        <f t="shared" si="4"/>
        <v>64563</v>
      </c>
      <c r="P46" s="37">
        <f t="shared" si="4"/>
        <v>0</v>
      </c>
      <c r="Q46" s="37">
        <f t="shared" si="4"/>
        <v>309732</v>
      </c>
      <c r="R46" s="37">
        <f t="shared" si="4"/>
        <v>45315068</v>
      </c>
      <c r="S46" s="101">
        <f>S45</f>
        <v>38</v>
      </c>
    </row>
  </sheetData>
  <mergeCells count="3">
    <mergeCell ref="C6:E6"/>
    <mergeCell ref="G6:I6"/>
    <mergeCell ref="K6:M6"/>
  </mergeCells>
  <printOptions gridLines="1"/>
  <pageMargins left="0.25" right="0.25" top="0.25" bottom="0.25" header="0" footer="0"/>
  <pageSetup paperSize="5" scale="87" pageOrder="overThenDown"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4FEF3-6A7E-470C-88A1-3E5FCAD8D9C7}">
  <sheetPr transitionEvaluation="1">
    <pageSetUpPr fitToPage="1"/>
  </sheetPr>
  <dimension ref="A1:T49"/>
  <sheetViews>
    <sheetView zoomScaleNormal="100" workbookViewId="0"/>
  </sheetViews>
  <sheetFormatPr defaultColWidth="11.5546875" defaultRowHeight="9.75" customHeight="1" x14ac:dyDescent="0.3"/>
  <cols>
    <col min="1" max="1" width="4.5546875" style="9" customWidth="1"/>
    <col min="2" max="2" width="14.6640625" style="9" customWidth="1"/>
    <col min="3" max="3" width="12.33203125" style="9" customWidth="1"/>
    <col min="4" max="4" width="10.77734375" style="9" customWidth="1"/>
    <col min="5" max="5" width="12.33203125" style="9" customWidth="1"/>
    <col min="6" max="6" width="10.21875" style="9" customWidth="1"/>
    <col min="7" max="7" width="14.5546875" style="9" bestFit="1" customWidth="1"/>
    <col min="8" max="8" width="12.33203125" style="9" customWidth="1"/>
    <col min="9" max="9" width="11.5546875" style="9" customWidth="1"/>
    <col min="10" max="10" width="12.77734375" style="9" customWidth="1"/>
    <col min="11" max="11" width="12" style="9" bestFit="1" customWidth="1"/>
    <col min="12" max="12" width="12.44140625" style="9" customWidth="1"/>
    <col min="13" max="13" width="14.5546875" style="9" bestFit="1" customWidth="1"/>
    <col min="14" max="14" width="14.44140625" style="9" customWidth="1"/>
    <col min="15" max="16" width="13.109375" style="9" bestFit="1" customWidth="1"/>
    <col min="17" max="17" width="12" style="9" bestFit="1" customWidth="1"/>
    <col min="18" max="18" width="14.5546875" style="9" bestFit="1" customWidth="1"/>
    <col min="19" max="19" width="13.33203125" style="9" customWidth="1"/>
    <col min="20" max="20" width="3.5546875" style="39" bestFit="1" customWidth="1"/>
    <col min="21" max="256" width="11.5546875" style="9"/>
    <col min="257" max="257" width="4.5546875" style="9" customWidth="1"/>
    <col min="258" max="258" width="14.6640625" style="9" customWidth="1"/>
    <col min="259" max="259" width="12.33203125" style="9" customWidth="1"/>
    <col min="260" max="260" width="10.77734375" style="9" customWidth="1"/>
    <col min="261" max="261" width="12.33203125" style="9" customWidth="1"/>
    <col min="262" max="262" width="10.21875" style="9" customWidth="1"/>
    <col min="263" max="263" width="13.21875" style="9" bestFit="1" customWidth="1"/>
    <col min="264" max="264" width="12.33203125" style="9" customWidth="1"/>
    <col min="265" max="265" width="11.5546875" style="9"/>
    <col min="266" max="266" width="12.77734375" style="9" customWidth="1"/>
    <col min="267" max="267" width="11" style="9" bestFit="1" customWidth="1"/>
    <col min="268" max="268" width="11.6640625" style="9" customWidth="1"/>
    <col min="269" max="269" width="13.21875" style="9" bestFit="1" customWidth="1"/>
    <col min="270" max="270" width="13.33203125" style="9" customWidth="1"/>
    <col min="271" max="272" width="11.88671875" style="9" bestFit="1" customWidth="1"/>
    <col min="273" max="273" width="11" style="9" bestFit="1" customWidth="1"/>
    <col min="274" max="274" width="13.21875" style="9" bestFit="1" customWidth="1"/>
    <col min="275" max="275" width="11.5546875" style="9"/>
    <col min="276" max="276" width="3.21875" style="9" bestFit="1" customWidth="1"/>
    <col min="277" max="512" width="11.5546875" style="9"/>
    <col min="513" max="513" width="4.5546875" style="9" customWidth="1"/>
    <col min="514" max="514" width="14.6640625" style="9" customWidth="1"/>
    <col min="515" max="515" width="12.33203125" style="9" customWidth="1"/>
    <col min="516" max="516" width="10.77734375" style="9" customWidth="1"/>
    <col min="517" max="517" width="12.33203125" style="9" customWidth="1"/>
    <col min="518" max="518" width="10.21875" style="9" customWidth="1"/>
    <col min="519" max="519" width="13.21875" style="9" bestFit="1" customWidth="1"/>
    <col min="520" max="520" width="12.33203125" style="9" customWidth="1"/>
    <col min="521" max="521" width="11.5546875" style="9"/>
    <col min="522" max="522" width="12.77734375" style="9" customWidth="1"/>
    <col min="523" max="523" width="11" style="9" bestFit="1" customWidth="1"/>
    <col min="524" max="524" width="11.6640625" style="9" customWidth="1"/>
    <col min="525" max="525" width="13.21875" style="9" bestFit="1" customWidth="1"/>
    <col min="526" max="526" width="13.33203125" style="9" customWidth="1"/>
    <col min="527" max="528" width="11.88671875" style="9" bestFit="1" customWidth="1"/>
    <col min="529" max="529" width="11" style="9" bestFit="1" customWidth="1"/>
    <col min="530" max="530" width="13.21875" style="9" bestFit="1" customWidth="1"/>
    <col min="531" max="531" width="11.5546875" style="9"/>
    <col min="532" max="532" width="3.21875" style="9" bestFit="1" customWidth="1"/>
    <col min="533" max="768" width="11.5546875" style="9"/>
    <col min="769" max="769" width="4.5546875" style="9" customWidth="1"/>
    <col min="770" max="770" width="14.6640625" style="9" customWidth="1"/>
    <col min="771" max="771" width="12.33203125" style="9" customWidth="1"/>
    <col min="772" max="772" width="10.77734375" style="9" customWidth="1"/>
    <col min="773" max="773" width="12.33203125" style="9" customWidth="1"/>
    <col min="774" max="774" width="10.21875" style="9" customWidth="1"/>
    <col min="775" max="775" width="13.21875" style="9" bestFit="1" customWidth="1"/>
    <col min="776" max="776" width="12.33203125" style="9" customWidth="1"/>
    <col min="777" max="777" width="11.5546875" style="9"/>
    <col min="778" max="778" width="12.77734375" style="9" customWidth="1"/>
    <col min="779" max="779" width="11" style="9" bestFit="1" customWidth="1"/>
    <col min="780" max="780" width="11.6640625" style="9" customWidth="1"/>
    <col min="781" max="781" width="13.21875" style="9" bestFit="1" customWidth="1"/>
    <col min="782" max="782" width="13.33203125" style="9" customWidth="1"/>
    <col min="783" max="784" width="11.88671875" style="9" bestFit="1" customWidth="1"/>
    <col min="785" max="785" width="11" style="9" bestFit="1" customWidth="1"/>
    <col min="786" max="786" width="13.21875" style="9" bestFit="1" customWidth="1"/>
    <col min="787" max="787" width="11.5546875" style="9"/>
    <col min="788" max="788" width="3.21875" style="9" bestFit="1" customWidth="1"/>
    <col min="789" max="1024" width="11.5546875" style="9"/>
    <col min="1025" max="1025" width="4.5546875" style="9" customWidth="1"/>
    <col min="1026" max="1026" width="14.6640625" style="9" customWidth="1"/>
    <col min="1027" max="1027" width="12.33203125" style="9" customWidth="1"/>
    <col min="1028" max="1028" width="10.77734375" style="9" customWidth="1"/>
    <col min="1029" max="1029" width="12.33203125" style="9" customWidth="1"/>
    <col min="1030" max="1030" width="10.21875" style="9" customWidth="1"/>
    <col min="1031" max="1031" width="13.21875" style="9" bestFit="1" customWidth="1"/>
    <col min="1032" max="1032" width="12.33203125" style="9" customWidth="1"/>
    <col min="1033" max="1033" width="11.5546875" style="9"/>
    <col min="1034" max="1034" width="12.77734375" style="9" customWidth="1"/>
    <col min="1035" max="1035" width="11" style="9" bestFit="1" customWidth="1"/>
    <col min="1036" max="1036" width="11.6640625" style="9" customWidth="1"/>
    <col min="1037" max="1037" width="13.21875" style="9" bestFit="1" customWidth="1"/>
    <col min="1038" max="1038" width="13.33203125" style="9" customWidth="1"/>
    <col min="1039" max="1040" width="11.88671875" style="9" bestFit="1" customWidth="1"/>
    <col min="1041" max="1041" width="11" style="9" bestFit="1" customWidth="1"/>
    <col min="1042" max="1042" width="13.21875" style="9" bestFit="1" customWidth="1"/>
    <col min="1043" max="1043" width="11.5546875" style="9"/>
    <col min="1044" max="1044" width="3.21875" style="9" bestFit="1" customWidth="1"/>
    <col min="1045" max="1280" width="11.5546875" style="9"/>
    <col min="1281" max="1281" width="4.5546875" style="9" customWidth="1"/>
    <col min="1282" max="1282" width="14.6640625" style="9" customWidth="1"/>
    <col min="1283" max="1283" width="12.33203125" style="9" customWidth="1"/>
    <col min="1284" max="1284" width="10.77734375" style="9" customWidth="1"/>
    <col min="1285" max="1285" width="12.33203125" style="9" customWidth="1"/>
    <col min="1286" max="1286" width="10.21875" style="9" customWidth="1"/>
    <col min="1287" max="1287" width="13.21875" style="9" bestFit="1" customWidth="1"/>
    <col min="1288" max="1288" width="12.33203125" style="9" customWidth="1"/>
    <col min="1289" max="1289" width="11.5546875" style="9"/>
    <col min="1290" max="1290" width="12.77734375" style="9" customWidth="1"/>
    <col min="1291" max="1291" width="11" style="9" bestFit="1" customWidth="1"/>
    <col min="1292" max="1292" width="11.6640625" style="9" customWidth="1"/>
    <col min="1293" max="1293" width="13.21875" style="9" bestFit="1" customWidth="1"/>
    <col min="1294" max="1294" width="13.33203125" style="9" customWidth="1"/>
    <col min="1295" max="1296" width="11.88671875" style="9" bestFit="1" customWidth="1"/>
    <col min="1297" max="1297" width="11" style="9" bestFit="1" customWidth="1"/>
    <col min="1298" max="1298" width="13.21875" style="9" bestFit="1" customWidth="1"/>
    <col min="1299" max="1299" width="11.5546875" style="9"/>
    <col min="1300" max="1300" width="3.21875" style="9" bestFit="1" customWidth="1"/>
    <col min="1301" max="1536" width="11.5546875" style="9"/>
    <col min="1537" max="1537" width="4.5546875" style="9" customWidth="1"/>
    <col min="1538" max="1538" width="14.6640625" style="9" customWidth="1"/>
    <col min="1539" max="1539" width="12.33203125" style="9" customWidth="1"/>
    <col min="1540" max="1540" width="10.77734375" style="9" customWidth="1"/>
    <col min="1541" max="1541" width="12.33203125" style="9" customWidth="1"/>
    <col min="1542" max="1542" width="10.21875" style="9" customWidth="1"/>
    <col min="1543" max="1543" width="13.21875" style="9" bestFit="1" customWidth="1"/>
    <col min="1544" max="1544" width="12.33203125" style="9" customWidth="1"/>
    <col min="1545" max="1545" width="11.5546875" style="9"/>
    <col min="1546" max="1546" width="12.77734375" style="9" customWidth="1"/>
    <col min="1547" max="1547" width="11" style="9" bestFit="1" customWidth="1"/>
    <col min="1548" max="1548" width="11.6640625" style="9" customWidth="1"/>
    <col min="1549" max="1549" width="13.21875" style="9" bestFit="1" customWidth="1"/>
    <col min="1550" max="1550" width="13.33203125" style="9" customWidth="1"/>
    <col min="1551" max="1552" width="11.88671875" style="9" bestFit="1" customWidth="1"/>
    <col min="1553" max="1553" width="11" style="9" bestFit="1" customWidth="1"/>
    <col min="1554" max="1554" width="13.21875" style="9" bestFit="1" customWidth="1"/>
    <col min="1555" max="1555" width="11.5546875" style="9"/>
    <col min="1556" max="1556" width="3.21875" style="9" bestFit="1" customWidth="1"/>
    <col min="1557" max="1792" width="11.5546875" style="9"/>
    <col min="1793" max="1793" width="4.5546875" style="9" customWidth="1"/>
    <col min="1794" max="1794" width="14.6640625" style="9" customWidth="1"/>
    <col min="1795" max="1795" width="12.33203125" style="9" customWidth="1"/>
    <col min="1796" max="1796" width="10.77734375" style="9" customWidth="1"/>
    <col min="1797" max="1797" width="12.33203125" style="9" customWidth="1"/>
    <col min="1798" max="1798" width="10.21875" style="9" customWidth="1"/>
    <col min="1799" max="1799" width="13.21875" style="9" bestFit="1" customWidth="1"/>
    <col min="1800" max="1800" width="12.33203125" style="9" customWidth="1"/>
    <col min="1801" max="1801" width="11.5546875" style="9"/>
    <col min="1802" max="1802" width="12.77734375" style="9" customWidth="1"/>
    <col min="1803" max="1803" width="11" style="9" bestFit="1" customWidth="1"/>
    <col min="1804" max="1804" width="11.6640625" style="9" customWidth="1"/>
    <col min="1805" max="1805" width="13.21875" style="9" bestFit="1" customWidth="1"/>
    <col min="1806" max="1806" width="13.33203125" style="9" customWidth="1"/>
    <col min="1807" max="1808" width="11.88671875" style="9" bestFit="1" customWidth="1"/>
    <col min="1809" max="1809" width="11" style="9" bestFit="1" customWidth="1"/>
    <col min="1810" max="1810" width="13.21875" style="9" bestFit="1" customWidth="1"/>
    <col min="1811" max="1811" width="11.5546875" style="9"/>
    <col min="1812" max="1812" width="3.21875" style="9" bestFit="1" customWidth="1"/>
    <col min="1813" max="2048" width="11.5546875" style="9"/>
    <col min="2049" max="2049" width="4.5546875" style="9" customWidth="1"/>
    <col min="2050" max="2050" width="14.6640625" style="9" customWidth="1"/>
    <col min="2051" max="2051" width="12.33203125" style="9" customWidth="1"/>
    <col min="2052" max="2052" width="10.77734375" style="9" customWidth="1"/>
    <col min="2053" max="2053" width="12.33203125" style="9" customWidth="1"/>
    <col min="2054" max="2054" width="10.21875" style="9" customWidth="1"/>
    <col min="2055" max="2055" width="13.21875" style="9" bestFit="1" customWidth="1"/>
    <col min="2056" max="2056" width="12.33203125" style="9" customWidth="1"/>
    <col min="2057" max="2057" width="11.5546875" style="9"/>
    <col min="2058" max="2058" width="12.77734375" style="9" customWidth="1"/>
    <col min="2059" max="2059" width="11" style="9" bestFit="1" customWidth="1"/>
    <col min="2060" max="2060" width="11.6640625" style="9" customWidth="1"/>
    <col min="2061" max="2061" width="13.21875" style="9" bestFit="1" customWidth="1"/>
    <col min="2062" max="2062" width="13.33203125" style="9" customWidth="1"/>
    <col min="2063" max="2064" width="11.88671875" style="9" bestFit="1" customWidth="1"/>
    <col min="2065" max="2065" width="11" style="9" bestFit="1" customWidth="1"/>
    <col min="2066" max="2066" width="13.21875" style="9" bestFit="1" customWidth="1"/>
    <col min="2067" max="2067" width="11.5546875" style="9"/>
    <col min="2068" max="2068" width="3.21875" style="9" bestFit="1" customWidth="1"/>
    <col min="2069" max="2304" width="11.5546875" style="9"/>
    <col min="2305" max="2305" width="4.5546875" style="9" customWidth="1"/>
    <col min="2306" max="2306" width="14.6640625" style="9" customWidth="1"/>
    <col min="2307" max="2307" width="12.33203125" style="9" customWidth="1"/>
    <col min="2308" max="2308" width="10.77734375" style="9" customWidth="1"/>
    <col min="2309" max="2309" width="12.33203125" style="9" customWidth="1"/>
    <col min="2310" max="2310" width="10.21875" style="9" customWidth="1"/>
    <col min="2311" max="2311" width="13.21875" style="9" bestFit="1" customWidth="1"/>
    <col min="2312" max="2312" width="12.33203125" style="9" customWidth="1"/>
    <col min="2313" max="2313" width="11.5546875" style="9"/>
    <col min="2314" max="2314" width="12.77734375" style="9" customWidth="1"/>
    <col min="2315" max="2315" width="11" style="9" bestFit="1" customWidth="1"/>
    <col min="2316" max="2316" width="11.6640625" style="9" customWidth="1"/>
    <col min="2317" max="2317" width="13.21875" style="9" bestFit="1" customWidth="1"/>
    <col min="2318" max="2318" width="13.33203125" style="9" customWidth="1"/>
    <col min="2319" max="2320" width="11.88671875" style="9" bestFit="1" customWidth="1"/>
    <col min="2321" max="2321" width="11" style="9" bestFit="1" customWidth="1"/>
    <col min="2322" max="2322" width="13.21875" style="9" bestFit="1" customWidth="1"/>
    <col min="2323" max="2323" width="11.5546875" style="9"/>
    <col min="2324" max="2324" width="3.21875" style="9" bestFit="1" customWidth="1"/>
    <col min="2325" max="2560" width="11.5546875" style="9"/>
    <col min="2561" max="2561" width="4.5546875" style="9" customWidth="1"/>
    <col min="2562" max="2562" width="14.6640625" style="9" customWidth="1"/>
    <col min="2563" max="2563" width="12.33203125" style="9" customWidth="1"/>
    <col min="2564" max="2564" width="10.77734375" style="9" customWidth="1"/>
    <col min="2565" max="2565" width="12.33203125" style="9" customWidth="1"/>
    <col min="2566" max="2566" width="10.21875" style="9" customWidth="1"/>
    <col min="2567" max="2567" width="13.21875" style="9" bestFit="1" customWidth="1"/>
    <col min="2568" max="2568" width="12.33203125" style="9" customWidth="1"/>
    <col min="2569" max="2569" width="11.5546875" style="9"/>
    <col min="2570" max="2570" width="12.77734375" style="9" customWidth="1"/>
    <col min="2571" max="2571" width="11" style="9" bestFit="1" customWidth="1"/>
    <col min="2572" max="2572" width="11.6640625" style="9" customWidth="1"/>
    <col min="2573" max="2573" width="13.21875" style="9" bestFit="1" customWidth="1"/>
    <col min="2574" max="2574" width="13.33203125" style="9" customWidth="1"/>
    <col min="2575" max="2576" width="11.88671875" style="9" bestFit="1" customWidth="1"/>
    <col min="2577" max="2577" width="11" style="9" bestFit="1" customWidth="1"/>
    <col min="2578" max="2578" width="13.21875" style="9" bestFit="1" customWidth="1"/>
    <col min="2579" max="2579" width="11.5546875" style="9"/>
    <col min="2580" max="2580" width="3.21875" style="9" bestFit="1" customWidth="1"/>
    <col min="2581" max="2816" width="11.5546875" style="9"/>
    <col min="2817" max="2817" width="4.5546875" style="9" customWidth="1"/>
    <col min="2818" max="2818" width="14.6640625" style="9" customWidth="1"/>
    <col min="2819" max="2819" width="12.33203125" style="9" customWidth="1"/>
    <col min="2820" max="2820" width="10.77734375" style="9" customWidth="1"/>
    <col min="2821" max="2821" width="12.33203125" style="9" customWidth="1"/>
    <col min="2822" max="2822" width="10.21875" style="9" customWidth="1"/>
    <col min="2823" max="2823" width="13.21875" style="9" bestFit="1" customWidth="1"/>
    <col min="2824" max="2824" width="12.33203125" style="9" customWidth="1"/>
    <col min="2825" max="2825" width="11.5546875" style="9"/>
    <col min="2826" max="2826" width="12.77734375" style="9" customWidth="1"/>
    <col min="2827" max="2827" width="11" style="9" bestFit="1" customWidth="1"/>
    <col min="2828" max="2828" width="11.6640625" style="9" customWidth="1"/>
    <col min="2829" max="2829" width="13.21875" style="9" bestFit="1" customWidth="1"/>
    <col min="2830" max="2830" width="13.33203125" style="9" customWidth="1"/>
    <col min="2831" max="2832" width="11.88671875" style="9" bestFit="1" customWidth="1"/>
    <col min="2833" max="2833" width="11" style="9" bestFit="1" customWidth="1"/>
    <col min="2834" max="2834" width="13.21875" style="9" bestFit="1" customWidth="1"/>
    <col min="2835" max="2835" width="11.5546875" style="9"/>
    <col min="2836" max="2836" width="3.21875" style="9" bestFit="1" customWidth="1"/>
    <col min="2837" max="3072" width="11.5546875" style="9"/>
    <col min="3073" max="3073" width="4.5546875" style="9" customWidth="1"/>
    <col min="3074" max="3074" width="14.6640625" style="9" customWidth="1"/>
    <col min="3075" max="3075" width="12.33203125" style="9" customWidth="1"/>
    <col min="3076" max="3076" width="10.77734375" style="9" customWidth="1"/>
    <col min="3077" max="3077" width="12.33203125" style="9" customWidth="1"/>
    <col min="3078" max="3078" width="10.21875" style="9" customWidth="1"/>
    <col min="3079" max="3079" width="13.21875" style="9" bestFit="1" customWidth="1"/>
    <col min="3080" max="3080" width="12.33203125" style="9" customWidth="1"/>
    <col min="3081" max="3081" width="11.5546875" style="9"/>
    <col min="3082" max="3082" width="12.77734375" style="9" customWidth="1"/>
    <col min="3083" max="3083" width="11" style="9" bestFit="1" customWidth="1"/>
    <col min="3084" max="3084" width="11.6640625" style="9" customWidth="1"/>
    <col min="3085" max="3085" width="13.21875" style="9" bestFit="1" customWidth="1"/>
    <col min="3086" max="3086" width="13.33203125" style="9" customWidth="1"/>
    <col min="3087" max="3088" width="11.88671875" style="9" bestFit="1" customWidth="1"/>
    <col min="3089" max="3089" width="11" style="9" bestFit="1" customWidth="1"/>
    <col min="3090" max="3090" width="13.21875" style="9" bestFit="1" customWidth="1"/>
    <col min="3091" max="3091" width="11.5546875" style="9"/>
    <col min="3092" max="3092" width="3.21875" style="9" bestFit="1" customWidth="1"/>
    <col min="3093" max="3328" width="11.5546875" style="9"/>
    <col min="3329" max="3329" width="4.5546875" style="9" customWidth="1"/>
    <col min="3330" max="3330" width="14.6640625" style="9" customWidth="1"/>
    <col min="3331" max="3331" width="12.33203125" style="9" customWidth="1"/>
    <col min="3332" max="3332" width="10.77734375" style="9" customWidth="1"/>
    <col min="3333" max="3333" width="12.33203125" style="9" customWidth="1"/>
    <col min="3334" max="3334" width="10.21875" style="9" customWidth="1"/>
    <col min="3335" max="3335" width="13.21875" style="9" bestFit="1" customWidth="1"/>
    <col min="3336" max="3336" width="12.33203125" style="9" customWidth="1"/>
    <col min="3337" max="3337" width="11.5546875" style="9"/>
    <col min="3338" max="3338" width="12.77734375" style="9" customWidth="1"/>
    <col min="3339" max="3339" width="11" style="9" bestFit="1" customWidth="1"/>
    <col min="3340" max="3340" width="11.6640625" style="9" customWidth="1"/>
    <col min="3341" max="3341" width="13.21875" style="9" bestFit="1" customWidth="1"/>
    <col min="3342" max="3342" width="13.33203125" style="9" customWidth="1"/>
    <col min="3343" max="3344" width="11.88671875" style="9" bestFit="1" customWidth="1"/>
    <col min="3345" max="3345" width="11" style="9" bestFit="1" customWidth="1"/>
    <col min="3346" max="3346" width="13.21875" style="9" bestFit="1" customWidth="1"/>
    <col min="3347" max="3347" width="11.5546875" style="9"/>
    <col min="3348" max="3348" width="3.21875" style="9" bestFit="1" customWidth="1"/>
    <col min="3349" max="3584" width="11.5546875" style="9"/>
    <col min="3585" max="3585" width="4.5546875" style="9" customWidth="1"/>
    <col min="3586" max="3586" width="14.6640625" style="9" customWidth="1"/>
    <col min="3587" max="3587" width="12.33203125" style="9" customWidth="1"/>
    <col min="3588" max="3588" width="10.77734375" style="9" customWidth="1"/>
    <col min="3589" max="3589" width="12.33203125" style="9" customWidth="1"/>
    <col min="3590" max="3590" width="10.21875" style="9" customWidth="1"/>
    <col min="3591" max="3591" width="13.21875" style="9" bestFit="1" customWidth="1"/>
    <col min="3592" max="3592" width="12.33203125" style="9" customWidth="1"/>
    <col min="3593" max="3593" width="11.5546875" style="9"/>
    <col min="3594" max="3594" width="12.77734375" style="9" customWidth="1"/>
    <col min="3595" max="3595" width="11" style="9" bestFit="1" customWidth="1"/>
    <col min="3596" max="3596" width="11.6640625" style="9" customWidth="1"/>
    <col min="3597" max="3597" width="13.21875" style="9" bestFit="1" customWidth="1"/>
    <col min="3598" max="3598" width="13.33203125" style="9" customWidth="1"/>
    <col min="3599" max="3600" width="11.88671875" style="9" bestFit="1" customWidth="1"/>
    <col min="3601" max="3601" width="11" style="9" bestFit="1" customWidth="1"/>
    <col min="3602" max="3602" width="13.21875" style="9" bestFit="1" customWidth="1"/>
    <col min="3603" max="3603" width="11.5546875" style="9"/>
    <col min="3604" max="3604" width="3.21875" style="9" bestFit="1" customWidth="1"/>
    <col min="3605" max="3840" width="11.5546875" style="9"/>
    <col min="3841" max="3841" width="4.5546875" style="9" customWidth="1"/>
    <col min="3842" max="3842" width="14.6640625" style="9" customWidth="1"/>
    <col min="3843" max="3843" width="12.33203125" style="9" customWidth="1"/>
    <col min="3844" max="3844" width="10.77734375" style="9" customWidth="1"/>
    <col min="3845" max="3845" width="12.33203125" style="9" customWidth="1"/>
    <col min="3846" max="3846" width="10.21875" style="9" customWidth="1"/>
    <col min="3847" max="3847" width="13.21875" style="9" bestFit="1" customWidth="1"/>
    <col min="3848" max="3848" width="12.33203125" style="9" customWidth="1"/>
    <col min="3849" max="3849" width="11.5546875" style="9"/>
    <col min="3850" max="3850" width="12.77734375" style="9" customWidth="1"/>
    <col min="3851" max="3851" width="11" style="9" bestFit="1" customWidth="1"/>
    <col min="3852" max="3852" width="11.6640625" style="9" customWidth="1"/>
    <col min="3853" max="3853" width="13.21875" style="9" bestFit="1" customWidth="1"/>
    <col min="3854" max="3854" width="13.33203125" style="9" customWidth="1"/>
    <col min="3855" max="3856" width="11.88671875" style="9" bestFit="1" customWidth="1"/>
    <col min="3857" max="3857" width="11" style="9" bestFit="1" customWidth="1"/>
    <col min="3858" max="3858" width="13.21875" style="9" bestFit="1" customWidth="1"/>
    <col min="3859" max="3859" width="11.5546875" style="9"/>
    <col min="3860" max="3860" width="3.21875" style="9" bestFit="1" customWidth="1"/>
    <col min="3861" max="4096" width="11.5546875" style="9"/>
    <col min="4097" max="4097" width="4.5546875" style="9" customWidth="1"/>
    <col min="4098" max="4098" width="14.6640625" style="9" customWidth="1"/>
    <col min="4099" max="4099" width="12.33203125" style="9" customWidth="1"/>
    <col min="4100" max="4100" width="10.77734375" style="9" customWidth="1"/>
    <col min="4101" max="4101" width="12.33203125" style="9" customWidth="1"/>
    <col min="4102" max="4102" width="10.21875" style="9" customWidth="1"/>
    <col min="4103" max="4103" width="13.21875" style="9" bestFit="1" customWidth="1"/>
    <col min="4104" max="4104" width="12.33203125" style="9" customWidth="1"/>
    <col min="4105" max="4105" width="11.5546875" style="9"/>
    <col min="4106" max="4106" width="12.77734375" style="9" customWidth="1"/>
    <col min="4107" max="4107" width="11" style="9" bestFit="1" customWidth="1"/>
    <col min="4108" max="4108" width="11.6640625" style="9" customWidth="1"/>
    <col min="4109" max="4109" width="13.21875" style="9" bestFit="1" customWidth="1"/>
    <col min="4110" max="4110" width="13.33203125" style="9" customWidth="1"/>
    <col min="4111" max="4112" width="11.88671875" style="9" bestFit="1" customWidth="1"/>
    <col min="4113" max="4113" width="11" style="9" bestFit="1" customWidth="1"/>
    <col min="4114" max="4114" width="13.21875" style="9" bestFit="1" customWidth="1"/>
    <col min="4115" max="4115" width="11.5546875" style="9"/>
    <col min="4116" max="4116" width="3.21875" style="9" bestFit="1" customWidth="1"/>
    <col min="4117" max="4352" width="11.5546875" style="9"/>
    <col min="4353" max="4353" width="4.5546875" style="9" customWidth="1"/>
    <col min="4354" max="4354" width="14.6640625" style="9" customWidth="1"/>
    <col min="4355" max="4355" width="12.33203125" style="9" customWidth="1"/>
    <col min="4356" max="4356" width="10.77734375" style="9" customWidth="1"/>
    <col min="4357" max="4357" width="12.33203125" style="9" customWidth="1"/>
    <col min="4358" max="4358" width="10.21875" style="9" customWidth="1"/>
    <col min="4359" max="4359" width="13.21875" style="9" bestFit="1" customWidth="1"/>
    <col min="4360" max="4360" width="12.33203125" style="9" customWidth="1"/>
    <col min="4361" max="4361" width="11.5546875" style="9"/>
    <col min="4362" max="4362" width="12.77734375" style="9" customWidth="1"/>
    <col min="4363" max="4363" width="11" style="9" bestFit="1" customWidth="1"/>
    <col min="4364" max="4364" width="11.6640625" style="9" customWidth="1"/>
    <col min="4365" max="4365" width="13.21875" style="9" bestFit="1" customWidth="1"/>
    <col min="4366" max="4366" width="13.33203125" style="9" customWidth="1"/>
    <col min="4367" max="4368" width="11.88671875" style="9" bestFit="1" customWidth="1"/>
    <col min="4369" max="4369" width="11" style="9" bestFit="1" customWidth="1"/>
    <col min="4370" max="4370" width="13.21875" style="9" bestFit="1" customWidth="1"/>
    <col min="4371" max="4371" width="11.5546875" style="9"/>
    <col min="4372" max="4372" width="3.21875" style="9" bestFit="1" customWidth="1"/>
    <col min="4373" max="4608" width="11.5546875" style="9"/>
    <col min="4609" max="4609" width="4.5546875" style="9" customWidth="1"/>
    <col min="4610" max="4610" width="14.6640625" style="9" customWidth="1"/>
    <col min="4611" max="4611" width="12.33203125" style="9" customWidth="1"/>
    <col min="4612" max="4612" width="10.77734375" style="9" customWidth="1"/>
    <col min="4613" max="4613" width="12.33203125" style="9" customWidth="1"/>
    <col min="4614" max="4614" width="10.21875" style="9" customWidth="1"/>
    <col min="4615" max="4615" width="13.21875" style="9" bestFit="1" customWidth="1"/>
    <col min="4616" max="4616" width="12.33203125" style="9" customWidth="1"/>
    <col min="4617" max="4617" width="11.5546875" style="9"/>
    <col min="4618" max="4618" width="12.77734375" style="9" customWidth="1"/>
    <col min="4619" max="4619" width="11" style="9" bestFit="1" customWidth="1"/>
    <col min="4620" max="4620" width="11.6640625" style="9" customWidth="1"/>
    <col min="4621" max="4621" width="13.21875" style="9" bestFit="1" customWidth="1"/>
    <col min="4622" max="4622" width="13.33203125" style="9" customWidth="1"/>
    <col min="4623" max="4624" width="11.88671875" style="9" bestFit="1" customWidth="1"/>
    <col min="4625" max="4625" width="11" style="9" bestFit="1" customWidth="1"/>
    <col min="4626" max="4626" width="13.21875" style="9" bestFit="1" customWidth="1"/>
    <col min="4627" max="4627" width="11.5546875" style="9"/>
    <col min="4628" max="4628" width="3.21875" style="9" bestFit="1" customWidth="1"/>
    <col min="4629" max="4864" width="11.5546875" style="9"/>
    <col min="4865" max="4865" width="4.5546875" style="9" customWidth="1"/>
    <col min="4866" max="4866" width="14.6640625" style="9" customWidth="1"/>
    <col min="4867" max="4867" width="12.33203125" style="9" customWidth="1"/>
    <col min="4868" max="4868" width="10.77734375" style="9" customWidth="1"/>
    <col min="4869" max="4869" width="12.33203125" style="9" customWidth="1"/>
    <col min="4870" max="4870" width="10.21875" style="9" customWidth="1"/>
    <col min="4871" max="4871" width="13.21875" style="9" bestFit="1" customWidth="1"/>
    <col min="4872" max="4872" width="12.33203125" style="9" customWidth="1"/>
    <col min="4873" max="4873" width="11.5546875" style="9"/>
    <col min="4874" max="4874" width="12.77734375" style="9" customWidth="1"/>
    <col min="4875" max="4875" width="11" style="9" bestFit="1" customWidth="1"/>
    <col min="4876" max="4876" width="11.6640625" style="9" customWidth="1"/>
    <col min="4877" max="4877" width="13.21875" style="9" bestFit="1" customWidth="1"/>
    <col min="4878" max="4878" width="13.33203125" style="9" customWidth="1"/>
    <col min="4879" max="4880" width="11.88671875" style="9" bestFit="1" customWidth="1"/>
    <col min="4881" max="4881" width="11" style="9" bestFit="1" customWidth="1"/>
    <col min="4882" max="4882" width="13.21875" style="9" bestFit="1" customWidth="1"/>
    <col min="4883" max="4883" width="11.5546875" style="9"/>
    <col min="4884" max="4884" width="3.21875" style="9" bestFit="1" customWidth="1"/>
    <col min="4885" max="5120" width="11.5546875" style="9"/>
    <col min="5121" max="5121" width="4.5546875" style="9" customWidth="1"/>
    <col min="5122" max="5122" width="14.6640625" style="9" customWidth="1"/>
    <col min="5123" max="5123" width="12.33203125" style="9" customWidth="1"/>
    <col min="5124" max="5124" width="10.77734375" style="9" customWidth="1"/>
    <col min="5125" max="5125" width="12.33203125" style="9" customWidth="1"/>
    <col min="5126" max="5126" width="10.21875" style="9" customWidth="1"/>
    <col min="5127" max="5127" width="13.21875" style="9" bestFit="1" customWidth="1"/>
    <col min="5128" max="5128" width="12.33203125" style="9" customWidth="1"/>
    <col min="5129" max="5129" width="11.5546875" style="9"/>
    <col min="5130" max="5130" width="12.77734375" style="9" customWidth="1"/>
    <col min="5131" max="5131" width="11" style="9" bestFit="1" customWidth="1"/>
    <col min="5132" max="5132" width="11.6640625" style="9" customWidth="1"/>
    <col min="5133" max="5133" width="13.21875" style="9" bestFit="1" customWidth="1"/>
    <col min="5134" max="5134" width="13.33203125" style="9" customWidth="1"/>
    <col min="5135" max="5136" width="11.88671875" style="9" bestFit="1" customWidth="1"/>
    <col min="5137" max="5137" width="11" style="9" bestFit="1" customWidth="1"/>
    <col min="5138" max="5138" width="13.21875" style="9" bestFit="1" customWidth="1"/>
    <col min="5139" max="5139" width="11.5546875" style="9"/>
    <col min="5140" max="5140" width="3.21875" style="9" bestFit="1" customWidth="1"/>
    <col min="5141" max="5376" width="11.5546875" style="9"/>
    <col min="5377" max="5377" width="4.5546875" style="9" customWidth="1"/>
    <col min="5378" max="5378" width="14.6640625" style="9" customWidth="1"/>
    <col min="5379" max="5379" width="12.33203125" style="9" customWidth="1"/>
    <col min="5380" max="5380" width="10.77734375" style="9" customWidth="1"/>
    <col min="5381" max="5381" width="12.33203125" style="9" customWidth="1"/>
    <col min="5382" max="5382" width="10.21875" style="9" customWidth="1"/>
    <col min="5383" max="5383" width="13.21875" style="9" bestFit="1" customWidth="1"/>
    <col min="5384" max="5384" width="12.33203125" style="9" customWidth="1"/>
    <col min="5385" max="5385" width="11.5546875" style="9"/>
    <col min="5386" max="5386" width="12.77734375" style="9" customWidth="1"/>
    <col min="5387" max="5387" width="11" style="9" bestFit="1" customWidth="1"/>
    <col min="5388" max="5388" width="11.6640625" style="9" customWidth="1"/>
    <col min="5389" max="5389" width="13.21875" style="9" bestFit="1" customWidth="1"/>
    <col min="5390" max="5390" width="13.33203125" style="9" customWidth="1"/>
    <col min="5391" max="5392" width="11.88671875" style="9" bestFit="1" customWidth="1"/>
    <col min="5393" max="5393" width="11" style="9" bestFit="1" customWidth="1"/>
    <col min="5394" max="5394" width="13.21875" style="9" bestFit="1" customWidth="1"/>
    <col min="5395" max="5395" width="11.5546875" style="9"/>
    <col min="5396" max="5396" width="3.21875" style="9" bestFit="1" customWidth="1"/>
    <col min="5397" max="5632" width="11.5546875" style="9"/>
    <col min="5633" max="5633" width="4.5546875" style="9" customWidth="1"/>
    <col min="5634" max="5634" width="14.6640625" style="9" customWidth="1"/>
    <col min="5635" max="5635" width="12.33203125" style="9" customWidth="1"/>
    <col min="5636" max="5636" width="10.77734375" style="9" customWidth="1"/>
    <col min="5637" max="5637" width="12.33203125" style="9" customWidth="1"/>
    <col min="5638" max="5638" width="10.21875" style="9" customWidth="1"/>
    <col min="5639" max="5639" width="13.21875" style="9" bestFit="1" customWidth="1"/>
    <col min="5640" max="5640" width="12.33203125" style="9" customWidth="1"/>
    <col min="5641" max="5641" width="11.5546875" style="9"/>
    <col min="5642" max="5642" width="12.77734375" style="9" customWidth="1"/>
    <col min="5643" max="5643" width="11" style="9" bestFit="1" customWidth="1"/>
    <col min="5644" max="5644" width="11.6640625" style="9" customWidth="1"/>
    <col min="5645" max="5645" width="13.21875" style="9" bestFit="1" customWidth="1"/>
    <col min="5646" max="5646" width="13.33203125" style="9" customWidth="1"/>
    <col min="5647" max="5648" width="11.88671875" style="9" bestFit="1" customWidth="1"/>
    <col min="5649" max="5649" width="11" style="9" bestFit="1" customWidth="1"/>
    <col min="5650" max="5650" width="13.21875" style="9" bestFit="1" customWidth="1"/>
    <col min="5651" max="5651" width="11.5546875" style="9"/>
    <col min="5652" max="5652" width="3.21875" style="9" bestFit="1" customWidth="1"/>
    <col min="5653" max="5888" width="11.5546875" style="9"/>
    <col min="5889" max="5889" width="4.5546875" style="9" customWidth="1"/>
    <col min="5890" max="5890" width="14.6640625" style="9" customWidth="1"/>
    <col min="5891" max="5891" width="12.33203125" style="9" customWidth="1"/>
    <col min="5892" max="5892" width="10.77734375" style="9" customWidth="1"/>
    <col min="5893" max="5893" width="12.33203125" style="9" customWidth="1"/>
    <col min="5894" max="5894" width="10.21875" style="9" customWidth="1"/>
    <col min="5895" max="5895" width="13.21875" style="9" bestFit="1" customWidth="1"/>
    <col min="5896" max="5896" width="12.33203125" style="9" customWidth="1"/>
    <col min="5897" max="5897" width="11.5546875" style="9"/>
    <col min="5898" max="5898" width="12.77734375" style="9" customWidth="1"/>
    <col min="5899" max="5899" width="11" style="9" bestFit="1" customWidth="1"/>
    <col min="5900" max="5900" width="11.6640625" style="9" customWidth="1"/>
    <col min="5901" max="5901" width="13.21875" style="9" bestFit="1" customWidth="1"/>
    <col min="5902" max="5902" width="13.33203125" style="9" customWidth="1"/>
    <col min="5903" max="5904" width="11.88671875" style="9" bestFit="1" customWidth="1"/>
    <col min="5905" max="5905" width="11" style="9" bestFit="1" customWidth="1"/>
    <col min="5906" max="5906" width="13.21875" style="9" bestFit="1" customWidth="1"/>
    <col min="5907" max="5907" width="11.5546875" style="9"/>
    <col min="5908" max="5908" width="3.21875" style="9" bestFit="1" customWidth="1"/>
    <col min="5909" max="6144" width="11.5546875" style="9"/>
    <col min="6145" max="6145" width="4.5546875" style="9" customWidth="1"/>
    <col min="6146" max="6146" width="14.6640625" style="9" customWidth="1"/>
    <col min="6147" max="6147" width="12.33203125" style="9" customWidth="1"/>
    <col min="6148" max="6148" width="10.77734375" style="9" customWidth="1"/>
    <col min="6149" max="6149" width="12.33203125" style="9" customWidth="1"/>
    <col min="6150" max="6150" width="10.21875" style="9" customWidth="1"/>
    <col min="6151" max="6151" width="13.21875" style="9" bestFit="1" customWidth="1"/>
    <col min="6152" max="6152" width="12.33203125" style="9" customWidth="1"/>
    <col min="6153" max="6153" width="11.5546875" style="9"/>
    <col min="6154" max="6154" width="12.77734375" style="9" customWidth="1"/>
    <col min="6155" max="6155" width="11" style="9" bestFit="1" customWidth="1"/>
    <col min="6156" max="6156" width="11.6640625" style="9" customWidth="1"/>
    <col min="6157" max="6157" width="13.21875" style="9" bestFit="1" customWidth="1"/>
    <col min="6158" max="6158" width="13.33203125" style="9" customWidth="1"/>
    <col min="6159" max="6160" width="11.88671875" style="9" bestFit="1" customWidth="1"/>
    <col min="6161" max="6161" width="11" style="9" bestFit="1" customWidth="1"/>
    <col min="6162" max="6162" width="13.21875" style="9" bestFit="1" customWidth="1"/>
    <col min="6163" max="6163" width="11.5546875" style="9"/>
    <col min="6164" max="6164" width="3.21875" style="9" bestFit="1" customWidth="1"/>
    <col min="6165" max="6400" width="11.5546875" style="9"/>
    <col min="6401" max="6401" width="4.5546875" style="9" customWidth="1"/>
    <col min="6402" max="6402" width="14.6640625" style="9" customWidth="1"/>
    <col min="6403" max="6403" width="12.33203125" style="9" customWidth="1"/>
    <col min="6404" max="6404" width="10.77734375" style="9" customWidth="1"/>
    <col min="6405" max="6405" width="12.33203125" style="9" customWidth="1"/>
    <col min="6406" max="6406" width="10.21875" style="9" customWidth="1"/>
    <col min="6407" max="6407" width="13.21875" style="9" bestFit="1" customWidth="1"/>
    <col min="6408" max="6408" width="12.33203125" style="9" customWidth="1"/>
    <col min="6409" max="6409" width="11.5546875" style="9"/>
    <col min="6410" max="6410" width="12.77734375" style="9" customWidth="1"/>
    <col min="6411" max="6411" width="11" style="9" bestFit="1" customWidth="1"/>
    <col min="6412" max="6412" width="11.6640625" style="9" customWidth="1"/>
    <col min="6413" max="6413" width="13.21875" style="9" bestFit="1" customWidth="1"/>
    <col min="6414" max="6414" width="13.33203125" style="9" customWidth="1"/>
    <col min="6415" max="6416" width="11.88671875" style="9" bestFit="1" customWidth="1"/>
    <col min="6417" max="6417" width="11" style="9" bestFit="1" customWidth="1"/>
    <col min="6418" max="6418" width="13.21875" style="9" bestFit="1" customWidth="1"/>
    <col min="6419" max="6419" width="11.5546875" style="9"/>
    <col min="6420" max="6420" width="3.21875" style="9" bestFit="1" customWidth="1"/>
    <col min="6421" max="6656" width="11.5546875" style="9"/>
    <col min="6657" max="6657" width="4.5546875" style="9" customWidth="1"/>
    <col min="6658" max="6658" width="14.6640625" style="9" customWidth="1"/>
    <col min="6659" max="6659" width="12.33203125" style="9" customWidth="1"/>
    <col min="6660" max="6660" width="10.77734375" style="9" customWidth="1"/>
    <col min="6661" max="6661" width="12.33203125" style="9" customWidth="1"/>
    <col min="6662" max="6662" width="10.21875" style="9" customWidth="1"/>
    <col min="6663" max="6663" width="13.21875" style="9" bestFit="1" customWidth="1"/>
    <col min="6664" max="6664" width="12.33203125" style="9" customWidth="1"/>
    <col min="6665" max="6665" width="11.5546875" style="9"/>
    <col min="6666" max="6666" width="12.77734375" style="9" customWidth="1"/>
    <col min="6667" max="6667" width="11" style="9" bestFit="1" customWidth="1"/>
    <col min="6668" max="6668" width="11.6640625" style="9" customWidth="1"/>
    <col min="6669" max="6669" width="13.21875" style="9" bestFit="1" customWidth="1"/>
    <col min="6670" max="6670" width="13.33203125" style="9" customWidth="1"/>
    <col min="6671" max="6672" width="11.88671875" style="9" bestFit="1" customWidth="1"/>
    <col min="6673" max="6673" width="11" style="9" bestFit="1" customWidth="1"/>
    <col min="6674" max="6674" width="13.21875" style="9" bestFit="1" customWidth="1"/>
    <col min="6675" max="6675" width="11.5546875" style="9"/>
    <col min="6676" max="6676" width="3.21875" style="9" bestFit="1" customWidth="1"/>
    <col min="6677" max="6912" width="11.5546875" style="9"/>
    <col min="6913" max="6913" width="4.5546875" style="9" customWidth="1"/>
    <col min="6914" max="6914" width="14.6640625" style="9" customWidth="1"/>
    <col min="6915" max="6915" width="12.33203125" style="9" customWidth="1"/>
    <col min="6916" max="6916" width="10.77734375" style="9" customWidth="1"/>
    <col min="6917" max="6917" width="12.33203125" style="9" customWidth="1"/>
    <col min="6918" max="6918" width="10.21875" style="9" customWidth="1"/>
    <col min="6919" max="6919" width="13.21875" style="9" bestFit="1" customWidth="1"/>
    <col min="6920" max="6920" width="12.33203125" style="9" customWidth="1"/>
    <col min="6921" max="6921" width="11.5546875" style="9"/>
    <col min="6922" max="6922" width="12.77734375" style="9" customWidth="1"/>
    <col min="6923" max="6923" width="11" style="9" bestFit="1" customWidth="1"/>
    <col min="6924" max="6924" width="11.6640625" style="9" customWidth="1"/>
    <col min="6925" max="6925" width="13.21875" style="9" bestFit="1" customWidth="1"/>
    <col min="6926" max="6926" width="13.33203125" style="9" customWidth="1"/>
    <col min="6927" max="6928" width="11.88671875" style="9" bestFit="1" customWidth="1"/>
    <col min="6929" max="6929" width="11" style="9" bestFit="1" customWidth="1"/>
    <col min="6930" max="6930" width="13.21875" style="9" bestFit="1" customWidth="1"/>
    <col min="6931" max="6931" width="11.5546875" style="9"/>
    <col min="6932" max="6932" width="3.21875" style="9" bestFit="1" customWidth="1"/>
    <col min="6933" max="7168" width="11.5546875" style="9"/>
    <col min="7169" max="7169" width="4.5546875" style="9" customWidth="1"/>
    <col min="7170" max="7170" width="14.6640625" style="9" customWidth="1"/>
    <col min="7171" max="7171" width="12.33203125" style="9" customWidth="1"/>
    <col min="7172" max="7172" width="10.77734375" style="9" customWidth="1"/>
    <col min="7173" max="7173" width="12.33203125" style="9" customWidth="1"/>
    <col min="7174" max="7174" width="10.21875" style="9" customWidth="1"/>
    <col min="7175" max="7175" width="13.21875" style="9" bestFit="1" customWidth="1"/>
    <col min="7176" max="7176" width="12.33203125" style="9" customWidth="1"/>
    <col min="7177" max="7177" width="11.5546875" style="9"/>
    <col min="7178" max="7178" width="12.77734375" style="9" customWidth="1"/>
    <col min="7179" max="7179" width="11" style="9" bestFit="1" customWidth="1"/>
    <col min="7180" max="7180" width="11.6640625" style="9" customWidth="1"/>
    <col min="7181" max="7181" width="13.21875" style="9" bestFit="1" customWidth="1"/>
    <col min="7182" max="7182" width="13.33203125" style="9" customWidth="1"/>
    <col min="7183" max="7184" width="11.88671875" style="9" bestFit="1" customWidth="1"/>
    <col min="7185" max="7185" width="11" style="9" bestFit="1" customWidth="1"/>
    <col min="7186" max="7186" width="13.21875" style="9" bestFit="1" customWidth="1"/>
    <col min="7187" max="7187" width="11.5546875" style="9"/>
    <col min="7188" max="7188" width="3.21875" style="9" bestFit="1" customWidth="1"/>
    <col min="7189" max="7424" width="11.5546875" style="9"/>
    <col min="7425" max="7425" width="4.5546875" style="9" customWidth="1"/>
    <col min="7426" max="7426" width="14.6640625" style="9" customWidth="1"/>
    <col min="7427" max="7427" width="12.33203125" style="9" customWidth="1"/>
    <col min="7428" max="7428" width="10.77734375" style="9" customWidth="1"/>
    <col min="7429" max="7429" width="12.33203125" style="9" customWidth="1"/>
    <col min="7430" max="7430" width="10.21875" style="9" customWidth="1"/>
    <col min="7431" max="7431" width="13.21875" style="9" bestFit="1" customWidth="1"/>
    <col min="7432" max="7432" width="12.33203125" style="9" customWidth="1"/>
    <col min="7433" max="7433" width="11.5546875" style="9"/>
    <col min="7434" max="7434" width="12.77734375" style="9" customWidth="1"/>
    <col min="7435" max="7435" width="11" style="9" bestFit="1" customWidth="1"/>
    <col min="7436" max="7436" width="11.6640625" style="9" customWidth="1"/>
    <col min="7437" max="7437" width="13.21875" style="9" bestFit="1" customWidth="1"/>
    <col min="7438" max="7438" width="13.33203125" style="9" customWidth="1"/>
    <col min="7439" max="7440" width="11.88671875" style="9" bestFit="1" customWidth="1"/>
    <col min="7441" max="7441" width="11" style="9" bestFit="1" customWidth="1"/>
    <col min="7442" max="7442" width="13.21875" style="9" bestFit="1" customWidth="1"/>
    <col min="7443" max="7443" width="11.5546875" style="9"/>
    <col min="7444" max="7444" width="3.21875" style="9" bestFit="1" customWidth="1"/>
    <col min="7445" max="7680" width="11.5546875" style="9"/>
    <col min="7681" max="7681" width="4.5546875" style="9" customWidth="1"/>
    <col min="7682" max="7682" width="14.6640625" style="9" customWidth="1"/>
    <col min="7683" max="7683" width="12.33203125" style="9" customWidth="1"/>
    <col min="7684" max="7684" width="10.77734375" style="9" customWidth="1"/>
    <col min="7685" max="7685" width="12.33203125" style="9" customWidth="1"/>
    <col min="7686" max="7686" width="10.21875" style="9" customWidth="1"/>
    <col min="7687" max="7687" width="13.21875" style="9" bestFit="1" customWidth="1"/>
    <col min="7688" max="7688" width="12.33203125" style="9" customWidth="1"/>
    <col min="7689" max="7689" width="11.5546875" style="9"/>
    <col min="7690" max="7690" width="12.77734375" style="9" customWidth="1"/>
    <col min="7691" max="7691" width="11" style="9" bestFit="1" customWidth="1"/>
    <col min="7692" max="7692" width="11.6640625" style="9" customWidth="1"/>
    <col min="7693" max="7693" width="13.21875" style="9" bestFit="1" customWidth="1"/>
    <col min="7694" max="7694" width="13.33203125" style="9" customWidth="1"/>
    <col min="7695" max="7696" width="11.88671875" style="9" bestFit="1" customWidth="1"/>
    <col min="7697" max="7697" width="11" style="9" bestFit="1" customWidth="1"/>
    <col min="7698" max="7698" width="13.21875" style="9" bestFit="1" customWidth="1"/>
    <col min="7699" max="7699" width="11.5546875" style="9"/>
    <col min="7700" max="7700" width="3.21875" style="9" bestFit="1" customWidth="1"/>
    <col min="7701" max="7936" width="11.5546875" style="9"/>
    <col min="7937" max="7937" width="4.5546875" style="9" customWidth="1"/>
    <col min="7938" max="7938" width="14.6640625" style="9" customWidth="1"/>
    <col min="7939" max="7939" width="12.33203125" style="9" customWidth="1"/>
    <col min="7940" max="7940" width="10.77734375" style="9" customWidth="1"/>
    <col min="7941" max="7941" width="12.33203125" style="9" customWidth="1"/>
    <col min="7942" max="7942" width="10.21875" style="9" customWidth="1"/>
    <col min="7943" max="7943" width="13.21875" style="9" bestFit="1" customWidth="1"/>
    <col min="7944" max="7944" width="12.33203125" style="9" customWidth="1"/>
    <col min="7945" max="7945" width="11.5546875" style="9"/>
    <col min="7946" max="7946" width="12.77734375" style="9" customWidth="1"/>
    <col min="7947" max="7947" width="11" style="9" bestFit="1" customWidth="1"/>
    <col min="7948" max="7948" width="11.6640625" style="9" customWidth="1"/>
    <col min="7949" max="7949" width="13.21875" style="9" bestFit="1" customWidth="1"/>
    <col min="7950" max="7950" width="13.33203125" style="9" customWidth="1"/>
    <col min="7951" max="7952" width="11.88671875" style="9" bestFit="1" customWidth="1"/>
    <col min="7953" max="7953" width="11" style="9" bestFit="1" customWidth="1"/>
    <col min="7954" max="7954" width="13.21875" style="9" bestFit="1" customWidth="1"/>
    <col min="7955" max="7955" width="11.5546875" style="9"/>
    <col min="7956" max="7956" width="3.21875" style="9" bestFit="1" customWidth="1"/>
    <col min="7957" max="8192" width="11.5546875" style="9"/>
    <col min="8193" max="8193" width="4.5546875" style="9" customWidth="1"/>
    <col min="8194" max="8194" width="14.6640625" style="9" customWidth="1"/>
    <col min="8195" max="8195" width="12.33203125" style="9" customWidth="1"/>
    <col min="8196" max="8196" width="10.77734375" style="9" customWidth="1"/>
    <col min="8197" max="8197" width="12.33203125" style="9" customWidth="1"/>
    <col min="8198" max="8198" width="10.21875" style="9" customWidth="1"/>
    <col min="8199" max="8199" width="13.21875" style="9" bestFit="1" customWidth="1"/>
    <col min="8200" max="8200" width="12.33203125" style="9" customWidth="1"/>
    <col min="8201" max="8201" width="11.5546875" style="9"/>
    <col min="8202" max="8202" width="12.77734375" style="9" customWidth="1"/>
    <col min="8203" max="8203" width="11" style="9" bestFit="1" customWidth="1"/>
    <col min="8204" max="8204" width="11.6640625" style="9" customWidth="1"/>
    <col min="8205" max="8205" width="13.21875" style="9" bestFit="1" customWidth="1"/>
    <col min="8206" max="8206" width="13.33203125" style="9" customWidth="1"/>
    <col min="8207" max="8208" width="11.88671875" style="9" bestFit="1" customWidth="1"/>
    <col min="8209" max="8209" width="11" style="9" bestFit="1" customWidth="1"/>
    <col min="8210" max="8210" width="13.21875" style="9" bestFit="1" customWidth="1"/>
    <col min="8211" max="8211" width="11.5546875" style="9"/>
    <col min="8212" max="8212" width="3.21875" style="9" bestFit="1" customWidth="1"/>
    <col min="8213" max="8448" width="11.5546875" style="9"/>
    <col min="8449" max="8449" width="4.5546875" style="9" customWidth="1"/>
    <col min="8450" max="8450" width="14.6640625" style="9" customWidth="1"/>
    <col min="8451" max="8451" width="12.33203125" style="9" customWidth="1"/>
    <col min="8452" max="8452" width="10.77734375" style="9" customWidth="1"/>
    <col min="8453" max="8453" width="12.33203125" style="9" customWidth="1"/>
    <col min="8454" max="8454" width="10.21875" style="9" customWidth="1"/>
    <col min="8455" max="8455" width="13.21875" style="9" bestFit="1" customWidth="1"/>
    <col min="8456" max="8456" width="12.33203125" style="9" customWidth="1"/>
    <col min="8457" max="8457" width="11.5546875" style="9"/>
    <col min="8458" max="8458" width="12.77734375" style="9" customWidth="1"/>
    <col min="8459" max="8459" width="11" style="9" bestFit="1" customWidth="1"/>
    <col min="8460" max="8460" width="11.6640625" style="9" customWidth="1"/>
    <col min="8461" max="8461" width="13.21875" style="9" bestFit="1" customWidth="1"/>
    <col min="8462" max="8462" width="13.33203125" style="9" customWidth="1"/>
    <col min="8463" max="8464" width="11.88671875" style="9" bestFit="1" customWidth="1"/>
    <col min="8465" max="8465" width="11" style="9" bestFit="1" customWidth="1"/>
    <col min="8466" max="8466" width="13.21875" style="9" bestFit="1" customWidth="1"/>
    <col min="8467" max="8467" width="11.5546875" style="9"/>
    <col min="8468" max="8468" width="3.21875" style="9" bestFit="1" customWidth="1"/>
    <col min="8469" max="8704" width="11.5546875" style="9"/>
    <col min="8705" max="8705" width="4.5546875" style="9" customWidth="1"/>
    <col min="8706" max="8706" width="14.6640625" style="9" customWidth="1"/>
    <col min="8707" max="8707" width="12.33203125" style="9" customWidth="1"/>
    <col min="8708" max="8708" width="10.77734375" style="9" customWidth="1"/>
    <col min="8709" max="8709" width="12.33203125" style="9" customWidth="1"/>
    <col min="8710" max="8710" width="10.21875" style="9" customWidth="1"/>
    <col min="8711" max="8711" width="13.21875" style="9" bestFit="1" customWidth="1"/>
    <col min="8712" max="8712" width="12.33203125" style="9" customWidth="1"/>
    <col min="8713" max="8713" width="11.5546875" style="9"/>
    <col min="8714" max="8714" width="12.77734375" style="9" customWidth="1"/>
    <col min="8715" max="8715" width="11" style="9" bestFit="1" customWidth="1"/>
    <col min="8716" max="8716" width="11.6640625" style="9" customWidth="1"/>
    <col min="8717" max="8717" width="13.21875" style="9" bestFit="1" customWidth="1"/>
    <col min="8718" max="8718" width="13.33203125" style="9" customWidth="1"/>
    <col min="8719" max="8720" width="11.88671875" style="9" bestFit="1" customWidth="1"/>
    <col min="8721" max="8721" width="11" style="9" bestFit="1" customWidth="1"/>
    <col min="8722" max="8722" width="13.21875" style="9" bestFit="1" customWidth="1"/>
    <col min="8723" max="8723" width="11.5546875" style="9"/>
    <col min="8724" max="8724" width="3.21875" style="9" bestFit="1" customWidth="1"/>
    <col min="8725" max="8960" width="11.5546875" style="9"/>
    <col min="8961" max="8961" width="4.5546875" style="9" customWidth="1"/>
    <col min="8962" max="8962" width="14.6640625" style="9" customWidth="1"/>
    <col min="8963" max="8963" width="12.33203125" style="9" customWidth="1"/>
    <col min="8964" max="8964" width="10.77734375" style="9" customWidth="1"/>
    <col min="8965" max="8965" width="12.33203125" style="9" customWidth="1"/>
    <col min="8966" max="8966" width="10.21875" style="9" customWidth="1"/>
    <col min="8967" max="8967" width="13.21875" style="9" bestFit="1" customWidth="1"/>
    <col min="8968" max="8968" width="12.33203125" style="9" customWidth="1"/>
    <col min="8969" max="8969" width="11.5546875" style="9"/>
    <col min="8970" max="8970" width="12.77734375" style="9" customWidth="1"/>
    <col min="8971" max="8971" width="11" style="9" bestFit="1" customWidth="1"/>
    <col min="8972" max="8972" width="11.6640625" style="9" customWidth="1"/>
    <col min="8973" max="8973" width="13.21875" style="9" bestFit="1" customWidth="1"/>
    <col min="8974" max="8974" width="13.33203125" style="9" customWidth="1"/>
    <col min="8975" max="8976" width="11.88671875" style="9" bestFit="1" customWidth="1"/>
    <col min="8977" max="8977" width="11" style="9" bestFit="1" customWidth="1"/>
    <col min="8978" max="8978" width="13.21875" style="9" bestFit="1" customWidth="1"/>
    <col min="8979" max="8979" width="11.5546875" style="9"/>
    <col min="8980" max="8980" width="3.21875" style="9" bestFit="1" customWidth="1"/>
    <col min="8981" max="9216" width="11.5546875" style="9"/>
    <col min="9217" max="9217" width="4.5546875" style="9" customWidth="1"/>
    <col min="9218" max="9218" width="14.6640625" style="9" customWidth="1"/>
    <col min="9219" max="9219" width="12.33203125" style="9" customWidth="1"/>
    <col min="9220" max="9220" width="10.77734375" style="9" customWidth="1"/>
    <col min="9221" max="9221" width="12.33203125" style="9" customWidth="1"/>
    <col min="9222" max="9222" width="10.21875" style="9" customWidth="1"/>
    <col min="9223" max="9223" width="13.21875" style="9" bestFit="1" customWidth="1"/>
    <col min="9224" max="9224" width="12.33203125" style="9" customWidth="1"/>
    <col min="9225" max="9225" width="11.5546875" style="9"/>
    <col min="9226" max="9226" width="12.77734375" style="9" customWidth="1"/>
    <col min="9227" max="9227" width="11" style="9" bestFit="1" customWidth="1"/>
    <col min="9228" max="9228" width="11.6640625" style="9" customWidth="1"/>
    <col min="9229" max="9229" width="13.21875" style="9" bestFit="1" customWidth="1"/>
    <col min="9230" max="9230" width="13.33203125" style="9" customWidth="1"/>
    <col min="9231" max="9232" width="11.88671875" style="9" bestFit="1" customWidth="1"/>
    <col min="9233" max="9233" width="11" style="9" bestFit="1" customWidth="1"/>
    <col min="9234" max="9234" width="13.21875" style="9" bestFit="1" customWidth="1"/>
    <col min="9235" max="9235" width="11.5546875" style="9"/>
    <col min="9236" max="9236" width="3.21875" style="9" bestFit="1" customWidth="1"/>
    <col min="9237" max="9472" width="11.5546875" style="9"/>
    <col min="9473" max="9473" width="4.5546875" style="9" customWidth="1"/>
    <col min="9474" max="9474" width="14.6640625" style="9" customWidth="1"/>
    <col min="9475" max="9475" width="12.33203125" style="9" customWidth="1"/>
    <col min="9476" max="9476" width="10.77734375" style="9" customWidth="1"/>
    <col min="9477" max="9477" width="12.33203125" style="9" customWidth="1"/>
    <col min="9478" max="9478" width="10.21875" style="9" customWidth="1"/>
    <col min="9479" max="9479" width="13.21875" style="9" bestFit="1" customWidth="1"/>
    <col min="9480" max="9480" width="12.33203125" style="9" customWidth="1"/>
    <col min="9481" max="9481" width="11.5546875" style="9"/>
    <col min="9482" max="9482" width="12.77734375" style="9" customWidth="1"/>
    <col min="9483" max="9483" width="11" style="9" bestFit="1" customWidth="1"/>
    <col min="9484" max="9484" width="11.6640625" style="9" customWidth="1"/>
    <col min="9485" max="9485" width="13.21875" style="9" bestFit="1" customWidth="1"/>
    <col min="9486" max="9486" width="13.33203125" style="9" customWidth="1"/>
    <col min="9487" max="9488" width="11.88671875" style="9" bestFit="1" customWidth="1"/>
    <col min="9489" max="9489" width="11" style="9" bestFit="1" customWidth="1"/>
    <col min="9490" max="9490" width="13.21875" style="9" bestFit="1" customWidth="1"/>
    <col min="9491" max="9491" width="11.5546875" style="9"/>
    <col min="9492" max="9492" width="3.21875" style="9" bestFit="1" customWidth="1"/>
    <col min="9493" max="9728" width="11.5546875" style="9"/>
    <col min="9729" max="9729" width="4.5546875" style="9" customWidth="1"/>
    <col min="9730" max="9730" width="14.6640625" style="9" customWidth="1"/>
    <col min="9731" max="9731" width="12.33203125" style="9" customWidth="1"/>
    <col min="9732" max="9732" width="10.77734375" style="9" customWidth="1"/>
    <col min="9733" max="9733" width="12.33203125" style="9" customWidth="1"/>
    <col min="9734" max="9734" width="10.21875" style="9" customWidth="1"/>
    <col min="9735" max="9735" width="13.21875" style="9" bestFit="1" customWidth="1"/>
    <col min="9736" max="9736" width="12.33203125" style="9" customWidth="1"/>
    <col min="9737" max="9737" width="11.5546875" style="9"/>
    <col min="9738" max="9738" width="12.77734375" style="9" customWidth="1"/>
    <col min="9739" max="9739" width="11" style="9" bestFit="1" customWidth="1"/>
    <col min="9740" max="9740" width="11.6640625" style="9" customWidth="1"/>
    <col min="9741" max="9741" width="13.21875" style="9" bestFit="1" customWidth="1"/>
    <col min="9742" max="9742" width="13.33203125" style="9" customWidth="1"/>
    <col min="9743" max="9744" width="11.88671875" style="9" bestFit="1" customWidth="1"/>
    <col min="9745" max="9745" width="11" style="9" bestFit="1" customWidth="1"/>
    <col min="9746" max="9746" width="13.21875" style="9" bestFit="1" customWidth="1"/>
    <col min="9747" max="9747" width="11.5546875" style="9"/>
    <col min="9748" max="9748" width="3.21875" style="9" bestFit="1" customWidth="1"/>
    <col min="9749" max="9984" width="11.5546875" style="9"/>
    <col min="9985" max="9985" width="4.5546875" style="9" customWidth="1"/>
    <col min="9986" max="9986" width="14.6640625" style="9" customWidth="1"/>
    <col min="9987" max="9987" width="12.33203125" style="9" customWidth="1"/>
    <col min="9988" max="9988" width="10.77734375" style="9" customWidth="1"/>
    <col min="9989" max="9989" width="12.33203125" style="9" customWidth="1"/>
    <col min="9990" max="9990" width="10.21875" style="9" customWidth="1"/>
    <col min="9991" max="9991" width="13.21875" style="9" bestFit="1" customWidth="1"/>
    <col min="9992" max="9992" width="12.33203125" style="9" customWidth="1"/>
    <col min="9993" max="9993" width="11.5546875" style="9"/>
    <col min="9994" max="9994" width="12.77734375" style="9" customWidth="1"/>
    <col min="9995" max="9995" width="11" style="9" bestFit="1" customWidth="1"/>
    <col min="9996" max="9996" width="11.6640625" style="9" customWidth="1"/>
    <col min="9997" max="9997" width="13.21875" style="9" bestFit="1" customWidth="1"/>
    <col min="9998" max="9998" width="13.33203125" style="9" customWidth="1"/>
    <col min="9999" max="10000" width="11.88671875" style="9" bestFit="1" customWidth="1"/>
    <col min="10001" max="10001" width="11" style="9" bestFit="1" customWidth="1"/>
    <col min="10002" max="10002" width="13.21875" style="9" bestFit="1" customWidth="1"/>
    <col min="10003" max="10003" width="11.5546875" style="9"/>
    <col min="10004" max="10004" width="3.21875" style="9" bestFit="1" customWidth="1"/>
    <col min="10005" max="10240" width="11.5546875" style="9"/>
    <col min="10241" max="10241" width="4.5546875" style="9" customWidth="1"/>
    <col min="10242" max="10242" width="14.6640625" style="9" customWidth="1"/>
    <col min="10243" max="10243" width="12.33203125" style="9" customWidth="1"/>
    <col min="10244" max="10244" width="10.77734375" style="9" customWidth="1"/>
    <col min="10245" max="10245" width="12.33203125" style="9" customWidth="1"/>
    <col min="10246" max="10246" width="10.21875" style="9" customWidth="1"/>
    <col min="10247" max="10247" width="13.21875" style="9" bestFit="1" customWidth="1"/>
    <col min="10248" max="10248" width="12.33203125" style="9" customWidth="1"/>
    <col min="10249" max="10249" width="11.5546875" style="9"/>
    <col min="10250" max="10250" width="12.77734375" style="9" customWidth="1"/>
    <col min="10251" max="10251" width="11" style="9" bestFit="1" customWidth="1"/>
    <col min="10252" max="10252" width="11.6640625" style="9" customWidth="1"/>
    <col min="10253" max="10253" width="13.21875" style="9" bestFit="1" customWidth="1"/>
    <col min="10254" max="10254" width="13.33203125" style="9" customWidth="1"/>
    <col min="10255" max="10256" width="11.88671875" style="9" bestFit="1" customWidth="1"/>
    <col min="10257" max="10257" width="11" style="9" bestFit="1" customWidth="1"/>
    <col min="10258" max="10258" width="13.21875" style="9" bestFit="1" customWidth="1"/>
    <col min="10259" max="10259" width="11.5546875" style="9"/>
    <col min="10260" max="10260" width="3.21875" style="9" bestFit="1" customWidth="1"/>
    <col min="10261" max="10496" width="11.5546875" style="9"/>
    <col min="10497" max="10497" width="4.5546875" style="9" customWidth="1"/>
    <col min="10498" max="10498" width="14.6640625" style="9" customWidth="1"/>
    <col min="10499" max="10499" width="12.33203125" style="9" customWidth="1"/>
    <col min="10500" max="10500" width="10.77734375" style="9" customWidth="1"/>
    <col min="10501" max="10501" width="12.33203125" style="9" customWidth="1"/>
    <col min="10502" max="10502" width="10.21875" style="9" customWidth="1"/>
    <col min="10503" max="10503" width="13.21875" style="9" bestFit="1" customWidth="1"/>
    <col min="10504" max="10504" width="12.33203125" style="9" customWidth="1"/>
    <col min="10505" max="10505" width="11.5546875" style="9"/>
    <col min="10506" max="10506" width="12.77734375" style="9" customWidth="1"/>
    <col min="10507" max="10507" width="11" style="9" bestFit="1" customWidth="1"/>
    <col min="10508" max="10508" width="11.6640625" style="9" customWidth="1"/>
    <col min="10509" max="10509" width="13.21875" style="9" bestFit="1" customWidth="1"/>
    <col min="10510" max="10510" width="13.33203125" style="9" customWidth="1"/>
    <col min="10511" max="10512" width="11.88671875" style="9" bestFit="1" customWidth="1"/>
    <col min="10513" max="10513" width="11" style="9" bestFit="1" customWidth="1"/>
    <col min="10514" max="10514" width="13.21875" style="9" bestFit="1" customWidth="1"/>
    <col min="10515" max="10515" width="11.5546875" style="9"/>
    <col min="10516" max="10516" width="3.21875" style="9" bestFit="1" customWidth="1"/>
    <col min="10517" max="10752" width="11.5546875" style="9"/>
    <col min="10753" max="10753" width="4.5546875" style="9" customWidth="1"/>
    <col min="10754" max="10754" width="14.6640625" style="9" customWidth="1"/>
    <col min="10755" max="10755" width="12.33203125" style="9" customWidth="1"/>
    <col min="10756" max="10756" width="10.77734375" style="9" customWidth="1"/>
    <col min="10757" max="10757" width="12.33203125" style="9" customWidth="1"/>
    <col min="10758" max="10758" width="10.21875" style="9" customWidth="1"/>
    <col min="10759" max="10759" width="13.21875" style="9" bestFit="1" customWidth="1"/>
    <col min="10760" max="10760" width="12.33203125" style="9" customWidth="1"/>
    <col min="10761" max="10761" width="11.5546875" style="9"/>
    <col min="10762" max="10762" width="12.77734375" style="9" customWidth="1"/>
    <col min="10763" max="10763" width="11" style="9" bestFit="1" customWidth="1"/>
    <col min="10764" max="10764" width="11.6640625" style="9" customWidth="1"/>
    <col min="10765" max="10765" width="13.21875" style="9" bestFit="1" customWidth="1"/>
    <col min="10766" max="10766" width="13.33203125" style="9" customWidth="1"/>
    <col min="10767" max="10768" width="11.88671875" style="9" bestFit="1" customWidth="1"/>
    <col min="10769" max="10769" width="11" style="9" bestFit="1" customWidth="1"/>
    <col min="10770" max="10770" width="13.21875" style="9" bestFit="1" customWidth="1"/>
    <col min="10771" max="10771" width="11.5546875" style="9"/>
    <col min="10772" max="10772" width="3.21875" style="9" bestFit="1" customWidth="1"/>
    <col min="10773" max="11008" width="11.5546875" style="9"/>
    <col min="11009" max="11009" width="4.5546875" style="9" customWidth="1"/>
    <col min="11010" max="11010" width="14.6640625" style="9" customWidth="1"/>
    <col min="11011" max="11011" width="12.33203125" style="9" customWidth="1"/>
    <col min="11012" max="11012" width="10.77734375" style="9" customWidth="1"/>
    <col min="11013" max="11013" width="12.33203125" style="9" customWidth="1"/>
    <col min="11014" max="11014" width="10.21875" style="9" customWidth="1"/>
    <col min="11015" max="11015" width="13.21875" style="9" bestFit="1" customWidth="1"/>
    <col min="11016" max="11016" width="12.33203125" style="9" customWidth="1"/>
    <col min="11017" max="11017" width="11.5546875" style="9"/>
    <col min="11018" max="11018" width="12.77734375" style="9" customWidth="1"/>
    <col min="11019" max="11019" width="11" style="9" bestFit="1" customWidth="1"/>
    <col min="11020" max="11020" width="11.6640625" style="9" customWidth="1"/>
    <col min="11021" max="11021" width="13.21875" style="9" bestFit="1" customWidth="1"/>
    <col min="11022" max="11022" width="13.33203125" style="9" customWidth="1"/>
    <col min="11023" max="11024" width="11.88671875" style="9" bestFit="1" customWidth="1"/>
    <col min="11025" max="11025" width="11" style="9" bestFit="1" customWidth="1"/>
    <col min="11026" max="11026" width="13.21875" style="9" bestFit="1" customWidth="1"/>
    <col min="11027" max="11027" width="11.5546875" style="9"/>
    <col min="11028" max="11028" width="3.21875" style="9" bestFit="1" customWidth="1"/>
    <col min="11029" max="11264" width="11.5546875" style="9"/>
    <col min="11265" max="11265" width="4.5546875" style="9" customWidth="1"/>
    <col min="11266" max="11266" width="14.6640625" style="9" customWidth="1"/>
    <col min="11267" max="11267" width="12.33203125" style="9" customWidth="1"/>
    <col min="11268" max="11268" width="10.77734375" style="9" customWidth="1"/>
    <col min="11269" max="11269" width="12.33203125" style="9" customWidth="1"/>
    <col min="11270" max="11270" width="10.21875" style="9" customWidth="1"/>
    <col min="11271" max="11271" width="13.21875" style="9" bestFit="1" customWidth="1"/>
    <col min="11272" max="11272" width="12.33203125" style="9" customWidth="1"/>
    <col min="11273" max="11273" width="11.5546875" style="9"/>
    <col min="11274" max="11274" width="12.77734375" style="9" customWidth="1"/>
    <col min="11275" max="11275" width="11" style="9" bestFit="1" customWidth="1"/>
    <col min="11276" max="11276" width="11.6640625" style="9" customWidth="1"/>
    <col min="11277" max="11277" width="13.21875" style="9" bestFit="1" customWidth="1"/>
    <col min="11278" max="11278" width="13.33203125" style="9" customWidth="1"/>
    <col min="11279" max="11280" width="11.88671875" style="9" bestFit="1" customWidth="1"/>
    <col min="11281" max="11281" width="11" style="9" bestFit="1" customWidth="1"/>
    <col min="11282" max="11282" width="13.21875" style="9" bestFit="1" customWidth="1"/>
    <col min="11283" max="11283" width="11.5546875" style="9"/>
    <col min="11284" max="11284" width="3.21875" style="9" bestFit="1" customWidth="1"/>
    <col min="11285" max="11520" width="11.5546875" style="9"/>
    <col min="11521" max="11521" width="4.5546875" style="9" customWidth="1"/>
    <col min="11522" max="11522" width="14.6640625" style="9" customWidth="1"/>
    <col min="11523" max="11523" width="12.33203125" style="9" customWidth="1"/>
    <col min="11524" max="11524" width="10.77734375" style="9" customWidth="1"/>
    <col min="11525" max="11525" width="12.33203125" style="9" customWidth="1"/>
    <col min="11526" max="11526" width="10.21875" style="9" customWidth="1"/>
    <col min="11527" max="11527" width="13.21875" style="9" bestFit="1" customWidth="1"/>
    <col min="11528" max="11528" width="12.33203125" style="9" customWidth="1"/>
    <col min="11529" max="11529" width="11.5546875" style="9"/>
    <col min="11530" max="11530" width="12.77734375" style="9" customWidth="1"/>
    <col min="11531" max="11531" width="11" style="9" bestFit="1" customWidth="1"/>
    <col min="11532" max="11532" width="11.6640625" style="9" customWidth="1"/>
    <col min="11533" max="11533" width="13.21875" style="9" bestFit="1" customWidth="1"/>
    <col min="11534" max="11534" width="13.33203125" style="9" customWidth="1"/>
    <col min="11535" max="11536" width="11.88671875" style="9" bestFit="1" customWidth="1"/>
    <col min="11537" max="11537" width="11" style="9" bestFit="1" customWidth="1"/>
    <col min="11538" max="11538" width="13.21875" style="9" bestFit="1" customWidth="1"/>
    <col min="11539" max="11539" width="11.5546875" style="9"/>
    <col min="11540" max="11540" width="3.21875" style="9" bestFit="1" customWidth="1"/>
    <col min="11541" max="11776" width="11.5546875" style="9"/>
    <col min="11777" max="11777" width="4.5546875" style="9" customWidth="1"/>
    <col min="11778" max="11778" width="14.6640625" style="9" customWidth="1"/>
    <col min="11779" max="11779" width="12.33203125" style="9" customWidth="1"/>
    <col min="11780" max="11780" width="10.77734375" style="9" customWidth="1"/>
    <col min="11781" max="11781" width="12.33203125" style="9" customWidth="1"/>
    <col min="11782" max="11782" width="10.21875" style="9" customWidth="1"/>
    <col min="11783" max="11783" width="13.21875" style="9" bestFit="1" customWidth="1"/>
    <col min="11784" max="11784" width="12.33203125" style="9" customWidth="1"/>
    <col min="11785" max="11785" width="11.5546875" style="9"/>
    <col min="11786" max="11786" width="12.77734375" style="9" customWidth="1"/>
    <col min="11787" max="11787" width="11" style="9" bestFit="1" customWidth="1"/>
    <col min="11788" max="11788" width="11.6640625" style="9" customWidth="1"/>
    <col min="11789" max="11789" width="13.21875" style="9" bestFit="1" customWidth="1"/>
    <col min="11790" max="11790" width="13.33203125" style="9" customWidth="1"/>
    <col min="11791" max="11792" width="11.88671875" style="9" bestFit="1" customWidth="1"/>
    <col min="11793" max="11793" width="11" style="9" bestFit="1" customWidth="1"/>
    <col min="11794" max="11794" width="13.21875" style="9" bestFit="1" customWidth="1"/>
    <col min="11795" max="11795" width="11.5546875" style="9"/>
    <col min="11796" max="11796" width="3.21875" style="9" bestFit="1" customWidth="1"/>
    <col min="11797" max="12032" width="11.5546875" style="9"/>
    <col min="12033" max="12033" width="4.5546875" style="9" customWidth="1"/>
    <col min="12034" max="12034" width="14.6640625" style="9" customWidth="1"/>
    <col min="12035" max="12035" width="12.33203125" style="9" customWidth="1"/>
    <col min="12036" max="12036" width="10.77734375" style="9" customWidth="1"/>
    <col min="12037" max="12037" width="12.33203125" style="9" customWidth="1"/>
    <col min="12038" max="12038" width="10.21875" style="9" customWidth="1"/>
    <col min="12039" max="12039" width="13.21875" style="9" bestFit="1" customWidth="1"/>
    <col min="12040" max="12040" width="12.33203125" style="9" customWidth="1"/>
    <col min="12041" max="12041" width="11.5546875" style="9"/>
    <col min="12042" max="12042" width="12.77734375" style="9" customWidth="1"/>
    <col min="12043" max="12043" width="11" style="9" bestFit="1" customWidth="1"/>
    <col min="12044" max="12044" width="11.6640625" style="9" customWidth="1"/>
    <col min="12045" max="12045" width="13.21875" style="9" bestFit="1" customWidth="1"/>
    <col min="12046" max="12046" width="13.33203125" style="9" customWidth="1"/>
    <col min="12047" max="12048" width="11.88671875" style="9" bestFit="1" customWidth="1"/>
    <col min="12049" max="12049" width="11" style="9" bestFit="1" customWidth="1"/>
    <col min="12050" max="12050" width="13.21875" style="9" bestFit="1" customWidth="1"/>
    <col min="12051" max="12051" width="11.5546875" style="9"/>
    <col min="12052" max="12052" width="3.21875" style="9" bestFit="1" customWidth="1"/>
    <col min="12053" max="12288" width="11.5546875" style="9"/>
    <col min="12289" max="12289" width="4.5546875" style="9" customWidth="1"/>
    <col min="12290" max="12290" width="14.6640625" style="9" customWidth="1"/>
    <col min="12291" max="12291" width="12.33203125" style="9" customWidth="1"/>
    <col min="12292" max="12292" width="10.77734375" style="9" customWidth="1"/>
    <col min="12293" max="12293" width="12.33203125" style="9" customWidth="1"/>
    <col min="12294" max="12294" width="10.21875" style="9" customWidth="1"/>
    <col min="12295" max="12295" width="13.21875" style="9" bestFit="1" customWidth="1"/>
    <col min="12296" max="12296" width="12.33203125" style="9" customWidth="1"/>
    <col min="12297" max="12297" width="11.5546875" style="9"/>
    <col min="12298" max="12298" width="12.77734375" style="9" customWidth="1"/>
    <col min="12299" max="12299" width="11" style="9" bestFit="1" customWidth="1"/>
    <col min="12300" max="12300" width="11.6640625" style="9" customWidth="1"/>
    <col min="12301" max="12301" width="13.21875" style="9" bestFit="1" customWidth="1"/>
    <col min="12302" max="12302" width="13.33203125" style="9" customWidth="1"/>
    <col min="12303" max="12304" width="11.88671875" style="9" bestFit="1" customWidth="1"/>
    <col min="12305" max="12305" width="11" style="9" bestFit="1" customWidth="1"/>
    <col min="12306" max="12306" width="13.21875" style="9" bestFit="1" customWidth="1"/>
    <col min="12307" max="12307" width="11.5546875" style="9"/>
    <col min="12308" max="12308" width="3.21875" style="9" bestFit="1" customWidth="1"/>
    <col min="12309" max="12544" width="11.5546875" style="9"/>
    <col min="12545" max="12545" width="4.5546875" style="9" customWidth="1"/>
    <col min="12546" max="12546" width="14.6640625" style="9" customWidth="1"/>
    <col min="12547" max="12547" width="12.33203125" style="9" customWidth="1"/>
    <col min="12548" max="12548" width="10.77734375" style="9" customWidth="1"/>
    <col min="12549" max="12549" width="12.33203125" style="9" customWidth="1"/>
    <col min="12550" max="12550" width="10.21875" style="9" customWidth="1"/>
    <col min="12551" max="12551" width="13.21875" style="9" bestFit="1" customWidth="1"/>
    <col min="12552" max="12552" width="12.33203125" style="9" customWidth="1"/>
    <col min="12553" max="12553" width="11.5546875" style="9"/>
    <col min="12554" max="12554" width="12.77734375" style="9" customWidth="1"/>
    <col min="12555" max="12555" width="11" style="9" bestFit="1" customWidth="1"/>
    <col min="12556" max="12556" width="11.6640625" style="9" customWidth="1"/>
    <col min="12557" max="12557" width="13.21875" style="9" bestFit="1" customWidth="1"/>
    <col min="12558" max="12558" width="13.33203125" style="9" customWidth="1"/>
    <col min="12559" max="12560" width="11.88671875" style="9" bestFit="1" customWidth="1"/>
    <col min="12561" max="12561" width="11" style="9" bestFit="1" customWidth="1"/>
    <col min="12562" max="12562" width="13.21875" style="9" bestFit="1" customWidth="1"/>
    <col min="12563" max="12563" width="11.5546875" style="9"/>
    <col min="12564" max="12564" width="3.21875" style="9" bestFit="1" customWidth="1"/>
    <col min="12565" max="12800" width="11.5546875" style="9"/>
    <col min="12801" max="12801" width="4.5546875" style="9" customWidth="1"/>
    <col min="12802" max="12802" width="14.6640625" style="9" customWidth="1"/>
    <col min="12803" max="12803" width="12.33203125" style="9" customWidth="1"/>
    <col min="12804" max="12804" width="10.77734375" style="9" customWidth="1"/>
    <col min="12805" max="12805" width="12.33203125" style="9" customWidth="1"/>
    <col min="12806" max="12806" width="10.21875" style="9" customWidth="1"/>
    <col min="12807" max="12807" width="13.21875" style="9" bestFit="1" customWidth="1"/>
    <col min="12808" max="12808" width="12.33203125" style="9" customWidth="1"/>
    <col min="12809" max="12809" width="11.5546875" style="9"/>
    <col min="12810" max="12810" width="12.77734375" style="9" customWidth="1"/>
    <col min="12811" max="12811" width="11" style="9" bestFit="1" customWidth="1"/>
    <col min="12812" max="12812" width="11.6640625" style="9" customWidth="1"/>
    <col min="12813" max="12813" width="13.21875" style="9" bestFit="1" customWidth="1"/>
    <col min="12814" max="12814" width="13.33203125" style="9" customWidth="1"/>
    <col min="12815" max="12816" width="11.88671875" style="9" bestFit="1" customWidth="1"/>
    <col min="12817" max="12817" width="11" style="9" bestFit="1" customWidth="1"/>
    <col min="12818" max="12818" width="13.21875" style="9" bestFit="1" customWidth="1"/>
    <col min="12819" max="12819" width="11.5546875" style="9"/>
    <col min="12820" max="12820" width="3.21875" style="9" bestFit="1" customWidth="1"/>
    <col min="12821" max="13056" width="11.5546875" style="9"/>
    <col min="13057" max="13057" width="4.5546875" style="9" customWidth="1"/>
    <col min="13058" max="13058" width="14.6640625" style="9" customWidth="1"/>
    <col min="13059" max="13059" width="12.33203125" style="9" customWidth="1"/>
    <col min="13060" max="13060" width="10.77734375" style="9" customWidth="1"/>
    <col min="13061" max="13061" width="12.33203125" style="9" customWidth="1"/>
    <col min="13062" max="13062" width="10.21875" style="9" customWidth="1"/>
    <col min="13063" max="13063" width="13.21875" style="9" bestFit="1" customWidth="1"/>
    <col min="13064" max="13064" width="12.33203125" style="9" customWidth="1"/>
    <col min="13065" max="13065" width="11.5546875" style="9"/>
    <col min="13066" max="13066" width="12.77734375" style="9" customWidth="1"/>
    <col min="13067" max="13067" width="11" style="9" bestFit="1" customWidth="1"/>
    <col min="13068" max="13068" width="11.6640625" style="9" customWidth="1"/>
    <col min="13069" max="13069" width="13.21875" style="9" bestFit="1" customWidth="1"/>
    <col min="13070" max="13070" width="13.33203125" style="9" customWidth="1"/>
    <col min="13071" max="13072" width="11.88671875" style="9" bestFit="1" customWidth="1"/>
    <col min="13073" max="13073" width="11" style="9" bestFit="1" customWidth="1"/>
    <col min="13074" max="13074" width="13.21875" style="9" bestFit="1" customWidth="1"/>
    <col min="13075" max="13075" width="11.5546875" style="9"/>
    <col min="13076" max="13076" width="3.21875" style="9" bestFit="1" customWidth="1"/>
    <col min="13077" max="13312" width="11.5546875" style="9"/>
    <col min="13313" max="13313" width="4.5546875" style="9" customWidth="1"/>
    <col min="13314" max="13314" width="14.6640625" style="9" customWidth="1"/>
    <col min="13315" max="13315" width="12.33203125" style="9" customWidth="1"/>
    <col min="13316" max="13316" width="10.77734375" style="9" customWidth="1"/>
    <col min="13317" max="13317" width="12.33203125" style="9" customWidth="1"/>
    <col min="13318" max="13318" width="10.21875" style="9" customWidth="1"/>
    <col min="13319" max="13319" width="13.21875" style="9" bestFit="1" customWidth="1"/>
    <col min="13320" max="13320" width="12.33203125" style="9" customWidth="1"/>
    <col min="13321" max="13321" width="11.5546875" style="9"/>
    <col min="13322" max="13322" width="12.77734375" style="9" customWidth="1"/>
    <col min="13323" max="13323" width="11" style="9" bestFit="1" customWidth="1"/>
    <col min="13324" max="13324" width="11.6640625" style="9" customWidth="1"/>
    <col min="13325" max="13325" width="13.21875" style="9" bestFit="1" customWidth="1"/>
    <col min="13326" max="13326" width="13.33203125" style="9" customWidth="1"/>
    <col min="13327" max="13328" width="11.88671875" style="9" bestFit="1" customWidth="1"/>
    <col min="13329" max="13329" width="11" style="9" bestFit="1" customWidth="1"/>
    <col min="13330" max="13330" width="13.21875" style="9" bestFit="1" customWidth="1"/>
    <col min="13331" max="13331" width="11.5546875" style="9"/>
    <col min="13332" max="13332" width="3.21875" style="9" bestFit="1" customWidth="1"/>
    <col min="13333" max="13568" width="11.5546875" style="9"/>
    <col min="13569" max="13569" width="4.5546875" style="9" customWidth="1"/>
    <col min="13570" max="13570" width="14.6640625" style="9" customWidth="1"/>
    <col min="13571" max="13571" width="12.33203125" style="9" customWidth="1"/>
    <col min="13572" max="13572" width="10.77734375" style="9" customWidth="1"/>
    <col min="13573" max="13573" width="12.33203125" style="9" customWidth="1"/>
    <col min="13574" max="13574" width="10.21875" style="9" customWidth="1"/>
    <col min="13575" max="13575" width="13.21875" style="9" bestFit="1" customWidth="1"/>
    <col min="13576" max="13576" width="12.33203125" style="9" customWidth="1"/>
    <col min="13577" max="13577" width="11.5546875" style="9"/>
    <col min="13578" max="13578" width="12.77734375" style="9" customWidth="1"/>
    <col min="13579" max="13579" width="11" style="9" bestFit="1" customWidth="1"/>
    <col min="13580" max="13580" width="11.6640625" style="9" customWidth="1"/>
    <col min="13581" max="13581" width="13.21875" style="9" bestFit="1" customWidth="1"/>
    <col min="13582" max="13582" width="13.33203125" style="9" customWidth="1"/>
    <col min="13583" max="13584" width="11.88671875" style="9" bestFit="1" customWidth="1"/>
    <col min="13585" max="13585" width="11" style="9" bestFit="1" customWidth="1"/>
    <col min="13586" max="13586" width="13.21875" style="9" bestFit="1" customWidth="1"/>
    <col min="13587" max="13587" width="11.5546875" style="9"/>
    <col min="13588" max="13588" width="3.21875" style="9" bestFit="1" customWidth="1"/>
    <col min="13589" max="13824" width="11.5546875" style="9"/>
    <col min="13825" max="13825" width="4.5546875" style="9" customWidth="1"/>
    <col min="13826" max="13826" width="14.6640625" style="9" customWidth="1"/>
    <col min="13827" max="13827" width="12.33203125" style="9" customWidth="1"/>
    <col min="13828" max="13828" width="10.77734375" style="9" customWidth="1"/>
    <col min="13829" max="13829" width="12.33203125" style="9" customWidth="1"/>
    <col min="13830" max="13830" width="10.21875" style="9" customWidth="1"/>
    <col min="13831" max="13831" width="13.21875" style="9" bestFit="1" customWidth="1"/>
    <col min="13832" max="13832" width="12.33203125" style="9" customWidth="1"/>
    <col min="13833" max="13833" width="11.5546875" style="9"/>
    <col min="13834" max="13834" width="12.77734375" style="9" customWidth="1"/>
    <col min="13835" max="13835" width="11" style="9" bestFit="1" customWidth="1"/>
    <col min="13836" max="13836" width="11.6640625" style="9" customWidth="1"/>
    <col min="13837" max="13837" width="13.21875" style="9" bestFit="1" customWidth="1"/>
    <col min="13838" max="13838" width="13.33203125" style="9" customWidth="1"/>
    <col min="13839" max="13840" width="11.88671875" style="9" bestFit="1" customWidth="1"/>
    <col min="13841" max="13841" width="11" style="9" bestFit="1" customWidth="1"/>
    <col min="13842" max="13842" width="13.21875" style="9" bestFit="1" customWidth="1"/>
    <col min="13843" max="13843" width="11.5546875" style="9"/>
    <col min="13844" max="13844" width="3.21875" style="9" bestFit="1" customWidth="1"/>
    <col min="13845" max="14080" width="11.5546875" style="9"/>
    <col min="14081" max="14081" width="4.5546875" style="9" customWidth="1"/>
    <col min="14082" max="14082" width="14.6640625" style="9" customWidth="1"/>
    <col min="14083" max="14083" width="12.33203125" style="9" customWidth="1"/>
    <col min="14084" max="14084" width="10.77734375" style="9" customWidth="1"/>
    <col min="14085" max="14085" width="12.33203125" style="9" customWidth="1"/>
    <col min="14086" max="14086" width="10.21875" style="9" customWidth="1"/>
    <col min="14087" max="14087" width="13.21875" style="9" bestFit="1" customWidth="1"/>
    <col min="14088" max="14088" width="12.33203125" style="9" customWidth="1"/>
    <col min="14089" max="14089" width="11.5546875" style="9"/>
    <col min="14090" max="14090" width="12.77734375" style="9" customWidth="1"/>
    <col min="14091" max="14091" width="11" style="9" bestFit="1" customWidth="1"/>
    <col min="14092" max="14092" width="11.6640625" style="9" customWidth="1"/>
    <col min="14093" max="14093" width="13.21875" style="9" bestFit="1" customWidth="1"/>
    <col min="14094" max="14094" width="13.33203125" style="9" customWidth="1"/>
    <col min="14095" max="14096" width="11.88671875" style="9" bestFit="1" customWidth="1"/>
    <col min="14097" max="14097" width="11" style="9" bestFit="1" customWidth="1"/>
    <col min="14098" max="14098" width="13.21875" style="9" bestFit="1" customWidth="1"/>
    <col min="14099" max="14099" width="11.5546875" style="9"/>
    <col min="14100" max="14100" width="3.21875" style="9" bestFit="1" customWidth="1"/>
    <col min="14101" max="14336" width="11.5546875" style="9"/>
    <col min="14337" max="14337" width="4.5546875" style="9" customWidth="1"/>
    <col min="14338" max="14338" width="14.6640625" style="9" customWidth="1"/>
    <col min="14339" max="14339" width="12.33203125" style="9" customWidth="1"/>
    <col min="14340" max="14340" width="10.77734375" style="9" customWidth="1"/>
    <col min="14341" max="14341" width="12.33203125" style="9" customWidth="1"/>
    <col min="14342" max="14342" width="10.21875" style="9" customWidth="1"/>
    <col min="14343" max="14343" width="13.21875" style="9" bestFit="1" customWidth="1"/>
    <col min="14344" max="14344" width="12.33203125" style="9" customWidth="1"/>
    <col min="14345" max="14345" width="11.5546875" style="9"/>
    <col min="14346" max="14346" width="12.77734375" style="9" customWidth="1"/>
    <col min="14347" max="14347" width="11" style="9" bestFit="1" customWidth="1"/>
    <col min="14348" max="14348" width="11.6640625" style="9" customWidth="1"/>
    <col min="14349" max="14349" width="13.21875" style="9" bestFit="1" customWidth="1"/>
    <col min="14350" max="14350" width="13.33203125" style="9" customWidth="1"/>
    <col min="14351" max="14352" width="11.88671875" style="9" bestFit="1" customWidth="1"/>
    <col min="14353" max="14353" width="11" style="9" bestFit="1" customWidth="1"/>
    <col min="14354" max="14354" width="13.21875" style="9" bestFit="1" customWidth="1"/>
    <col min="14355" max="14355" width="11.5546875" style="9"/>
    <col min="14356" max="14356" width="3.21875" style="9" bestFit="1" customWidth="1"/>
    <col min="14357" max="14592" width="11.5546875" style="9"/>
    <col min="14593" max="14593" width="4.5546875" style="9" customWidth="1"/>
    <col min="14594" max="14594" width="14.6640625" style="9" customWidth="1"/>
    <col min="14595" max="14595" width="12.33203125" style="9" customWidth="1"/>
    <col min="14596" max="14596" width="10.77734375" style="9" customWidth="1"/>
    <col min="14597" max="14597" width="12.33203125" style="9" customWidth="1"/>
    <col min="14598" max="14598" width="10.21875" style="9" customWidth="1"/>
    <col min="14599" max="14599" width="13.21875" style="9" bestFit="1" customWidth="1"/>
    <col min="14600" max="14600" width="12.33203125" style="9" customWidth="1"/>
    <col min="14601" max="14601" width="11.5546875" style="9"/>
    <col min="14602" max="14602" width="12.77734375" style="9" customWidth="1"/>
    <col min="14603" max="14603" width="11" style="9" bestFit="1" customWidth="1"/>
    <col min="14604" max="14604" width="11.6640625" style="9" customWidth="1"/>
    <col min="14605" max="14605" width="13.21875" style="9" bestFit="1" customWidth="1"/>
    <col min="14606" max="14606" width="13.33203125" style="9" customWidth="1"/>
    <col min="14607" max="14608" width="11.88671875" style="9" bestFit="1" customWidth="1"/>
    <col min="14609" max="14609" width="11" style="9" bestFit="1" customWidth="1"/>
    <col min="14610" max="14610" width="13.21875" style="9" bestFit="1" customWidth="1"/>
    <col min="14611" max="14611" width="11.5546875" style="9"/>
    <col min="14612" max="14612" width="3.21875" style="9" bestFit="1" customWidth="1"/>
    <col min="14613" max="14848" width="11.5546875" style="9"/>
    <col min="14849" max="14849" width="4.5546875" style="9" customWidth="1"/>
    <col min="14850" max="14850" width="14.6640625" style="9" customWidth="1"/>
    <col min="14851" max="14851" width="12.33203125" style="9" customWidth="1"/>
    <col min="14852" max="14852" width="10.77734375" style="9" customWidth="1"/>
    <col min="14853" max="14853" width="12.33203125" style="9" customWidth="1"/>
    <col min="14854" max="14854" width="10.21875" style="9" customWidth="1"/>
    <col min="14855" max="14855" width="13.21875" style="9" bestFit="1" customWidth="1"/>
    <col min="14856" max="14856" width="12.33203125" style="9" customWidth="1"/>
    <col min="14857" max="14857" width="11.5546875" style="9"/>
    <col min="14858" max="14858" width="12.77734375" style="9" customWidth="1"/>
    <col min="14859" max="14859" width="11" style="9" bestFit="1" customWidth="1"/>
    <col min="14860" max="14860" width="11.6640625" style="9" customWidth="1"/>
    <col min="14861" max="14861" width="13.21875" style="9" bestFit="1" customWidth="1"/>
    <col min="14862" max="14862" width="13.33203125" style="9" customWidth="1"/>
    <col min="14863" max="14864" width="11.88671875" style="9" bestFit="1" customWidth="1"/>
    <col min="14865" max="14865" width="11" style="9" bestFit="1" customWidth="1"/>
    <col min="14866" max="14866" width="13.21875" style="9" bestFit="1" customWidth="1"/>
    <col min="14867" max="14867" width="11.5546875" style="9"/>
    <col min="14868" max="14868" width="3.21875" style="9" bestFit="1" customWidth="1"/>
    <col min="14869" max="15104" width="11.5546875" style="9"/>
    <col min="15105" max="15105" width="4.5546875" style="9" customWidth="1"/>
    <col min="15106" max="15106" width="14.6640625" style="9" customWidth="1"/>
    <col min="15107" max="15107" width="12.33203125" style="9" customWidth="1"/>
    <col min="15108" max="15108" width="10.77734375" style="9" customWidth="1"/>
    <col min="15109" max="15109" width="12.33203125" style="9" customWidth="1"/>
    <col min="15110" max="15110" width="10.21875" style="9" customWidth="1"/>
    <col min="15111" max="15111" width="13.21875" style="9" bestFit="1" customWidth="1"/>
    <col min="15112" max="15112" width="12.33203125" style="9" customWidth="1"/>
    <col min="15113" max="15113" width="11.5546875" style="9"/>
    <col min="15114" max="15114" width="12.77734375" style="9" customWidth="1"/>
    <col min="15115" max="15115" width="11" style="9" bestFit="1" customWidth="1"/>
    <col min="15116" max="15116" width="11.6640625" style="9" customWidth="1"/>
    <col min="15117" max="15117" width="13.21875" style="9" bestFit="1" customWidth="1"/>
    <col min="15118" max="15118" width="13.33203125" style="9" customWidth="1"/>
    <col min="15119" max="15120" width="11.88671875" style="9" bestFit="1" customWidth="1"/>
    <col min="15121" max="15121" width="11" style="9" bestFit="1" customWidth="1"/>
    <col min="15122" max="15122" width="13.21875" style="9" bestFit="1" customWidth="1"/>
    <col min="15123" max="15123" width="11.5546875" style="9"/>
    <col min="15124" max="15124" width="3.21875" style="9" bestFit="1" customWidth="1"/>
    <col min="15125" max="15360" width="11.5546875" style="9"/>
    <col min="15361" max="15361" width="4.5546875" style="9" customWidth="1"/>
    <col min="15362" max="15362" width="14.6640625" style="9" customWidth="1"/>
    <col min="15363" max="15363" width="12.33203125" style="9" customWidth="1"/>
    <col min="15364" max="15364" width="10.77734375" style="9" customWidth="1"/>
    <col min="15365" max="15365" width="12.33203125" style="9" customWidth="1"/>
    <col min="15366" max="15366" width="10.21875" style="9" customWidth="1"/>
    <col min="15367" max="15367" width="13.21875" style="9" bestFit="1" customWidth="1"/>
    <col min="15368" max="15368" width="12.33203125" style="9" customWidth="1"/>
    <col min="15369" max="15369" width="11.5546875" style="9"/>
    <col min="15370" max="15370" width="12.77734375" style="9" customWidth="1"/>
    <col min="15371" max="15371" width="11" style="9" bestFit="1" customWidth="1"/>
    <col min="15372" max="15372" width="11.6640625" style="9" customWidth="1"/>
    <col min="15373" max="15373" width="13.21875" style="9" bestFit="1" customWidth="1"/>
    <col min="15374" max="15374" width="13.33203125" style="9" customWidth="1"/>
    <col min="15375" max="15376" width="11.88671875" style="9" bestFit="1" customWidth="1"/>
    <col min="15377" max="15377" width="11" style="9" bestFit="1" customWidth="1"/>
    <col min="15378" max="15378" width="13.21875" style="9" bestFit="1" customWidth="1"/>
    <col min="15379" max="15379" width="11.5546875" style="9"/>
    <col min="15380" max="15380" width="3.21875" style="9" bestFit="1" customWidth="1"/>
    <col min="15381" max="15616" width="11.5546875" style="9"/>
    <col min="15617" max="15617" width="4.5546875" style="9" customWidth="1"/>
    <col min="15618" max="15618" width="14.6640625" style="9" customWidth="1"/>
    <col min="15619" max="15619" width="12.33203125" style="9" customWidth="1"/>
    <col min="15620" max="15620" width="10.77734375" style="9" customWidth="1"/>
    <col min="15621" max="15621" width="12.33203125" style="9" customWidth="1"/>
    <col min="15622" max="15622" width="10.21875" style="9" customWidth="1"/>
    <col min="15623" max="15623" width="13.21875" style="9" bestFit="1" customWidth="1"/>
    <col min="15624" max="15624" width="12.33203125" style="9" customWidth="1"/>
    <col min="15625" max="15625" width="11.5546875" style="9"/>
    <col min="15626" max="15626" width="12.77734375" style="9" customWidth="1"/>
    <col min="15627" max="15627" width="11" style="9" bestFit="1" customWidth="1"/>
    <col min="15628" max="15628" width="11.6640625" style="9" customWidth="1"/>
    <col min="15629" max="15629" width="13.21875" style="9" bestFit="1" customWidth="1"/>
    <col min="15630" max="15630" width="13.33203125" style="9" customWidth="1"/>
    <col min="15631" max="15632" width="11.88671875" style="9" bestFit="1" customWidth="1"/>
    <col min="15633" max="15633" width="11" style="9" bestFit="1" customWidth="1"/>
    <col min="15634" max="15634" width="13.21875" style="9" bestFit="1" customWidth="1"/>
    <col min="15635" max="15635" width="11.5546875" style="9"/>
    <col min="15636" max="15636" width="3.21875" style="9" bestFit="1" customWidth="1"/>
    <col min="15637" max="15872" width="11.5546875" style="9"/>
    <col min="15873" max="15873" width="4.5546875" style="9" customWidth="1"/>
    <col min="15874" max="15874" width="14.6640625" style="9" customWidth="1"/>
    <col min="15875" max="15875" width="12.33203125" style="9" customWidth="1"/>
    <col min="15876" max="15876" width="10.77734375" style="9" customWidth="1"/>
    <col min="15877" max="15877" width="12.33203125" style="9" customWidth="1"/>
    <col min="15878" max="15878" width="10.21875" style="9" customWidth="1"/>
    <col min="15879" max="15879" width="13.21875" style="9" bestFit="1" customWidth="1"/>
    <col min="15880" max="15880" width="12.33203125" style="9" customWidth="1"/>
    <col min="15881" max="15881" width="11.5546875" style="9"/>
    <col min="15882" max="15882" width="12.77734375" style="9" customWidth="1"/>
    <col min="15883" max="15883" width="11" style="9" bestFit="1" customWidth="1"/>
    <col min="15884" max="15884" width="11.6640625" style="9" customWidth="1"/>
    <col min="15885" max="15885" width="13.21875" style="9" bestFit="1" customWidth="1"/>
    <col min="15886" max="15886" width="13.33203125" style="9" customWidth="1"/>
    <col min="15887" max="15888" width="11.88671875" style="9" bestFit="1" customWidth="1"/>
    <col min="15889" max="15889" width="11" style="9" bestFit="1" customWidth="1"/>
    <col min="15890" max="15890" width="13.21875" style="9" bestFit="1" customWidth="1"/>
    <col min="15891" max="15891" width="11.5546875" style="9"/>
    <col min="15892" max="15892" width="3.21875" style="9" bestFit="1" customWidth="1"/>
    <col min="15893" max="16128" width="11.5546875" style="9"/>
    <col min="16129" max="16129" width="4.5546875" style="9" customWidth="1"/>
    <col min="16130" max="16130" width="14.6640625" style="9" customWidth="1"/>
    <col min="16131" max="16131" width="12.33203125" style="9" customWidth="1"/>
    <col min="16132" max="16132" width="10.77734375" style="9" customWidth="1"/>
    <col min="16133" max="16133" width="12.33203125" style="9" customWidth="1"/>
    <col min="16134" max="16134" width="10.21875" style="9" customWidth="1"/>
    <col min="16135" max="16135" width="13.21875" style="9" bestFit="1" customWidth="1"/>
    <col min="16136" max="16136" width="12.33203125" style="9" customWidth="1"/>
    <col min="16137" max="16137" width="11.5546875" style="9"/>
    <col min="16138" max="16138" width="12.77734375" style="9" customWidth="1"/>
    <col min="16139" max="16139" width="11" style="9" bestFit="1" customWidth="1"/>
    <col min="16140" max="16140" width="11.6640625" style="9" customWidth="1"/>
    <col min="16141" max="16141" width="13.21875" style="9" bestFit="1" customWidth="1"/>
    <col min="16142" max="16142" width="13.33203125" style="9" customWidth="1"/>
    <col min="16143" max="16144" width="11.88671875" style="9" bestFit="1" customWidth="1"/>
    <col min="16145" max="16145" width="11" style="9" bestFit="1" customWidth="1"/>
    <col min="16146" max="16146" width="13.21875" style="9" bestFit="1" customWidth="1"/>
    <col min="16147" max="16147" width="11.5546875" style="9"/>
    <col min="16148" max="16148" width="3.21875" style="9" bestFit="1" customWidth="1"/>
    <col min="16149" max="16384" width="11.5546875" style="9"/>
  </cols>
  <sheetData>
    <row r="1" spans="1:20" ht="14.1" customHeight="1" x14ac:dyDescent="0.3">
      <c r="A1" s="9" t="s">
        <v>45</v>
      </c>
    </row>
    <row r="2" spans="1:20" ht="13.8" x14ac:dyDescent="0.3">
      <c r="A2" s="9" t="s">
        <v>377</v>
      </c>
      <c r="T2" s="103"/>
    </row>
    <row r="3" spans="1:20" ht="13.8" x14ac:dyDescent="0.3">
      <c r="A3" s="10" t="s">
        <v>47</v>
      </c>
      <c r="M3" s="104"/>
      <c r="N3" s="105"/>
      <c r="T3" s="104"/>
    </row>
    <row r="4" spans="1:20" ht="13.8" x14ac:dyDescent="0.3"/>
    <row r="5" spans="1:20" ht="13.8" x14ac:dyDescent="0.3">
      <c r="C5" s="106"/>
      <c r="D5" s="99"/>
      <c r="E5" s="99"/>
      <c r="F5" s="99"/>
      <c r="G5" s="99"/>
      <c r="H5" s="99"/>
      <c r="I5" s="99"/>
      <c r="J5" s="99"/>
      <c r="K5" s="99"/>
      <c r="L5" s="99"/>
    </row>
    <row r="6" spans="1:20" ht="52.5" customHeight="1" x14ac:dyDescent="0.3">
      <c r="C6" s="107" t="s">
        <v>378</v>
      </c>
      <c r="D6" s="98"/>
      <c r="E6" s="149" t="s">
        <v>379</v>
      </c>
      <c r="F6" s="149"/>
      <c r="H6" s="107" t="s">
        <v>380</v>
      </c>
      <c r="I6" s="98"/>
      <c r="J6" s="98"/>
      <c r="K6" s="98"/>
      <c r="N6" s="98" t="s">
        <v>381</v>
      </c>
      <c r="O6" s="98"/>
      <c r="P6" s="98"/>
      <c r="Q6" s="98"/>
      <c r="R6" s="98"/>
    </row>
    <row r="7" spans="1:20" s="27" customFormat="1" ht="66.900000000000006" customHeight="1" x14ac:dyDescent="0.3">
      <c r="A7" s="108" t="s">
        <v>54</v>
      </c>
      <c r="B7" s="108" t="s">
        <v>56</v>
      </c>
      <c r="C7" s="108" t="s">
        <v>382</v>
      </c>
      <c r="D7" s="108" t="s">
        <v>383</v>
      </c>
      <c r="E7" s="108" t="s">
        <v>382</v>
      </c>
      <c r="F7" s="108" t="s">
        <v>383</v>
      </c>
      <c r="G7" s="108" t="s">
        <v>384</v>
      </c>
      <c r="H7" s="108" t="s">
        <v>385</v>
      </c>
      <c r="I7" s="108" t="s">
        <v>386</v>
      </c>
      <c r="J7" s="108" t="s">
        <v>387</v>
      </c>
      <c r="K7" s="108" t="s">
        <v>253</v>
      </c>
      <c r="L7" s="108" t="s">
        <v>388</v>
      </c>
      <c r="M7" s="108" t="s">
        <v>389</v>
      </c>
      <c r="N7" s="108" t="s">
        <v>390</v>
      </c>
      <c r="O7" s="108" t="s">
        <v>391</v>
      </c>
      <c r="P7" s="108" t="s">
        <v>392</v>
      </c>
      <c r="Q7" s="108" t="s">
        <v>393</v>
      </c>
      <c r="R7" s="108" t="s">
        <v>394</v>
      </c>
      <c r="S7" s="108" t="s">
        <v>395</v>
      </c>
      <c r="T7" s="108" t="s">
        <v>396</v>
      </c>
    </row>
    <row r="8" spans="1:20" ht="13.8" x14ac:dyDescent="0.3">
      <c r="A8" s="9">
        <v>1</v>
      </c>
      <c r="B8" s="9" t="s">
        <v>68</v>
      </c>
      <c r="C8" s="35">
        <v>0</v>
      </c>
      <c r="D8" s="35">
        <v>0</v>
      </c>
      <c r="E8" s="35">
        <v>21255579</v>
      </c>
      <c r="F8" s="35">
        <v>0</v>
      </c>
      <c r="G8" s="35">
        <v>28463667</v>
      </c>
      <c r="H8" s="35">
        <v>12340890</v>
      </c>
      <c r="I8" s="35">
        <v>0</v>
      </c>
      <c r="J8" s="35">
        <v>180083</v>
      </c>
      <c r="K8" s="35">
        <v>0</v>
      </c>
      <c r="L8" s="35">
        <v>40997</v>
      </c>
      <c r="M8" s="35">
        <f t="shared" ref="M8:M45" si="0">SUM(G8:L8)</f>
        <v>41025637</v>
      </c>
      <c r="N8" s="35">
        <v>23840316</v>
      </c>
      <c r="O8" s="35">
        <v>3305382</v>
      </c>
      <c r="P8" s="35">
        <v>0</v>
      </c>
      <c r="Q8" s="35">
        <v>0</v>
      </c>
      <c r="R8" s="35">
        <f t="shared" ref="R8:R45" si="1">SUM(N8:Q8)</f>
        <v>27145698</v>
      </c>
      <c r="S8" s="35">
        <f t="shared" ref="S8:S45" si="2">(M8-R8)</f>
        <v>13879939</v>
      </c>
      <c r="T8" s="39">
        <v>1</v>
      </c>
    </row>
    <row r="9" spans="1:20" ht="13.8" x14ac:dyDescent="0.3">
      <c r="A9" s="9">
        <v>2</v>
      </c>
      <c r="B9" s="9" t="s">
        <v>69</v>
      </c>
      <c r="C9" s="25">
        <v>0</v>
      </c>
      <c r="D9" s="25">
        <v>0</v>
      </c>
      <c r="E9" s="25">
        <v>0</v>
      </c>
      <c r="F9" s="25">
        <v>0</v>
      </c>
      <c r="G9" s="25">
        <v>42389</v>
      </c>
      <c r="H9" s="25">
        <v>0</v>
      </c>
      <c r="I9" s="25">
        <v>0</v>
      </c>
      <c r="J9" s="25">
        <v>119344</v>
      </c>
      <c r="K9" s="25">
        <v>279434</v>
      </c>
      <c r="L9" s="25">
        <v>0</v>
      </c>
      <c r="M9" s="25">
        <f t="shared" si="0"/>
        <v>441167</v>
      </c>
      <c r="N9" s="25">
        <v>414294</v>
      </c>
      <c r="O9" s="25">
        <v>0</v>
      </c>
      <c r="P9" s="25">
        <v>0</v>
      </c>
      <c r="Q9" s="25">
        <v>0</v>
      </c>
      <c r="R9" s="25">
        <f t="shared" si="1"/>
        <v>414294</v>
      </c>
      <c r="S9" s="25">
        <f t="shared" si="2"/>
        <v>26873</v>
      </c>
      <c r="T9" s="39">
        <v>2</v>
      </c>
    </row>
    <row r="10" spans="1:20" ht="13.8" x14ac:dyDescent="0.3">
      <c r="A10" s="9">
        <v>3</v>
      </c>
      <c r="B10" s="9" t="s">
        <v>70</v>
      </c>
      <c r="C10" s="25">
        <v>0</v>
      </c>
      <c r="D10" s="25">
        <v>0</v>
      </c>
      <c r="E10" s="25">
        <v>0</v>
      </c>
      <c r="F10" s="25">
        <v>0</v>
      </c>
      <c r="G10" s="25">
        <v>2042514</v>
      </c>
      <c r="H10" s="25">
        <v>7850</v>
      </c>
      <c r="I10" s="25">
        <v>0</v>
      </c>
      <c r="J10" s="25">
        <v>0</v>
      </c>
      <c r="K10" s="25">
        <v>0</v>
      </c>
      <c r="L10" s="25">
        <v>7335</v>
      </c>
      <c r="M10" s="25">
        <f t="shared" si="0"/>
        <v>2057699</v>
      </c>
      <c r="N10" s="25">
        <v>1468160</v>
      </c>
      <c r="O10" s="25">
        <v>418026</v>
      </c>
      <c r="P10" s="25">
        <v>322088</v>
      </c>
      <c r="Q10" s="25">
        <v>61702</v>
      </c>
      <c r="R10" s="25">
        <f t="shared" si="1"/>
        <v>2269976</v>
      </c>
      <c r="S10" s="25">
        <f t="shared" si="2"/>
        <v>-212277</v>
      </c>
      <c r="T10" s="39">
        <v>3</v>
      </c>
    </row>
    <row r="11" spans="1:20" ht="13.8" x14ac:dyDescent="0.3">
      <c r="A11" s="9">
        <v>4</v>
      </c>
      <c r="B11" s="9" t="s">
        <v>71</v>
      </c>
      <c r="C11" s="25">
        <v>0</v>
      </c>
      <c r="D11" s="25">
        <v>0</v>
      </c>
      <c r="E11" s="25">
        <v>1130488</v>
      </c>
      <c r="F11" s="25">
        <v>0</v>
      </c>
      <c r="G11" s="25">
        <v>50191121</v>
      </c>
      <c r="H11" s="25">
        <v>-2695273</v>
      </c>
      <c r="I11" s="25">
        <v>1135821</v>
      </c>
      <c r="J11" s="25">
        <v>1738905</v>
      </c>
      <c r="K11" s="25">
        <v>2202094</v>
      </c>
      <c r="L11" s="25">
        <v>1290573</v>
      </c>
      <c r="M11" s="25">
        <f t="shared" si="0"/>
        <v>53863241</v>
      </c>
      <c r="N11" s="25">
        <v>49515826</v>
      </c>
      <c r="O11" s="25">
        <v>3366845</v>
      </c>
      <c r="P11" s="25">
        <v>779300</v>
      </c>
      <c r="Q11" s="25">
        <v>167226</v>
      </c>
      <c r="R11" s="25">
        <f t="shared" si="1"/>
        <v>53829197</v>
      </c>
      <c r="S11" s="25">
        <f t="shared" si="2"/>
        <v>34044</v>
      </c>
      <c r="T11" s="39">
        <v>4</v>
      </c>
    </row>
    <row r="12" spans="1:20" ht="13.8" x14ac:dyDescent="0.3">
      <c r="A12" s="9">
        <v>5</v>
      </c>
      <c r="B12" s="9" t="s">
        <v>72</v>
      </c>
      <c r="C12" s="25">
        <v>2762647</v>
      </c>
      <c r="D12" s="25">
        <v>0</v>
      </c>
      <c r="E12" s="25">
        <v>278506</v>
      </c>
      <c r="F12" s="25">
        <v>0</v>
      </c>
      <c r="G12" s="25">
        <v>102226696</v>
      </c>
      <c r="H12" s="25">
        <v>0</v>
      </c>
      <c r="I12" s="25">
        <v>344992</v>
      </c>
      <c r="J12" s="25">
        <v>148168</v>
      </c>
      <c r="K12" s="25">
        <v>7313</v>
      </c>
      <c r="L12" s="25">
        <v>2893875</v>
      </c>
      <c r="M12" s="25">
        <f t="shared" si="0"/>
        <v>105621044</v>
      </c>
      <c r="N12" s="25">
        <v>53051548</v>
      </c>
      <c r="O12" s="25">
        <v>35149457</v>
      </c>
      <c r="P12" s="25">
        <v>17541184</v>
      </c>
      <c r="Q12" s="25">
        <v>1254485</v>
      </c>
      <c r="R12" s="25">
        <f t="shared" si="1"/>
        <v>106996674</v>
      </c>
      <c r="S12" s="25">
        <f t="shared" si="2"/>
        <v>-1375630</v>
      </c>
      <c r="T12" s="39">
        <v>5</v>
      </c>
    </row>
    <row r="13" spans="1:20" ht="13.8" x14ac:dyDescent="0.3">
      <c r="A13" s="9">
        <v>6</v>
      </c>
      <c r="B13" s="9" t="s">
        <v>73</v>
      </c>
      <c r="C13" s="25">
        <v>0</v>
      </c>
      <c r="D13" s="25">
        <v>0</v>
      </c>
      <c r="E13" s="25">
        <v>549670</v>
      </c>
      <c r="F13" s="25">
        <v>0</v>
      </c>
      <c r="G13" s="25">
        <v>4897692</v>
      </c>
      <c r="H13" s="25">
        <v>0</v>
      </c>
      <c r="I13" s="25">
        <v>0</v>
      </c>
      <c r="J13" s="25">
        <v>0</v>
      </c>
      <c r="K13" s="25">
        <v>0</v>
      </c>
      <c r="L13" s="25">
        <v>520930</v>
      </c>
      <c r="M13" s="25">
        <f t="shared" si="0"/>
        <v>5418622</v>
      </c>
      <c r="N13" s="25">
        <v>3114078</v>
      </c>
      <c r="O13" s="25">
        <v>833014</v>
      </c>
      <c r="P13" s="25">
        <v>49021</v>
      </c>
      <c r="Q13" s="25">
        <v>727931</v>
      </c>
      <c r="R13" s="25">
        <f t="shared" si="1"/>
        <v>4724044</v>
      </c>
      <c r="S13" s="25">
        <f t="shared" si="2"/>
        <v>694578</v>
      </c>
      <c r="T13" s="39">
        <v>6</v>
      </c>
    </row>
    <row r="14" spans="1:20" ht="13.8" x14ac:dyDescent="0.3">
      <c r="A14" s="9">
        <v>7</v>
      </c>
      <c r="B14" s="9" t="s">
        <v>74</v>
      </c>
      <c r="C14" s="25">
        <v>0</v>
      </c>
      <c r="D14" s="25">
        <v>0</v>
      </c>
      <c r="E14" s="25">
        <v>0</v>
      </c>
      <c r="F14" s="25">
        <v>0</v>
      </c>
      <c r="G14" s="25">
        <v>4116369</v>
      </c>
      <c r="H14" s="25">
        <v>-407205</v>
      </c>
      <c r="I14" s="25">
        <v>0</v>
      </c>
      <c r="J14" s="25">
        <v>0</v>
      </c>
      <c r="K14" s="25">
        <v>0</v>
      </c>
      <c r="L14" s="25">
        <v>8083</v>
      </c>
      <c r="M14" s="25">
        <f t="shared" si="0"/>
        <v>3717247</v>
      </c>
      <c r="N14" s="25">
        <v>2212192</v>
      </c>
      <c r="O14" s="25">
        <v>747186</v>
      </c>
      <c r="P14" s="25">
        <v>189014</v>
      </c>
      <c r="Q14" s="25">
        <v>0</v>
      </c>
      <c r="R14" s="25">
        <f t="shared" si="1"/>
        <v>3148392</v>
      </c>
      <c r="S14" s="25">
        <f t="shared" si="2"/>
        <v>568855</v>
      </c>
      <c r="T14" s="39">
        <v>7</v>
      </c>
    </row>
    <row r="15" spans="1:20" ht="13.8" x14ac:dyDescent="0.3">
      <c r="A15" s="9">
        <v>8</v>
      </c>
      <c r="B15" s="9" t="s">
        <v>75</v>
      </c>
      <c r="C15" s="25">
        <v>0</v>
      </c>
      <c r="D15" s="25">
        <v>0</v>
      </c>
      <c r="E15" s="25">
        <v>0</v>
      </c>
      <c r="F15" s="25">
        <v>0</v>
      </c>
      <c r="G15" s="25">
        <v>169640142</v>
      </c>
      <c r="H15" s="25">
        <v>-14972096</v>
      </c>
      <c r="I15" s="25">
        <v>0</v>
      </c>
      <c r="J15" s="25">
        <v>253810</v>
      </c>
      <c r="K15" s="25">
        <v>3602044</v>
      </c>
      <c r="L15" s="25">
        <v>2188334</v>
      </c>
      <c r="M15" s="25">
        <f t="shared" si="0"/>
        <v>160712234</v>
      </c>
      <c r="N15" s="25">
        <v>144959648</v>
      </c>
      <c r="O15" s="25">
        <v>14046360</v>
      </c>
      <c r="P15" s="25">
        <v>1158934</v>
      </c>
      <c r="Q15" s="25">
        <v>0</v>
      </c>
      <c r="R15" s="25">
        <f t="shared" si="1"/>
        <v>160164942</v>
      </c>
      <c r="S15" s="25">
        <f t="shared" si="2"/>
        <v>547292</v>
      </c>
      <c r="T15" s="39">
        <v>8</v>
      </c>
    </row>
    <row r="16" spans="1:20" ht="13.8" x14ac:dyDescent="0.3">
      <c r="A16" s="9">
        <v>9</v>
      </c>
      <c r="B16" s="9" t="s">
        <v>76</v>
      </c>
      <c r="C16" s="25">
        <v>0</v>
      </c>
      <c r="D16" s="25">
        <v>0</v>
      </c>
      <c r="E16" s="25">
        <v>76450</v>
      </c>
      <c r="F16" s="25">
        <v>0</v>
      </c>
      <c r="G16" s="25">
        <v>3479717</v>
      </c>
      <c r="H16" s="25">
        <v>0</v>
      </c>
      <c r="I16" s="25">
        <v>0</v>
      </c>
      <c r="J16" s="25">
        <v>0</v>
      </c>
      <c r="K16" s="25">
        <v>0</v>
      </c>
      <c r="L16" s="25">
        <v>25338</v>
      </c>
      <c r="M16" s="25">
        <f t="shared" si="0"/>
        <v>3505055</v>
      </c>
      <c r="N16" s="25">
        <v>2160115</v>
      </c>
      <c r="O16" s="25">
        <v>447860</v>
      </c>
      <c r="P16" s="25">
        <v>467499</v>
      </c>
      <c r="Q16" s="25">
        <v>0</v>
      </c>
      <c r="R16" s="25">
        <f t="shared" si="1"/>
        <v>3075474</v>
      </c>
      <c r="S16" s="25">
        <f t="shared" si="2"/>
        <v>429581</v>
      </c>
      <c r="T16" s="39">
        <v>9</v>
      </c>
    </row>
    <row r="17" spans="1:20" ht="13.8" x14ac:dyDescent="0.3">
      <c r="A17" s="9">
        <v>10</v>
      </c>
      <c r="B17" s="9" t="s">
        <v>77</v>
      </c>
      <c r="C17" s="25">
        <v>0</v>
      </c>
      <c r="D17" s="25">
        <v>0</v>
      </c>
      <c r="E17" s="25">
        <v>0</v>
      </c>
      <c r="F17" s="25">
        <v>0</v>
      </c>
      <c r="G17" s="25">
        <v>9794674</v>
      </c>
      <c r="H17" s="25">
        <v>1681987</v>
      </c>
      <c r="I17" s="25">
        <v>227467</v>
      </c>
      <c r="J17" s="25">
        <v>0</v>
      </c>
      <c r="K17" s="25">
        <v>0</v>
      </c>
      <c r="L17" s="25">
        <v>568382</v>
      </c>
      <c r="M17" s="25">
        <f t="shared" si="0"/>
        <v>12272510</v>
      </c>
      <c r="N17" s="25">
        <v>8317607</v>
      </c>
      <c r="O17" s="25">
        <v>1577022</v>
      </c>
      <c r="P17" s="25">
        <v>1282189</v>
      </c>
      <c r="Q17" s="25">
        <v>0</v>
      </c>
      <c r="R17" s="25">
        <f t="shared" si="1"/>
        <v>11176818</v>
      </c>
      <c r="S17" s="25">
        <f t="shared" si="2"/>
        <v>1095692</v>
      </c>
      <c r="T17" s="39">
        <v>10</v>
      </c>
    </row>
    <row r="18" spans="1:20" ht="13.8" x14ac:dyDescent="0.3">
      <c r="A18" s="9">
        <v>11</v>
      </c>
      <c r="B18" s="9" t="s">
        <v>78</v>
      </c>
      <c r="C18" s="25">
        <v>0</v>
      </c>
      <c r="D18" s="25">
        <v>0</v>
      </c>
      <c r="E18" s="25">
        <v>0</v>
      </c>
      <c r="F18" s="25">
        <v>0</v>
      </c>
      <c r="G18" s="25">
        <v>4389685</v>
      </c>
      <c r="H18" s="25">
        <v>961945</v>
      </c>
      <c r="I18" s="25">
        <v>0</v>
      </c>
      <c r="J18" s="25">
        <v>0</v>
      </c>
      <c r="K18" s="25">
        <v>0</v>
      </c>
      <c r="L18" s="25">
        <v>88934</v>
      </c>
      <c r="M18" s="25">
        <f t="shared" si="0"/>
        <v>5440564</v>
      </c>
      <c r="N18" s="25">
        <v>2832425</v>
      </c>
      <c r="O18" s="25">
        <v>1010770</v>
      </c>
      <c r="P18" s="25">
        <v>259572</v>
      </c>
      <c r="Q18" s="25">
        <v>0</v>
      </c>
      <c r="R18" s="25">
        <f t="shared" si="1"/>
        <v>4102767</v>
      </c>
      <c r="S18" s="25">
        <f t="shared" si="2"/>
        <v>1337797</v>
      </c>
      <c r="T18" s="39">
        <v>11</v>
      </c>
    </row>
    <row r="19" spans="1:20" ht="13.8" x14ac:dyDescent="0.3">
      <c r="A19" s="9">
        <v>12</v>
      </c>
      <c r="B19" s="9" t="s">
        <v>79</v>
      </c>
      <c r="C19" s="25">
        <v>0</v>
      </c>
      <c r="D19" s="25">
        <v>0</v>
      </c>
      <c r="E19" s="25">
        <v>0</v>
      </c>
      <c r="F19" s="25">
        <v>0</v>
      </c>
      <c r="G19" s="25">
        <v>19410331</v>
      </c>
      <c r="H19" s="25">
        <v>-1423857</v>
      </c>
      <c r="I19" s="25">
        <v>0</v>
      </c>
      <c r="J19" s="25">
        <v>210698</v>
      </c>
      <c r="K19" s="25">
        <v>1300408</v>
      </c>
      <c r="L19" s="25">
        <v>25889</v>
      </c>
      <c r="M19" s="25">
        <f t="shared" si="0"/>
        <v>19523469</v>
      </c>
      <c r="N19" s="25">
        <v>14651016</v>
      </c>
      <c r="O19" s="25">
        <v>1263550</v>
      </c>
      <c r="P19" s="25">
        <v>114263</v>
      </c>
      <c r="Q19" s="25">
        <v>0</v>
      </c>
      <c r="R19" s="25">
        <f t="shared" si="1"/>
        <v>16028829</v>
      </c>
      <c r="S19" s="25">
        <f t="shared" si="2"/>
        <v>3494640</v>
      </c>
      <c r="T19" s="39">
        <v>12</v>
      </c>
    </row>
    <row r="20" spans="1:20" ht="13.8" x14ac:dyDescent="0.3">
      <c r="A20" s="9">
        <v>13</v>
      </c>
      <c r="B20" s="9" t="s">
        <v>80</v>
      </c>
      <c r="C20" s="25">
        <v>0</v>
      </c>
      <c r="D20" s="25">
        <v>0</v>
      </c>
      <c r="E20" s="25">
        <v>0</v>
      </c>
      <c r="F20" s="25">
        <v>0</v>
      </c>
      <c r="G20" s="25">
        <v>9584854</v>
      </c>
      <c r="H20" s="25">
        <v>-605665</v>
      </c>
      <c r="I20" s="25">
        <v>0</v>
      </c>
      <c r="J20" s="25">
        <v>1654534</v>
      </c>
      <c r="K20" s="25">
        <v>1197843</v>
      </c>
      <c r="L20" s="25">
        <v>2558612</v>
      </c>
      <c r="M20" s="25">
        <f t="shared" si="0"/>
        <v>14390178</v>
      </c>
      <c r="N20" s="25">
        <v>9743243</v>
      </c>
      <c r="O20" s="25">
        <v>3299304</v>
      </c>
      <c r="P20" s="25">
        <v>732304</v>
      </c>
      <c r="Q20" s="25">
        <v>0</v>
      </c>
      <c r="R20" s="25">
        <f t="shared" si="1"/>
        <v>13774851</v>
      </c>
      <c r="S20" s="25">
        <f t="shared" si="2"/>
        <v>615327</v>
      </c>
      <c r="T20" s="39">
        <v>13</v>
      </c>
    </row>
    <row r="21" spans="1:20" ht="13.8" x14ac:dyDescent="0.3">
      <c r="A21" s="9">
        <v>14</v>
      </c>
      <c r="B21" s="9" t="s">
        <v>81</v>
      </c>
      <c r="C21" s="25">
        <v>0</v>
      </c>
      <c r="D21" s="25">
        <v>0</v>
      </c>
      <c r="E21" s="25">
        <v>56560</v>
      </c>
      <c r="F21" s="25">
        <v>0</v>
      </c>
      <c r="G21" s="25">
        <v>2877709</v>
      </c>
      <c r="H21" s="25">
        <v>0</v>
      </c>
      <c r="I21" s="25">
        <v>0</v>
      </c>
      <c r="J21" s="25">
        <v>0</v>
      </c>
      <c r="K21" s="25">
        <v>0</v>
      </c>
      <c r="L21" s="25">
        <v>437</v>
      </c>
      <c r="M21" s="25">
        <f t="shared" si="0"/>
        <v>2878146</v>
      </c>
      <c r="N21" s="25">
        <v>2185701</v>
      </c>
      <c r="O21" s="25">
        <v>291841</v>
      </c>
      <c r="P21" s="25">
        <v>3306</v>
      </c>
      <c r="Q21" s="25">
        <v>0</v>
      </c>
      <c r="R21" s="25">
        <f t="shared" si="1"/>
        <v>2480848</v>
      </c>
      <c r="S21" s="25">
        <f t="shared" si="2"/>
        <v>397298</v>
      </c>
      <c r="T21" s="39">
        <v>14</v>
      </c>
    </row>
    <row r="22" spans="1:20" ht="13.8" x14ac:dyDescent="0.3">
      <c r="A22" s="9">
        <v>15</v>
      </c>
      <c r="B22" s="9" t="s">
        <v>82</v>
      </c>
      <c r="C22" s="25">
        <v>0</v>
      </c>
      <c r="D22" s="25">
        <v>0</v>
      </c>
      <c r="E22" s="25">
        <v>4854947</v>
      </c>
      <c r="F22" s="25">
        <v>0</v>
      </c>
      <c r="G22" s="25">
        <v>28964796</v>
      </c>
      <c r="H22" s="25">
        <v>0</v>
      </c>
      <c r="I22" s="25">
        <v>0</v>
      </c>
      <c r="J22" s="25">
        <v>0</v>
      </c>
      <c r="K22" s="25">
        <v>0</v>
      </c>
      <c r="L22" s="25">
        <v>914041</v>
      </c>
      <c r="M22" s="25">
        <f t="shared" si="0"/>
        <v>29878837</v>
      </c>
      <c r="N22" s="25">
        <v>25099569</v>
      </c>
      <c r="O22" s="25">
        <v>5870592</v>
      </c>
      <c r="P22" s="25">
        <v>3902449</v>
      </c>
      <c r="Q22" s="25">
        <v>0</v>
      </c>
      <c r="R22" s="25">
        <f t="shared" si="1"/>
        <v>34872610</v>
      </c>
      <c r="S22" s="25">
        <f t="shared" si="2"/>
        <v>-4993773</v>
      </c>
      <c r="T22" s="39">
        <v>15</v>
      </c>
    </row>
    <row r="23" spans="1:20" ht="13.8" x14ac:dyDescent="0.3">
      <c r="A23" s="9">
        <v>16</v>
      </c>
      <c r="B23" s="9" t="s">
        <v>83</v>
      </c>
      <c r="C23" s="25">
        <v>0</v>
      </c>
      <c r="D23" s="25">
        <v>0</v>
      </c>
      <c r="E23" s="25">
        <v>67923</v>
      </c>
      <c r="F23" s="25">
        <v>0</v>
      </c>
      <c r="G23" s="25">
        <v>86330354</v>
      </c>
      <c r="H23" s="25">
        <v>-2704342</v>
      </c>
      <c r="I23" s="25">
        <v>0</v>
      </c>
      <c r="J23" s="25">
        <v>1327316</v>
      </c>
      <c r="K23" s="25">
        <v>1494946</v>
      </c>
      <c r="L23" s="25">
        <v>1783855</v>
      </c>
      <c r="M23" s="25">
        <f t="shared" si="0"/>
        <v>88232129</v>
      </c>
      <c r="N23" s="25">
        <v>66633071</v>
      </c>
      <c r="O23" s="25">
        <v>8155762</v>
      </c>
      <c r="P23" s="25">
        <v>963082</v>
      </c>
      <c r="Q23" s="25">
        <v>0</v>
      </c>
      <c r="R23" s="25">
        <f t="shared" si="1"/>
        <v>75751915</v>
      </c>
      <c r="S23" s="25">
        <f t="shared" si="2"/>
        <v>12480214</v>
      </c>
      <c r="T23" s="39">
        <v>16</v>
      </c>
    </row>
    <row r="24" spans="1:20" ht="13.8" x14ac:dyDescent="0.3">
      <c r="A24" s="9">
        <v>17</v>
      </c>
      <c r="B24" s="9" t="s">
        <v>85</v>
      </c>
      <c r="C24" s="25">
        <v>0</v>
      </c>
      <c r="D24" s="25">
        <v>0</v>
      </c>
      <c r="E24" s="25">
        <v>0</v>
      </c>
      <c r="F24" s="25">
        <v>0</v>
      </c>
      <c r="G24" s="25">
        <v>25981758</v>
      </c>
      <c r="H24" s="25">
        <v>0</v>
      </c>
      <c r="I24" s="25">
        <v>1082191</v>
      </c>
      <c r="J24" s="25">
        <v>0</v>
      </c>
      <c r="K24" s="25">
        <v>0</v>
      </c>
      <c r="L24" s="25">
        <v>688517</v>
      </c>
      <c r="M24" s="25">
        <f t="shared" si="0"/>
        <v>27752466</v>
      </c>
      <c r="N24" s="25">
        <v>16654353</v>
      </c>
      <c r="O24" s="25">
        <v>3807387</v>
      </c>
      <c r="P24" s="25">
        <v>1444869</v>
      </c>
      <c r="Q24" s="25">
        <v>1444869</v>
      </c>
      <c r="R24" s="25">
        <f t="shared" si="1"/>
        <v>23351478</v>
      </c>
      <c r="S24" s="25">
        <f t="shared" si="2"/>
        <v>4400988</v>
      </c>
      <c r="T24" s="39">
        <v>17</v>
      </c>
    </row>
    <row r="25" spans="1:20" ht="13.8" x14ac:dyDescent="0.3">
      <c r="A25" s="9">
        <v>18</v>
      </c>
      <c r="B25" s="9" t="s">
        <v>86</v>
      </c>
      <c r="C25" s="25">
        <v>0</v>
      </c>
      <c r="D25" s="25">
        <v>0</v>
      </c>
      <c r="E25" s="25">
        <v>0</v>
      </c>
      <c r="F25" s="25">
        <v>0</v>
      </c>
      <c r="G25" s="25">
        <v>4609948</v>
      </c>
      <c r="H25" s="25">
        <v>-175000</v>
      </c>
      <c r="I25" s="25">
        <v>76279</v>
      </c>
      <c r="J25" s="25">
        <v>0</v>
      </c>
      <c r="K25" s="25">
        <v>0</v>
      </c>
      <c r="L25" s="25">
        <v>18395</v>
      </c>
      <c r="M25" s="25">
        <f t="shared" si="0"/>
        <v>4529622</v>
      </c>
      <c r="N25" s="25">
        <v>3374530</v>
      </c>
      <c r="O25" s="25">
        <v>233567</v>
      </c>
      <c r="P25" s="25">
        <v>69992</v>
      </c>
      <c r="Q25" s="25">
        <v>0</v>
      </c>
      <c r="R25" s="25">
        <f t="shared" si="1"/>
        <v>3678089</v>
      </c>
      <c r="S25" s="25">
        <f t="shared" si="2"/>
        <v>851533</v>
      </c>
      <c r="T25" s="39">
        <v>18</v>
      </c>
    </row>
    <row r="26" spans="1:20" ht="13.8" x14ac:dyDescent="0.3">
      <c r="A26" s="9">
        <v>19</v>
      </c>
      <c r="B26" s="9" t="s">
        <v>87</v>
      </c>
      <c r="C26" s="25">
        <v>0</v>
      </c>
      <c r="D26" s="25">
        <v>0</v>
      </c>
      <c r="E26" s="25">
        <v>0</v>
      </c>
      <c r="F26" s="25">
        <v>0</v>
      </c>
      <c r="G26" s="25">
        <v>41371977</v>
      </c>
      <c r="H26" s="25">
        <v>1582436</v>
      </c>
      <c r="I26" s="25">
        <v>73313</v>
      </c>
      <c r="J26" s="25">
        <v>1714894</v>
      </c>
      <c r="K26" s="25">
        <v>2638733</v>
      </c>
      <c r="L26" s="25">
        <v>2665662</v>
      </c>
      <c r="M26" s="25">
        <f t="shared" si="0"/>
        <v>50047015</v>
      </c>
      <c r="N26" s="25">
        <v>31036678</v>
      </c>
      <c r="O26" s="25">
        <v>16501814</v>
      </c>
      <c r="P26" s="25">
        <v>3283872</v>
      </c>
      <c r="Q26" s="25">
        <v>28983</v>
      </c>
      <c r="R26" s="25">
        <f t="shared" si="1"/>
        <v>50851347</v>
      </c>
      <c r="S26" s="25">
        <f t="shared" si="2"/>
        <v>-804332</v>
      </c>
      <c r="T26" s="39">
        <v>19</v>
      </c>
    </row>
    <row r="27" spans="1:20" ht="13.8" x14ac:dyDescent="0.3">
      <c r="A27" s="9">
        <v>20</v>
      </c>
      <c r="B27" s="9" t="s">
        <v>88</v>
      </c>
      <c r="C27" s="25">
        <v>0</v>
      </c>
      <c r="D27" s="25">
        <v>0</v>
      </c>
      <c r="E27" s="25">
        <v>0</v>
      </c>
      <c r="F27" s="25">
        <v>0</v>
      </c>
      <c r="G27" s="25">
        <v>73139983</v>
      </c>
      <c r="H27" s="25">
        <v>-2585907</v>
      </c>
      <c r="I27" s="25">
        <v>0</v>
      </c>
      <c r="J27" s="25">
        <v>39538</v>
      </c>
      <c r="K27" s="25">
        <v>41358</v>
      </c>
      <c r="L27" s="25">
        <v>564429</v>
      </c>
      <c r="M27" s="25">
        <f t="shared" si="0"/>
        <v>71199401</v>
      </c>
      <c r="N27" s="25">
        <v>53892643</v>
      </c>
      <c r="O27" s="25">
        <v>7520567</v>
      </c>
      <c r="P27" s="25">
        <v>873833</v>
      </c>
      <c r="Q27" s="25">
        <v>1889795</v>
      </c>
      <c r="R27" s="25">
        <f t="shared" si="1"/>
        <v>64176838</v>
      </c>
      <c r="S27" s="25">
        <f t="shared" si="2"/>
        <v>7022563</v>
      </c>
      <c r="T27" s="39">
        <v>20</v>
      </c>
    </row>
    <row r="28" spans="1:20" ht="13.8" x14ac:dyDescent="0.3">
      <c r="A28" s="9">
        <v>21</v>
      </c>
      <c r="B28" s="9" t="s">
        <v>89</v>
      </c>
      <c r="C28" s="25">
        <v>0</v>
      </c>
      <c r="D28" s="25">
        <v>0</v>
      </c>
      <c r="E28" s="25">
        <v>0</v>
      </c>
      <c r="F28" s="25">
        <v>0</v>
      </c>
      <c r="G28" s="25">
        <v>7669197</v>
      </c>
      <c r="H28" s="25">
        <v>-1237107</v>
      </c>
      <c r="I28" s="25">
        <v>0</v>
      </c>
      <c r="J28" s="25">
        <v>0</v>
      </c>
      <c r="K28" s="25">
        <v>0</v>
      </c>
      <c r="L28" s="25">
        <v>1030904</v>
      </c>
      <c r="M28" s="25">
        <f t="shared" si="0"/>
        <v>7462994</v>
      </c>
      <c r="N28" s="25">
        <v>3499036</v>
      </c>
      <c r="O28" s="25">
        <v>734216</v>
      </c>
      <c r="P28" s="25">
        <v>492107</v>
      </c>
      <c r="Q28" s="25">
        <v>1692837</v>
      </c>
      <c r="R28" s="25">
        <f t="shared" si="1"/>
        <v>6418196</v>
      </c>
      <c r="S28" s="25">
        <f t="shared" si="2"/>
        <v>1044798</v>
      </c>
      <c r="T28" s="39">
        <v>21</v>
      </c>
    </row>
    <row r="29" spans="1:20" ht="13.8" x14ac:dyDescent="0.3">
      <c r="A29" s="9">
        <v>22</v>
      </c>
      <c r="B29" s="9" t="s">
        <v>90</v>
      </c>
      <c r="C29" s="25">
        <v>0</v>
      </c>
      <c r="D29" s="25">
        <v>0</v>
      </c>
      <c r="E29" s="25">
        <v>0</v>
      </c>
      <c r="F29" s="25">
        <v>0</v>
      </c>
      <c r="G29" s="25">
        <v>26554605</v>
      </c>
      <c r="H29" s="25">
        <v>0</v>
      </c>
      <c r="I29" s="25">
        <v>0</v>
      </c>
      <c r="J29" s="25">
        <v>0</v>
      </c>
      <c r="K29" s="25">
        <v>0</v>
      </c>
      <c r="L29" s="25">
        <v>42833</v>
      </c>
      <c r="M29" s="25">
        <f t="shared" si="0"/>
        <v>26597438</v>
      </c>
      <c r="N29" s="25">
        <v>22956169</v>
      </c>
      <c r="O29" s="25">
        <v>1055584</v>
      </c>
      <c r="P29" s="25">
        <v>181916</v>
      </c>
      <c r="Q29" s="25">
        <v>0</v>
      </c>
      <c r="R29" s="25">
        <f t="shared" si="1"/>
        <v>24193669</v>
      </c>
      <c r="S29" s="25">
        <f t="shared" si="2"/>
        <v>2403769</v>
      </c>
      <c r="T29" s="39">
        <v>22</v>
      </c>
    </row>
    <row r="30" spans="1:20" ht="13.8" x14ac:dyDescent="0.3">
      <c r="A30" s="9">
        <v>23</v>
      </c>
      <c r="B30" s="9" t="s">
        <v>91</v>
      </c>
      <c r="C30" s="25">
        <v>0</v>
      </c>
      <c r="D30" s="25">
        <v>0</v>
      </c>
      <c r="E30" s="25">
        <v>7879885</v>
      </c>
      <c r="F30" s="25">
        <v>0</v>
      </c>
      <c r="G30" s="25">
        <v>128535657</v>
      </c>
      <c r="H30" s="25">
        <v>-9500000</v>
      </c>
      <c r="I30" s="25">
        <v>0</v>
      </c>
      <c r="J30" s="25">
        <v>0</v>
      </c>
      <c r="K30" s="25">
        <v>0</v>
      </c>
      <c r="L30" s="25">
        <v>2563018</v>
      </c>
      <c r="M30" s="25">
        <f t="shared" si="0"/>
        <v>121598675</v>
      </c>
      <c r="N30" s="25">
        <v>71916597</v>
      </c>
      <c r="O30" s="25">
        <v>22580532</v>
      </c>
      <c r="P30" s="25">
        <v>7269537</v>
      </c>
      <c r="Q30" s="25">
        <v>1262437</v>
      </c>
      <c r="R30" s="25">
        <f t="shared" si="1"/>
        <v>103029103</v>
      </c>
      <c r="S30" s="25">
        <f t="shared" si="2"/>
        <v>18569572</v>
      </c>
      <c r="T30" s="39">
        <v>23</v>
      </c>
    </row>
    <row r="31" spans="1:20" ht="13.8" x14ac:dyDescent="0.3">
      <c r="A31" s="9">
        <v>24</v>
      </c>
      <c r="B31" s="9" t="s">
        <v>92</v>
      </c>
      <c r="C31" s="25">
        <v>0</v>
      </c>
      <c r="D31" s="25">
        <v>0</v>
      </c>
      <c r="E31" s="25">
        <v>20128384</v>
      </c>
      <c r="F31" s="25">
        <v>0</v>
      </c>
      <c r="G31" s="25">
        <v>142368505</v>
      </c>
      <c r="H31" s="25">
        <v>-10000000</v>
      </c>
      <c r="I31" s="25">
        <v>0</v>
      </c>
      <c r="J31" s="25">
        <v>0</v>
      </c>
      <c r="K31" s="25">
        <v>0</v>
      </c>
      <c r="L31" s="25">
        <v>812845</v>
      </c>
      <c r="M31" s="25">
        <f t="shared" si="0"/>
        <v>133181350</v>
      </c>
      <c r="N31" s="25">
        <v>66328956</v>
      </c>
      <c r="O31" s="25">
        <v>27823276</v>
      </c>
      <c r="P31" s="25">
        <v>17144044</v>
      </c>
      <c r="Q31" s="25">
        <v>1211</v>
      </c>
      <c r="R31" s="25">
        <f t="shared" si="1"/>
        <v>111297487</v>
      </c>
      <c r="S31" s="25">
        <f t="shared" si="2"/>
        <v>21883863</v>
      </c>
      <c r="T31" s="39">
        <v>24</v>
      </c>
    </row>
    <row r="32" spans="1:20" ht="13.8" x14ac:dyDescent="0.3">
      <c r="A32" s="9">
        <v>25</v>
      </c>
      <c r="B32" s="9" t="s">
        <v>93</v>
      </c>
      <c r="C32" s="25">
        <v>0</v>
      </c>
      <c r="D32" s="25">
        <v>0</v>
      </c>
      <c r="E32" s="25">
        <v>2645</v>
      </c>
      <c r="F32" s="25">
        <v>0</v>
      </c>
      <c r="G32" s="25">
        <v>2384495</v>
      </c>
      <c r="H32" s="25">
        <v>0</v>
      </c>
      <c r="I32" s="25">
        <v>0</v>
      </c>
      <c r="J32" s="25">
        <v>0</v>
      </c>
      <c r="K32" s="25">
        <v>0</v>
      </c>
      <c r="L32" s="25">
        <v>124111</v>
      </c>
      <c r="M32" s="25">
        <f t="shared" si="0"/>
        <v>2508606</v>
      </c>
      <c r="N32" s="25">
        <v>2001767</v>
      </c>
      <c r="O32" s="25">
        <v>675518</v>
      </c>
      <c r="P32" s="25">
        <v>197630</v>
      </c>
      <c r="Q32" s="25">
        <v>20971</v>
      </c>
      <c r="R32" s="25">
        <f t="shared" si="1"/>
        <v>2895886</v>
      </c>
      <c r="S32" s="25">
        <f t="shared" si="2"/>
        <v>-387280</v>
      </c>
      <c r="T32" s="39">
        <v>25</v>
      </c>
    </row>
    <row r="33" spans="1:20" ht="13.8" x14ac:dyDescent="0.3">
      <c r="A33" s="9">
        <v>26</v>
      </c>
      <c r="B33" s="9" t="s">
        <v>94</v>
      </c>
      <c r="C33" s="25">
        <v>0</v>
      </c>
      <c r="D33" s="25">
        <v>0</v>
      </c>
      <c r="E33" s="25">
        <v>6129725</v>
      </c>
      <c r="F33" s="25">
        <v>0</v>
      </c>
      <c r="G33" s="25">
        <v>13489069</v>
      </c>
      <c r="H33" s="25">
        <v>980248</v>
      </c>
      <c r="I33" s="25">
        <v>0</v>
      </c>
      <c r="J33" s="25">
        <v>764117</v>
      </c>
      <c r="K33" s="25">
        <v>721951</v>
      </c>
      <c r="L33" s="25">
        <v>323447</v>
      </c>
      <c r="M33" s="25">
        <f t="shared" si="0"/>
        <v>16278832</v>
      </c>
      <c r="N33" s="25">
        <v>8154617</v>
      </c>
      <c r="O33" s="25">
        <v>2204001</v>
      </c>
      <c r="P33" s="25">
        <v>414704</v>
      </c>
      <c r="Q33" s="25">
        <v>145024</v>
      </c>
      <c r="R33" s="25">
        <f t="shared" si="1"/>
        <v>10918346</v>
      </c>
      <c r="S33" s="25">
        <f t="shared" si="2"/>
        <v>5360486</v>
      </c>
      <c r="T33" s="39">
        <v>26</v>
      </c>
    </row>
    <row r="34" spans="1:20" ht="13.8" x14ac:dyDescent="0.3">
      <c r="A34" s="9">
        <v>27</v>
      </c>
      <c r="B34" s="9" t="s">
        <v>95</v>
      </c>
      <c r="C34" s="25">
        <v>0</v>
      </c>
      <c r="D34" s="25">
        <v>0</v>
      </c>
      <c r="E34" s="25">
        <v>0</v>
      </c>
      <c r="F34" s="25">
        <v>0</v>
      </c>
      <c r="G34" s="25">
        <v>1873278</v>
      </c>
      <c r="H34" s="25">
        <v>-150000</v>
      </c>
      <c r="I34" s="25">
        <v>0</v>
      </c>
      <c r="J34" s="25">
        <v>0</v>
      </c>
      <c r="K34" s="25">
        <v>0</v>
      </c>
      <c r="L34" s="25">
        <v>266353</v>
      </c>
      <c r="M34" s="25">
        <f t="shared" si="0"/>
        <v>1989631</v>
      </c>
      <c r="N34" s="25">
        <v>597311</v>
      </c>
      <c r="O34" s="25">
        <v>621811</v>
      </c>
      <c r="P34" s="25">
        <v>220066</v>
      </c>
      <c r="Q34" s="25">
        <v>0</v>
      </c>
      <c r="R34" s="25">
        <f t="shared" si="1"/>
        <v>1439188</v>
      </c>
      <c r="S34" s="25">
        <f t="shared" si="2"/>
        <v>550443</v>
      </c>
      <c r="T34" s="39">
        <v>27</v>
      </c>
    </row>
    <row r="35" spans="1:20" ht="13.8" x14ac:dyDescent="0.3">
      <c r="A35" s="9">
        <v>28</v>
      </c>
      <c r="B35" s="9" t="s">
        <v>96</v>
      </c>
      <c r="C35" s="25">
        <v>0</v>
      </c>
      <c r="D35" s="25">
        <v>0</v>
      </c>
      <c r="E35" s="25">
        <v>3225892</v>
      </c>
      <c r="F35" s="25">
        <v>0</v>
      </c>
      <c r="G35" s="25">
        <v>42988961</v>
      </c>
      <c r="H35" s="25">
        <v>-8741628</v>
      </c>
      <c r="I35" s="25">
        <v>0</v>
      </c>
      <c r="J35" s="25">
        <v>0</v>
      </c>
      <c r="K35" s="25">
        <v>0</v>
      </c>
      <c r="L35" s="25">
        <v>1163657</v>
      </c>
      <c r="M35" s="25">
        <f t="shared" si="0"/>
        <v>35410990</v>
      </c>
      <c r="N35" s="25">
        <v>17021319</v>
      </c>
      <c r="O35" s="25">
        <v>9401914</v>
      </c>
      <c r="P35" s="25">
        <v>6321728</v>
      </c>
      <c r="Q35" s="25">
        <v>444574</v>
      </c>
      <c r="R35" s="25">
        <f t="shared" si="1"/>
        <v>33189535</v>
      </c>
      <c r="S35" s="25">
        <f t="shared" si="2"/>
        <v>2221455</v>
      </c>
      <c r="T35" s="39">
        <v>28</v>
      </c>
    </row>
    <row r="36" spans="1:20" ht="13.8" x14ac:dyDescent="0.3">
      <c r="A36" s="9">
        <v>29</v>
      </c>
      <c r="B36" s="9" t="s">
        <v>97</v>
      </c>
      <c r="C36" s="25">
        <v>0</v>
      </c>
      <c r="D36" s="25">
        <v>0</v>
      </c>
      <c r="E36" s="25">
        <v>1553626</v>
      </c>
      <c r="F36" s="25">
        <v>0</v>
      </c>
      <c r="G36" s="25">
        <v>24907849</v>
      </c>
      <c r="H36" s="25">
        <v>-5429932</v>
      </c>
      <c r="I36" s="25">
        <v>516838</v>
      </c>
      <c r="J36" s="25">
        <v>493136</v>
      </c>
      <c r="K36" s="25">
        <v>1256632</v>
      </c>
      <c r="L36" s="25">
        <v>47814</v>
      </c>
      <c r="M36" s="25">
        <f t="shared" si="0"/>
        <v>21792337</v>
      </c>
      <c r="N36" s="25">
        <v>20203566</v>
      </c>
      <c r="O36" s="25">
        <v>1356892</v>
      </c>
      <c r="P36" s="25">
        <v>157671</v>
      </c>
      <c r="Q36" s="25">
        <v>0</v>
      </c>
      <c r="R36" s="25">
        <f t="shared" si="1"/>
        <v>21718129</v>
      </c>
      <c r="S36" s="25">
        <f t="shared" si="2"/>
        <v>74208</v>
      </c>
      <c r="T36" s="39">
        <v>29</v>
      </c>
    </row>
    <row r="37" spans="1:20" ht="13.8" x14ac:dyDescent="0.3">
      <c r="A37" s="9">
        <v>30</v>
      </c>
      <c r="B37" s="9" t="s">
        <v>98</v>
      </c>
      <c r="C37" s="25">
        <v>0</v>
      </c>
      <c r="D37" s="25">
        <v>0</v>
      </c>
      <c r="E37" s="25">
        <v>22800260</v>
      </c>
      <c r="F37" s="25">
        <v>0</v>
      </c>
      <c r="G37" s="25">
        <v>352290056</v>
      </c>
      <c r="H37" s="25">
        <v>1138279</v>
      </c>
      <c r="I37" s="25">
        <v>0</v>
      </c>
      <c r="J37" s="25">
        <v>0</v>
      </c>
      <c r="K37" s="25">
        <v>0</v>
      </c>
      <c r="L37" s="25">
        <v>4538404</v>
      </c>
      <c r="M37" s="25">
        <f t="shared" si="0"/>
        <v>357966739</v>
      </c>
      <c r="N37" s="25">
        <v>240801876</v>
      </c>
      <c r="O37" s="25">
        <v>66417455</v>
      </c>
      <c r="P37" s="25">
        <v>31354393</v>
      </c>
      <c r="Q37" s="25">
        <v>5352772</v>
      </c>
      <c r="R37" s="25">
        <f t="shared" si="1"/>
        <v>343926496</v>
      </c>
      <c r="S37" s="25">
        <f t="shared" si="2"/>
        <v>14040243</v>
      </c>
      <c r="T37" s="39">
        <v>30</v>
      </c>
    </row>
    <row r="38" spans="1:20" ht="13.8" x14ac:dyDescent="0.3">
      <c r="A38" s="9">
        <v>31</v>
      </c>
      <c r="B38" s="9" t="s">
        <v>99</v>
      </c>
      <c r="C38" s="25">
        <v>0</v>
      </c>
      <c r="D38" s="25">
        <v>0</v>
      </c>
      <c r="E38" s="25">
        <v>0</v>
      </c>
      <c r="F38" s="25">
        <v>0</v>
      </c>
      <c r="G38" s="25">
        <v>10669476</v>
      </c>
      <c r="H38" s="25">
        <v>2870167</v>
      </c>
      <c r="I38" s="25">
        <v>294256</v>
      </c>
      <c r="J38" s="25">
        <v>1947093</v>
      </c>
      <c r="K38" s="25">
        <v>3046645</v>
      </c>
      <c r="L38" s="25">
        <v>1062800</v>
      </c>
      <c r="M38" s="25">
        <f t="shared" si="0"/>
        <v>19890437</v>
      </c>
      <c r="N38" s="25">
        <v>16264969</v>
      </c>
      <c r="O38" s="25">
        <v>3976437</v>
      </c>
      <c r="P38" s="25">
        <v>1054306</v>
      </c>
      <c r="Q38" s="25">
        <v>0</v>
      </c>
      <c r="R38" s="25">
        <f t="shared" si="1"/>
        <v>21295712</v>
      </c>
      <c r="S38" s="25">
        <f t="shared" si="2"/>
        <v>-1405275</v>
      </c>
      <c r="T38" s="39">
        <v>31</v>
      </c>
    </row>
    <row r="39" spans="1:20" ht="13.8" x14ac:dyDescent="0.3">
      <c r="A39" s="9">
        <v>32</v>
      </c>
      <c r="B39" s="9" t="s">
        <v>100</v>
      </c>
      <c r="C39" s="25">
        <v>0</v>
      </c>
      <c r="D39" s="25">
        <v>0</v>
      </c>
      <c r="E39" s="25">
        <v>182977</v>
      </c>
      <c r="F39" s="25">
        <v>0</v>
      </c>
      <c r="G39" s="25">
        <v>57878297</v>
      </c>
      <c r="H39" s="25">
        <v>-2008304</v>
      </c>
      <c r="I39" s="25">
        <v>0</v>
      </c>
      <c r="J39" s="25">
        <v>0</v>
      </c>
      <c r="K39" s="25">
        <v>0</v>
      </c>
      <c r="L39" s="25">
        <v>400627</v>
      </c>
      <c r="M39" s="25">
        <f t="shared" si="0"/>
        <v>56270620</v>
      </c>
      <c r="N39" s="25">
        <v>41134765</v>
      </c>
      <c r="O39" s="25">
        <v>3929695</v>
      </c>
      <c r="P39" s="25">
        <v>1166085</v>
      </c>
      <c r="Q39" s="25">
        <v>27446</v>
      </c>
      <c r="R39" s="25">
        <f t="shared" si="1"/>
        <v>46257991</v>
      </c>
      <c r="S39" s="25">
        <f t="shared" si="2"/>
        <v>10012629</v>
      </c>
      <c r="T39" s="39">
        <v>32</v>
      </c>
    </row>
    <row r="40" spans="1:20" ht="13.8" x14ac:dyDescent="0.3">
      <c r="A40" s="9">
        <v>33</v>
      </c>
      <c r="B40" s="9" t="s">
        <v>101</v>
      </c>
      <c r="C40" s="25">
        <v>0</v>
      </c>
      <c r="D40" s="25">
        <v>0</v>
      </c>
      <c r="E40" s="25">
        <v>48159</v>
      </c>
      <c r="F40" s="25">
        <v>0</v>
      </c>
      <c r="G40" s="25">
        <v>8591599</v>
      </c>
      <c r="H40" s="25">
        <v>114300</v>
      </c>
      <c r="I40" s="25">
        <v>0</v>
      </c>
      <c r="J40" s="25">
        <v>0</v>
      </c>
      <c r="K40" s="25">
        <v>0</v>
      </c>
      <c r="L40" s="25">
        <v>163884</v>
      </c>
      <c r="M40" s="25">
        <f t="shared" si="0"/>
        <v>8869783</v>
      </c>
      <c r="N40" s="25">
        <v>5414704</v>
      </c>
      <c r="O40" s="25">
        <v>2354760</v>
      </c>
      <c r="P40" s="25">
        <v>541318</v>
      </c>
      <c r="Q40" s="25">
        <v>0</v>
      </c>
      <c r="R40" s="25">
        <f t="shared" si="1"/>
        <v>8310782</v>
      </c>
      <c r="S40" s="25">
        <f t="shared" si="2"/>
        <v>559001</v>
      </c>
      <c r="T40" s="39">
        <v>33</v>
      </c>
    </row>
    <row r="41" spans="1:20" ht="13.8" x14ac:dyDescent="0.3">
      <c r="A41" s="9">
        <v>34</v>
      </c>
      <c r="B41" s="9" t="s">
        <v>102</v>
      </c>
      <c r="C41" s="25">
        <v>0</v>
      </c>
      <c r="D41" s="25">
        <v>0</v>
      </c>
      <c r="E41" s="25">
        <v>44244</v>
      </c>
      <c r="F41" s="25">
        <v>0</v>
      </c>
      <c r="G41" s="25">
        <v>50170479</v>
      </c>
      <c r="H41" s="25">
        <v>173316</v>
      </c>
      <c r="I41" s="25">
        <v>0</v>
      </c>
      <c r="J41" s="25">
        <v>197320</v>
      </c>
      <c r="K41" s="25">
        <v>0</v>
      </c>
      <c r="L41" s="25">
        <v>826065</v>
      </c>
      <c r="M41" s="25">
        <f t="shared" si="0"/>
        <v>51367180</v>
      </c>
      <c r="N41" s="25">
        <v>23222135</v>
      </c>
      <c r="O41" s="25">
        <v>15406925</v>
      </c>
      <c r="P41" s="25">
        <v>14508205</v>
      </c>
      <c r="Q41" s="25">
        <v>168367</v>
      </c>
      <c r="R41" s="25">
        <f t="shared" si="1"/>
        <v>53305632</v>
      </c>
      <c r="S41" s="25">
        <f t="shared" si="2"/>
        <v>-1938452</v>
      </c>
      <c r="T41" s="39">
        <v>34</v>
      </c>
    </row>
    <row r="42" spans="1:20" ht="13.8" x14ac:dyDescent="0.3">
      <c r="A42" s="9">
        <v>35</v>
      </c>
      <c r="B42" s="9" t="s">
        <v>103</v>
      </c>
      <c r="C42" s="25">
        <v>7834346</v>
      </c>
      <c r="D42" s="25">
        <v>0</v>
      </c>
      <c r="E42" s="25">
        <v>450528</v>
      </c>
      <c r="F42" s="25">
        <v>0</v>
      </c>
      <c r="G42" s="25">
        <v>131376915</v>
      </c>
      <c r="H42" s="25">
        <v>-1221727</v>
      </c>
      <c r="I42" s="25">
        <v>0</v>
      </c>
      <c r="J42" s="25">
        <v>0</v>
      </c>
      <c r="K42" s="25">
        <v>0</v>
      </c>
      <c r="L42" s="25">
        <v>6659923</v>
      </c>
      <c r="M42" s="25">
        <f t="shared" si="0"/>
        <v>136815111</v>
      </c>
      <c r="N42" s="25">
        <v>87472530</v>
      </c>
      <c r="O42" s="25">
        <v>29279291</v>
      </c>
      <c r="P42" s="25">
        <v>3402009</v>
      </c>
      <c r="Q42" s="25">
        <v>0</v>
      </c>
      <c r="R42" s="25">
        <f t="shared" si="1"/>
        <v>120153830</v>
      </c>
      <c r="S42" s="25">
        <f t="shared" si="2"/>
        <v>16661281</v>
      </c>
      <c r="T42" s="39">
        <v>35</v>
      </c>
    </row>
    <row r="43" spans="1:20" ht="13.8" x14ac:dyDescent="0.3">
      <c r="A43" s="9">
        <v>36</v>
      </c>
      <c r="B43" s="9" t="s">
        <v>104</v>
      </c>
      <c r="C43" s="25">
        <v>0</v>
      </c>
      <c r="D43" s="25">
        <v>0</v>
      </c>
      <c r="E43" s="25">
        <v>44052</v>
      </c>
      <c r="F43" s="25">
        <v>0</v>
      </c>
      <c r="G43" s="25">
        <v>9906449</v>
      </c>
      <c r="H43" s="25">
        <v>-926891</v>
      </c>
      <c r="I43" s="25">
        <v>0</v>
      </c>
      <c r="J43" s="25">
        <v>0</v>
      </c>
      <c r="K43" s="25">
        <v>0</v>
      </c>
      <c r="L43" s="25">
        <v>94418</v>
      </c>
      <c r="M43" s="25">
        <f t="shared" si="0"/>
        <v>9073976</v>
      </c>
      <c r="N43" s="25">
        <v>4573031</v>
      </c>
      <c r="O43" s="25">
        <v>2961539</v>
      </c>
      <c r="P43" s="25">
        <v>1317761</v>
      </c>
      <c r="Q43" s="25">
        <v>0</v>
      </c>
      <c r="R43" s="25">
        <f t="shared" si="1"/>
        <v>8852331</v>
      </c>
      <c r="S43" s="25">
        <f t="shared" si="2"/>
        <v>221645</v>
      </c>
      <c r="T43" s="39">
        <v>36</v>
      </c>
    </row>
    <row r="44" spans="1:20" ht="13.8" x14ac:dyDescent="0.3">
      <c r="A44" s="9">
        <v>37</v>
      </c>
      <c r="B44" s="9" t="s">
        <v>105</v>
      </c>
      <c r="C44" s="25">
        <v>0</v>
      </c>
      <c r="D44" s="25">
        <v>0</v>
      </c>
      <c r="E44" s="25">
        <v>0</v>
      </c>
      <c r="F44" s="25">
        <v>0</v>
      </c>
      <c r="G44" s="25">
        <v>7336731</v>
      </c>
      <c r="H44" s="25">
        <v>-500000</v>
      </c>
      <c r="I44" s="25">
        <v>0</v>
      </c>
      <c r="J44" s="25">
        <v>0</v>
      </c>
      <c r="K44" s="25">
        <v>0</v>
      </c>
      <c r="L44" s="25">
        <v>1126546</v>
      </c>
      <c r="M44" s="25">
        <f t="shared" si="0"/>
        <v>7963277</v>
      </c>
      <c r="N44" s="25">
        <v>5886304</v>
      </c>
      <c r="O44" s="25">
        <v>831135</v>
      </c>
      <c r="P44" s="25">
        <v>0</v>
      </c>
      <c r="Q44" s="25">
        <v>0</v>
      </c>
      <c r="R44" s="25">
        <f t="shared" si="1"/>
        <v>6717439</v>
      </c>
      <c r="S44" s="25">
        <f t="shared" si="2"/>
        <v>1245838</v>
      </c>
      <c r="T44" s="39">
        <v>37</v>
      </c>
    </row>
    <row r="45" spans="1:20" ht="13.8" x14ac:dyDescent="0.3">
      <c r="A45" s="101">
        <v>38</v>
      </c>
      <c r="B45" s="9" t="s">
        <v>106</v>
      </c>
      <c r="C45" s="36">
        <v>0</v>
      </c>
      <c r="D45" s="36">
        <v>0</v>
      </c>
      <c r="E45" s="36">
        <v>101655</v>
      </c>
      <c r="F45" s="36">
        <v>0</v>
      </c>
      <c r="G45" s="36">
        <v>30100086</v>
      </c>
      <c r="H45" s="36">
        <v>-1500000</v>
      </c>
      <c r="I45" s="36">
        <v>0</v>
      </c>
      <c r="J45" s="36">
        <v>0</v>
      </c>
      <c r="K45" s="36">
        <v>269348</v>
      </c>
      <c r="L45" s="36">
        <v>141904</v>
      </c>
      <c r="M45" s="36">
        <f t="shared" si="0"/>
        <v>29011338</v>
      </c>
      <c r="N45" s="36">
        <v>14739338</v>
      </c>
      <c r="O45" s="36">
        <v>5570981</v>
      </c>
      <c r="P45" s="36">
        <v>5017389</v>
      </c>
      <c r="Q45" s="36">
        <v>0</v>
      </c>
      <c r="R45" s="36">
        <f t="shared" si="1"/>
        <v>25327708</v>
      </c>
      <c r="S45" s="36">
        <f t="shared" si="2"/>
        <v>3683630</v>
      </c>
      <c r="T45" s="102">
        <v>38</v>
      </c>
    </row>
    <row r="46" spans="1:20" ht="13.8" x14ac:dyDescent="0.3">
      <c r="A46" s="101">
        <f>A45</f>
        <v>38</v>
      </c>
      <c r="B46" s="39" t="s">
        <v>107</v>
      </c>
      <c r="C46" s="37">
        <f t="shared" ref="C46:S46" si="3">SUM(C8:C45)</f>
        <v>10596993</v>
      </c>
      <c r="D46" s="37">
        <f t="shared" si="3"/>
        <v>0</v>
      </c>
      <c r="E46" s="37">
        <f t="shared" si="3"/>
        <v>90862155</v>
      </c>
      <c r="F46" s="37">
        <f t="shared" si="3"/>
        <v>0</v>
      </c>
      <c r="G46" s="37">
        <f t="shared" si="3"/>
        <v>1720648080</v>
      </c>
      <c r="H46" s="37">
        <f t="shared" si="3"/>
        <v>-44933516</v>
      </c>
      <c r="I46" s="37">
        <f t="shared" si="3"/>
        <v>3751157</v>
      </c>
      <c r="J46" s="37">
        <f t="shared" si="3"/>
        <v>10788956</v>
      </c>
      <c r="K46" s="37">
        <f t="shared" si="3"/>
        <v>18058749</v>
      </c>
      <c r="L46" s="37">
        <f t="shared" si="3"/>
        <v>38242171</v>
      </c>
      <c r="M46" s="37">
        <f t="shared" si="3"/>
        <v>1746555597</v>
      </c>
      <c r="N46" s="37">
        <f t="shared" si="3"/>
        <v>1167346003</v>
      </c>
      <c r="O46" s="37">
        <f t="shared" si="3"/>
        <v>305028268</v>
      </c>
      <c r="P46" s="37">
        <f t="shared" si="3"/>
        <v>124197640</v>
      </c>
      <c r="Q46" s="37">
        <f t="shared" si="3"/>
        <v>14690630</v>
      </c>
      <c r="R46" s="37">
        <f t="shared" si="3"/>
        <v>1611262541</v>
      </c>
      <c r="S46" s="37">
        <f t="shared" si="3"/>
        <v>135293056</v>
      </c>
      <c r="T46" s="102">
        <f>T45</f>
        <v>38</v>
      </c>
    </row>
    <row r="47" spans="1:20" ht="13.8" x14ac:dyDescent="0.3"/>
    <row r="48" spans="1:20" ht="12.15" customHeight="1" x14ac:dyDescent="0.3"/>
    <row r="49" s="9" customFormat="1" ht="12.15" customHeight="1" x14ac:dyDescent="0.3"/>
  </sheetData>
  <mergeCells count="1">
    <mergeCell ref="E6:F6"/>
  </mergeCells>
  <printOptions gridLines="1" gridLinesSet="0"/>
  <pageMargins left="0.25" right="0.25" top="0.5" bottom="0.3" header="0.5" footer="0.5"/>
  <pageSetup paperSize="5" scale="74" fitToHeight="0" pageOrder="overThenDown"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9A932-88B7-41E2-ACE8-7DFB17C35636}">
  <sheetPr>
    <pageSetUpPr fitToPage="1"/>
  </sheetPr>
  <dimension ref="A1:T105"/>
  <sheetViews>
    <sheetView zoomScaleNormal="100" workbookViewId="0"/>
  </sheetViews>
  <sheetFormatPr defaultColWidth="7.21875" defaultRowHeight="13.8" x14ac:dyDescent="0.3"/>
  <cols>
    <col min="1" max="1" width="3.88671875" style="9" customWidth="1"/>
    <col min="2" max="2" width="14.6640625" style="9" customWidth="1"/>
    <col min="3" max="3" width="10.77734375" style="9" customWidth="1"/>
    <col min="4" max="4" width="11.33203125" style="9" customWidth="1"/>
    <col min="5" max="5" width="13.109375" style="9" bestFit="1" customWidth="1"/>
    <col min="6" max="6" width="12" style="9" bestFit="1" customWidth="1"/>
    <col min="7" max="7" width="13.33203125" style="9" customWidth="1"/>
    <col min="8" max="8" width="13.88671875" style="9" customWidth="1"/>
    <col min="9" max="9" width="12.33203125" style="9" bestFit="1" customWidth="1"/>
    <col min="10" max="10" width="12.44140625" style="9" customWidth="1"/>
    <col min="11" max="11" width="13.6640625" style="9" bestFit="1" customWidth="1"/>
    <col min="12" max="12" width="12.5546875" style="9" customWidth="1"/>
    <col min="13" max="13" width="15.21875" style="9" customWidth="1"/>
    <col min="14" max="14" width="14.6640625" style="9" customWidth="1"/>
    <col min="15" max="15" width="13.88671875" style="9" customWidth="1"/>
    <col min="16" max="16" width="12.77734375" style="9" customWidth="1"/>
    <col min="17" max="17" width="12" style="9" bestFit="1" customWidth="1"/>
    <col min="18" max="18" width="14.6640625" style="9" customWidth="1"/>
    <col min="19" max="19" width="13.109375" style="9" bestFit="1" customWidth="1"/>
    <col min="20" max="20" width="4.109375" style="9" bestFit="1" customWidth="1"/>
    <col min="21" max="256" width="7.21875" style="9"/>
    <col min="257" max="257" width="3.88671875" style="9" customWidth="1"/>
    <col min="258" max="258" width="14.6640625" style="9" customWidth="1"/>
    <col min="259" max="259" width="8.88671875" style="9" customWidth="1"/>
    <col min="260" max="260" width="10" style="9" customWidth="1"/>
    <col min="261" max="261" width="12.6640625" style="9" bestFit="1" customWidth="1"/>
    <col min="262" max="262" width="11" style="9" bestFit="1" customWidth="1"/>
    <col min="263" max="263" width="13.33203125" style="9" customWidth="1"/>
    <col min="264" max="264" width="12.6640625" style="9" customWidth="1"/>
    <col min="265" max="265" width="12.21875" style="9" bestFit="1" customWidth="1"/>
    <col min="266" max="266" width="12.44140625" style="9" customWidth="1"/>
    <col min="267" max="267" width="13.5546875" style="9" bestFit="1" customWidth="1"/>
    <col min="268" max="268" width="11.109375" style="9" customWidth="1"/>
    <col min="269" max="269" width="13.5546875" style="9" customWidth="1"/>
    <col min="270" max="270" width="14.6640625" style="9" customWidth="1"/>
    <col min="271" max="271" width="13.88671875" style="9" customWidth="1"/>
    <col min="272" max="272" width="12.77734375" style="9" customWidth="1"/>
    <col min="273" max="273" width="11.5546875" style="9" bestFit="1" customWidth="1"/>
    <col min="274" max="274" width="14.6640625" style="9" customWidth="1"/>
    <col min="275" max="275" width="11.88671875" style="9" bestFit="1" customWidth="1"/>
    <col min="276" max="276" width="4" style="9" bestFit="1" customWidth="1"/>
    <col min="277" max="512" width="7.21875" style="9"/>
    <col min="513" max="513" width="3.88671875" style="9" customWidth="1"/>
    <col min="514" max="514" width="14.6640625" style="9" customWidth="1"/>
    <col min="515" max="515" width="8.88671875" style="9" customWidth="1"/>
    <col min="516" max="516" width="10" style="9" customWidth="1"/>
    <col min="517" max="517" width="12.6640625" style="9" bestFit="1" customWidth="1"/>
    <col min="518" max="518" width="11" style="9" bestFit="1" customWidth="1"/>
    <col min="519" max="519" width="13.33203125" style="9" customWidth="1"/>
    <col min="520" max="520" width="12.6640625" style="9" customWidth="1"/>
    <col min="521" max="521" width="12.21875" style="9" bestFit="1" customWidth="1"/>
    <col min="522" max="522" width="12.44140625" style="9" customWidth="1"/>
    <col min="523" max="523" width="13.5546875" style="9" bestFit="1" customWidth="1"/>
    <col min="524" max="524" width="11.109375" style="9" customWidth="1"/>
    <col min="525" max="525" width="13.5546875" style="9" customWidth="1"/>
    <col min="526" max="526" width="14.6640625" style="9" customWidth="1"/>
    <col min="527" max="527" width="13.88671875" style="9" customWidth="1"/>
    <col min="528" max="528" width="12.77734375" style="9" customWidth="1"/>
    <col min="529" max="529" width="11.5546875" style="9" bestFit="1" customWidth="1"/>
    <col min="530" max="530" width="14.6640625" style="9" customWidth="1"/>
    <col min="531" max="531" width="11.88671875" style="9" bestFit="1" customWidth="1"/>
    <col min="532" max="532" width="4" style="9" bestFit="1" customWidth="1"/>
    <col min="533" max="768" width="7.21875" style="9"/>
    <col min="769" max="769" width="3.88671875" style="9" customWidth="1"/>
    <col min="770" max="770" width="14.6640625" style="9" customWidth="1"/>
    <col min="771" max="771" width="8.88671875" style="9" customWidth="1"/>
    <col min="772" max="772" width="10" style="9" customWidth="1"/>
    <col min="773" max="773" width="12.6640625" style="9" bestFit="1" customWidth="1"/>
    <col min="774" max="774" width="11" style="9" bestFit="1" customWidth="1"/>
    <col min="775" max="775" width="13.33203125" style="9" customWidth="1"/>
    <col min="776" max="776" width="12.6640625" style="9" customWidth="1"/>
    <col min="777" max="777" width="12.21875" style="9" bestFit="1" customWidth="1"/>
    <col min="778" max="778" width="12.44140625" style="9" customWidth="1"/>
    <col min="779" max="779" width="13.5546875" style="9" bestFit="1" customWidth="1"/>
    <col min="780" max="780" width="11.109375" style="9" customWidth="1"/>
    <col min="781" max="781" width="13.5546875" style="9" customWidth="1"/>
    <col min="782" max="782" width="14.6640625" style="9" customWidth="1"/>
    <col min="783" max="783" width="13.88671875" style="9" customWidth="1"/>
    <col min="784" max="784" width="12.77734375" style="9" customWidth="1"/>
    <col min="785" max="785" width="11.5546875" style="9" bestFit="1" customWidth="1"/>
    <col min="786" max="786" width="14.6640625" style="9" customWidth="1"/>
    <col min="787" max="787" width="11.88671875" style="9" bestFit="1" customWidth="1"/>
    <col min="788" max="788" width="4" style="9" bestFit="1" customWidth="1"/>
    <col min="789" max="1024" width="7.21875" style="9"/>
    <col min="1025" max="1025" width="3.88671875" style="9" customWidth="1"/>
    <col min="1026" max="1026" width="14.6640625" style="9" customWidth="1"/>
    <col min="1027" max="1027" width="8.88671875" style="9" customWidth="1"/>
    <col min="1028" max="1028" width="10" style="9" customWidth="1"/>
    <col min="1029" max="1029" width="12.6640625" style="9" bestFit="1" customWidth="1"/>
    <col min="1030" max="1030" width="11" style="9" bestFit="1" customWidth="1"/>
    <col min="1031" max="1031" width="13.33203125" style="9" customWidth="1"/>
    <col min="1032" max="1032" width="12.6640625" style="9" customWidth="1"/>
    <col min="1033" max="1033" width="12.21875" style="9" bestFit="1" customWidth="1"/>
    <col min="1034" max="1034" width="12.44140625" style="9" customWidth="1"/>
    <col min="1035" max="1035" width="13.5546875" style="9" bestFit="1" customWidth="1"/>
    <col min="1036" max="1036" width="11.109375" style="9" customWidth="1"/>
    <col min="1037" max="1037" width="13.5546875" style="9" customWidth="1"/>
    <col min="1038" max="1038" width="14.6640625" style="9" customWidth="1"/>
    <col min="1039" max="1039" width="13.88671875" style="9" customWidth="1"/>
    <col min="1040" max="1040" width="12.77734375" style="9" customWidth="1"/>
    <col min="1041" max="1041" width="11.5546875" style="9" bestFit="1" customWidth="1"/>
    <col min="1042" max="1042" width="14.6640625" style="9" customWidth="1"/>
    <col min="1043" max="1043" width="11.88671875" style="9" bestFit="1" customWidth="1"/>
    <col min="1044" max="1044" width="4" style="9" bestFit="1" customWidth="1"/>
    <col min="1045" max="1280" width="7.21875" style="9"/>
    <col min="1281" max="1281" width="3.88671875" style="9" customWidth="1"/>
    <col min="1282" max="1282" width="14.6640625" style="9" customWidth="1"/>
    <col min="1283" max="1283" width="8.88671875" style="9" customWidth="1"/>
    <col min="1284" max="1284" width="10" style="9" customWidth="1"/>
    <col min="1285" max="1285" width="12.6640625" style="9" bestFit="1" customWidth="1"/>
    <col min="1286" max="1286" width="11" style="9" bestFit="1" customWidth="1"/>
    <col min="1287" max="1287" width="13.33203125" style="9" customWidth="1"/>
    <col min="1288" max="1288" width="12.6640625" style="9" customWidth="1"/>
    <col min="1289" max="1289" width="12.21875" style="9" bestFit="1" customWidth="1"/>
    <col min="1290" max="1290" width="12.44140625" style="9" customWidth="1"/>
    <col min="1291" max="1291" width="13.5546875" style="9" bestFit="1" customWidth="1"/>
    <col min="1292" max="1292" width="11.109375" style="9" customWidth="1"/>
    <col min="1293" max="1293" width="13.5546875" style="9" customWidth="1"/>
    <col min="1294" max="1294" width="14.6640625" style="9" customWidth="1"/>
    <col min="1295" max="1295" width="13.88671875" style="9" customWidth="1"/>
    <col min="1296" max="1296" width="12.77734375" style="9" customWidth="1"/>
    <col min="1297" max="1297" width="11.5546875" style="9" bestFit="1" customWidth="1"/>
    <col min="1298" max="1298" width="14.6640625" style="9" customWidth="1"/>
    <col min="1299" max="1299" width="11.88671875" style="9" bestFit="1" customWidth="1"/>
    <col min="1300" max="1300" width="4" style="9" bestFit="1" customWidth="1"/>
    <col min="1301" max="1536" width="7.21875" style="9"/>
    <col min="1537" max="1537" width="3.88671875" style="9" customWidth="1"/>
    <col min="1538" max="1538" width="14.6640625" style="9" customWidth="1"/>
    <col min="1539" max="1539" width="8.88671875" style="9" customWidth="1"/>
    <col min="1540" max="1540" width="10" style="9" customWidth="1"/>
    <col min="1541" max="1541" width="12.6640625" style="9" bestFit="1" customWidth="1"/>
    <col min="1542" max="1542" width="11" style="9" bestFit="1" customWidth="1"/>
    <col min="1543" max="1543" width="13.33203125" style="9" customWidth="1"/>
    <col min="1544" max="1544" width="12.6640625" style="9" customWidth="1"/>
    <col min="1545" max="1545" width="12.21875" style="9" bestFit="1" customWidth="1"/>
    <col min="1546" max="1546" width="12.44140625" style="9" customWidth="1"/>
    <col min="1547" max="1547" width="13.5546875" style="9" bestFit="1" customWidth="1"/>
    <col min="1548" max="1548" width="11.109375" style="9" customWidth="1"/>
    <col min="1549" max="1549" width="13.5546875" style="9" customWidth="1"/>
    <col min="1550" max="1550" width="14.6640625" style="9" customWidth="1"/>
    <col min="1551" max="1551" width="13.88671875" style="9" customWidth="1"/>
    <col min="1552" max="1552" width="12.77734375" style="9" customWidth="1"/>
    <col min="1553" max="1553" width="11.5546875" style="9" bestFit="1" customWidth="1"/>
    <col min="1554" max="1554" width="14.6640625" style="9" customWidth="1"/>
    <col min="1555" max="1555" width="11.88671875" style="9" bestFit="1" customWidth="1"/>
    <col min="1556" max="1556" width="4" style="9" bestFit="1" customWidth="1"/>
    <col min="1557" max="1792" width="7.21875" style="9"/>
    <col min="1793" max="1793" width="3.88671875" style="9" customWidth="1"/>
    <col min="1794" max="1794" width="14.6640625" style="9" customWidth="1"/>
    <col min="1795" max="1795" width="8.88671875" style="9" customWidth="1"/>
    <col min="1796" max="1796" width="10" style="9" customWidth="1"/>
    <col min="1797" max="1797" width="12.6640625" style="9" bestFit="1" customWidth="1"/>
    <col min="1798" max="1798" width="11" style="9" bestFit="1" customWidth="1"/>
    <col min="1799" max="1799" width="13.33203125" style="9" customWidth="1"/>
    <col min="1800" max="1800" width="12.6640625" style="9" customWidth="1"/>
    <col min="1801" max="1801" width="12.21875" style="9" bestFit="1" customWidth="1"/>
    <col min="1802" max="1802" width="12.44140625" style="9" customWidth="1"/>
    <col min="1803" max="1803" width="13.5546875" style="9" bestFit="1" customWidth="1"/>
    <col min="1804" max="1804" width="11.109375" style="9" customWidth="1"/>
    <col min="1805" max="1805" width="13.5546875" style="9" customWidth="1"/>
    <col min="1806" max="1806" width="14.6640625" style="9" customWidth="1"/>
    <col min="1807" max="1807" width="13.88671875" style="9" customWidth="1"/>
    <col min="1808" max="1808" width="12.77734375" style="9" customWidth="1"/>
    <col min="1809" max="1809" width="11.5546875" style="9" bestFit="1" customWidth="1"/>
    <col min="1810" max="1810" width="14.6640625" style="9" customWidth="1"/>
    <col min="1811" max="1811" width="11.88671875" style="9" bestFit="1" customWidth="1"/>
    <col min="1812" max="1812" width="4" style="9" bestFit="1" customWidth="1"/>
    <col min="1813" max="2048" width="7.21875" style="9"/>
    <col min="2049" max="2049" width="3.88671875" style="9" customWidth="1"/>
    <col min="2050" max="2050" width="14.6640625" style="9" customWidth="1"/>
    <col min="2051" max="2051" width="8.88671875" style="9" customWidth="1"/>
    <col min="2052" max="2052" width="10" style="9" customWidth="1"/>
    <col min="2053" max="2053" width="12.6640625" style="9" bestFit="1" customWidth="1"/>
    <col min="2054" max="2054" width="11" style="9" bestFit="1" customWidth="1"/>
    <col min="2055" max="2055" width="13.33203125" style="9" customWidth="1"/>
    <col min="2056" max="2056" width="12.6640625" style="9" customWidth="1"/>
    <col min="2057" max="2057" width="12.21875" style="9" bestFit="1" customWidth="1"/>
    <col min="2058" max="2058" width="12.44140625" style="9" customWidth="1"/>
    <col min="2059" max="2059" width="13.5546875" style="9" bestFit="1" customWidth="1"/>
    <col min="2060" max="2060" width="11.109375" style="9" customWidth="1"/>
    <col min="2061" max="2061" width="13.5546875" style="9" customWidth="1"/>
    <col min="2062" max="2062" width="14.6640625" style="9" customWidth="1"/>
    <col min="2063" max="2063" width="13.88671875" style="9" customWidth="1"/>
    <col min="2064" max="2064" width="12.77734375" style="9" customWidth="1"/>
    <col min="2065" max="2065" width="11.5546875" style="9" bestFit="1" customWidth="1"/>
    <col min="2066" max="2066" width="14.6640625" style="9" customWidth="1"/>
    <col min="2067" max="2067" width="11.88671875" style="9" bestFit="1" customWidth="1"/>
    <col min="2068" max="2068" width="4" style="9" bestFit="1" customWidth="1"/>
    <col min="2069" max="2304" width="7.21875" style="9"/>
    <col min="2305" max="2305" width="3.88671875" style="9" customWidth="1"/>
    <col min="2306" max="2306" width="14.6640625" style="9" customWidth="1"/>
    <col min="2307" max="2307" width="8.88671875" style="9" customWidth="1"/>
    <col min="2308" max="2308" width="10" style="9" customWidth="1"/>
    <col min="2309" max="2309" width="12.6640625" style="9" bestFit="1" customWidth="1"/>
    <col min="2310" max="2310" width="11" style="9" bestFit="1" customWidth="1"/>
    <col min="2311" max="2311" width="13.33203125" style="9" customWidth="1"/>
    <col min="2312" max="2312" width="12.6640625" style="9" customWidth="1"/>
    <col min="2313" max="2313" width="12.21875" style="9" bestFit="1" customWidth="1"/>
    <col min="2314" max="2314" width="12.44140625" style="9" customWidth="1"/>
    <col min="2315" max="2315" width="13.5546875" style="9" bestFit="1" customWidth="1"/>
    <col min="2316" max="2316" width="11.109375" style="9" customWidth="1"/>
    <col min="2317" max="2317" width="13.5546875" style="9" customWidth="1"/>
    <col min="2318" max="2318" width="14.6640625" style="9" customWidth="1"/>
    <col min="2319" max="2319" width="13.88671875" style="9" customWidth="1"/>
    <col min="2320" max="2320" width="12.77734375" style="9" customWidth="1"/>
    <col min="2321" max="2321" width="11.5546875" style="9" bestFit="1" customWidth="1"/>
    <col min="2322" max="2322" width="14.6640625" style="9" customWidth="1"/>
    <col min="2323" max="2323" width="11.88671875" style="9" bestFit="1" customWidth="1"/>
    <col min="2324" max="2324" width="4" style="9" bestFit="1" customWidth="1"/>
    <col min="2325" max="2560" width="7.21875" style="9"/>
    <col min="2561" max="2561" width="3.88671875" style="9" customWidth="1"/>
    <col min="2562" max="2562" width="14.6640625" style="9" customWidth="1"/>
    <col min="2563" max="2563" width="8.88671875" style="9" customWidth="1"/>
    <col min="2564" max="2564" width="10" style="9" customWidth="1"/>
    <col min="2565" max="2565" width="12.6640625" style="9" bestFit="1" customWidth="1"/>
    <col min="2566" max="2566" width="11" style="9" bestFit="1" customWidth="1"/>
    <col min="2567" max="2567" width="13.33203125" style="9" customWidth="1"/>
    <col min="2568" max="2568" width="12.6640625" style="9" customWidth="1"/>
    <col min="2569" max="2569" width="12.21875" style="9" bestFit="1" customWidth="1"/>
    <col min="2570" max="2570" width="12.44140625" style="9" customWidth="1"/>
    <col min="2571" max="2571" width="13.5546875" style="9" bestFit="1" customWidth="1"/>
    <col min="2572" max="2572" width="11.109375" style="9" customWidth="1"/>
    <col min="2573" max="2573" width="13.5546875" style="9" customWidth="1"/>
    <col min="2574" max="2574" width="14.6640625" style="9" customWidth="1"/>
    <col min="2575" max="2575" width="13.88671875" style="9" customWidth="1"/>
    <col min="2576" max="2576" width="12.77734375" style="9" customWidth="1"/>
    <col min="2577" max="2577" width="11.5546875" style="9" bestFit="1" customWidth="1"/>
    <col min="2578" max="2578" width="14.6640625" style="9" customWidth="1"/>
    <col min="2579" max="2579" width="11.88671875" style="9" bestFit="1" customWidth="1"/>
    <col min="2580" max="2580" width="4" style="9" bestFit="1" customWidth="1"/>
    <col min="2581" max="2816" width="7.21875" style="9"/>
    <col min="2817" max="2817" width="3.88671875" style="9" customWidth="1"/>
    <col min="2818" max="2818" width="14.6640625" style="9" customWidth="1"/>
    <col min="2819" max="2819" width="8.88671875" style="9" customWidth="1"/>
    <col min="2820" max="2820" width="10" style="9" customWidth="1"/>
    <col min="2821" max="2821" width="12.6640625" style="9" bestFit="1" customWidth="1"/>
    <col min="2822" max="2822" width="11" style="9" bestFit="1" customWidth="1"/>
    <col min="2823" max="2823" width="13.33203125" style="9" customWidth="1"/>
    <col min="2824" max="2824" width="12.6640625" style="9" customWidth="1"/>
    <col min="2825" max="2825" width="12.21875" style="9" bestFit="1" customWidth="1"/>
    <col min="2826" max="2826" width="12.44140625" style="9" customWidth="1"/>
    <col min="2827" max="2827" width="13.5546875" style="9" bestFit="1" customWidth="1"/>
    <col min="2828" max="2828" width="11.109375" style="9" customWidth="1"/>
    <col min="2829" max="2829" width="13.5546875" style="9" customWidth="1"/>
    <col min="2830" max="2830" width="14.6640625" style="9" customWidth="1"/>
    <col min="2831" max="2831" width="13.88671875" style="9" customWidth="1"/>
    <col min="2832" max="2832" width="12.77734375" style="9" customWidth="1"/>
    <col min="2833" max="2833" width="11.5546875" style="9" bestFit="1" customWidth="1"/>
    <col min="2834" max="2834" width="14.6640625" style="9" customWidth="1"/>
    <col min="2835" max="2835" width="11.88671875" style="9" bestFit="1" customWidth="1"/>
    <col min="2836" max="2836" width="4" style="9" bestFit="1" customWidth="1"/>
    <col min="2837" max="3072" width="7.21875" style="9"/>
    <col min="3073" max="3073" width="3.88671875" style="9" customWidth="1"/>
    <col min="3074" max="3074" width="14.6640625" style="9" customWidth="1"/>
    <col min="3075" max="3075" width="8.88671875" style="9" customWidth="1"/>
    <col min="3076" max="3076" width="10" style="9" customWidth="1"/>
    <col min="3077" max="3077" width="12.6640625" style="9" bestFit="1" customWidth="1"/>
    <col min="3078" max="3078" width="11" style="9" bestFit="1" customWidth="1"/>
    <col min="3079" max="3079" width="13.33203125" style="9" customWidth="1"/>
    <col min="3080" max="3080" width="12.6640625" style="9" customWidth="1"/>
    <col min="3081" max="3081" width="12.21875" style="9" bestFit="1" customWidth="1"/>
    <col min="3082" max="3082" width="12.44140625" style="9" customWidth="1"/>
    <col min="3083" max="3083" width="13.5546875" style="9" bestFit="1" customWidth="1"/>
    <col min="3084" max="3084" width="11.109375" style="9" customWidth="1"/>
    <col min="3085" max="3085" width="13.5546875" style="9" customWidth="1"/>
    <col min="3086" max="3086" width="14.6640625" style="9" customWidth="1"/>
    <col min="3087" max="3087" width="13.88671875" style="9" customWidth="1"/>
    <col min="3088" max="3088" width="12.77734375" style="9" customWidth="1"/>
    <col min="3089" max="3089" width="11.5546875" style="9" bestFit="1" customWidth="1"/>
    <col min="3090" max="3090" width="14.6640625" style="9" customWidth="1"/>
    <col min="3091" max="3091" width="11.88671875" style="9" bestFit="1" customWidth="1"/>
    <col min="3092" max="3092" width="4" style="9" bestFit="1" customWidth="1"/>
    <col min="3093" max="3328" width="7.21875" style="9"/>
    <col min="3329" max="3329" width="3.88671875" style="9" customWidth="1"/>
    <col min="3330" max="3330" width="14.6640625" style="9" customWidth="1"/>
    <col min="3331" max="3331" width="8.88671875" style="9" customWidth="1"/>
    <col min="3332" max="3332" width="10" style="9" customWidth="1"/>
    <col min="3333" max="3333" width="12.6640625" style="9" bestFit="1" customWidth="1"/>
    <col min="3334" max="3334" width="11" style="9" bestFit="1" customWidth="1"/>
    <col min="3335" max="3335" width="13.33203125" style="9" customWidth="1"/>
    <col min="3336" max="3336" width="12.6640625" style="9" customWidth="1"/>
    <col min="3337" max="3337" width="12.21875" style="9" bestFit="1" customWidth="1"/>
    <col min="3338" max="3338" width="12.44140625" style="9" customWidth="1"/>
    <col min="3339" max="3339" width="13.5546875" style="9" bestFit="1" customWidth="1"/>
    <col min="3340" max="3340" width="11.109375" style="9" customWidth="1"/>
    <col min="3341" max="3341" width="13.5546875" style="9" customWidth="1"/>
    <col min="3342" max="3342" width="14.6640625" style="9" customWidth="1"/>
    <col min="3343" max="3343" width="13.88671875" style="9" customWidth="1"/>
    <col min="3344" max="3344" width="12.77734375" style="9" customWidth="1"/>
    <col min="3345" max="3345" width="11.5546875" style="9" bestFit="1" customWidth="1"/>
    <col min="3346" max="3346" width="14.6640625" style="9" customWidth="1"/>
    <col min="3347" max="3347" width="11.88671875" style="9" bestFit="1" customWidth="1"/>
    <col min="3348" max="3348" width="4" style="9" bestFit="1" customWidth="1"/>
    <col min="3349" max="3584" width="7.21875" style="9"/>
    <col min="3585" max="3585" width="3.88671875" style="9" customWidth="1"/>
    <col min="3586" max="3586" width="14.6640625" style="9" customWidth="1"/>
    <col min="3587" max="3587" width="8.88671875" style="9" customWidth="1"/>
    <col min="3588" max="3588" width="10" style="9" customWidth="1"/>
    <col min="3589" max="3589" width="12.6640625" style="9" bestFit="1" customWidth="1"/>
    <col min="3590" max="3590" width="11" style="9" bestFit="1" customWidth="1"/>
    <col min="3591" max="3591" width="13.33203125" style="9" customWidth="1"/>
    <col min="3592" max="3592" width="12.6640625" style="9" customWidth="1"/>
    <col min="3593" max="3593" width="12.21875" style="9" bestFit="1" customWidth="1"/>
    <col min="3594" max="3594" width="12.44140625" style="9" customWidth="1"/>
    <col min="3595" max="3595" width="13.5546875" style="9" bestFit="1" customWidth="1"/>
    <col min="3596" max="3596" width="11.109375" style="9" customWidth="1"/>
    <col min="3597" max="3597" width="13.5546875" style="9" customWidth="1"/>
    <col min="3598" max="3598" width="14.6640625" style="9" customWidth="1"/>
    <col min="3599" max="3599" width="13.88671875" style="9" customWidth="1"/>
    <col min="3600" max="3600" width="12.77734375" style="9" customWidth="1"/>
    <col min="3601" max="3601" width="11.5546875" style="9" bestFit="1" customWidth="1"/>
    <col min="3602" max="3602" width="14.6640625" style="9" customWidth="1"/>
    <col min="3603" max="3603" width="11.88671875" style="9" bestFit="1" customWidth="1"/>
    <col min="3604" max="3604" width="4" style="9" bestFit="1" customWidth="1"/>
    <col min="3605" max="3840" width="7.21875" style="9"/>
    <col min="3841" max="3841" width="3.88671875" style="9" customWidth="1"/>
    <col min="3842" max="3842" width="14.6640625" style="9" customWidth="1"/>
    <col min="3843" max="3843" width="8.88671875" style="9" customWidth="1"/>
    <col min="3844" max="3844" width="10" style="9" customWidth="1"/>
    <col min="3845" max="3845" width="12.6640625" style="9" bestFit="1" customWidth="1"/>
    <col min="3846" max="3846" width="11" style="9" bestFit="1" customWidth="1"/>
    <col min="3847" max="3847" width="13.33203125" style="9" customWidth="1"/>
    <col min="3848" max="3848" width="12.6640625" style="9" customWidth="1"/>
    <col min="3849" max="3849" width="12.21875" style="9" bestFit="1" customWidth="1"/>
    <col min="3850" max="3850" width="12.44140625" style="9" customWidth="1"/>
    <col min="3851" max="3851" width="13.5546875" style="9" bestFit="1" customWidth="1"/>
    <col min="3852" max="3852" width="11.109375" style="9" customWidth="1"/>
    <col min="3853" max="3853" width="13.5546875" style="9" customWidth="1"/>
    <col min="3854" max="3854" width="14.6640625" style="9" customWidth="1"/>
    <col min="3855" max="3855" width="13.88671875" style="9" customWidth="1"/>
    <col min="3856" max="3856" width="12.77734375" style="9" customWidth="1"/>
    <col min="3857" max="3857" width="11.5546875" style="9" bestFit="1" customWidth="1"/>
    <col min="3858" max="3858" width="14.6640625" style="9" customWidth="1"/>
    <col min="3859" max="3859" width="11.88671875" style="9" bestFit="1" customWidth="1"/>
    <col min="3860" max="3860" width="4" style="9" bestFit="1" customWidth="1"/>
    <col min="3861" max="4096" width="7.21875" style="9"/>
    <col min="4097" max="4097" width="3.88671875" style="9" customWidth="1"/>
    <col min="4098" max="4098" width="14.6640625" style="9" customWidth="1"/>
    <col min="4099" max="4099" width="8.88671875" style="9" customWidth="1"/>
    <col min="4100" max="4100" width="10" style="9" customWidth="1"/>
    <col min="4101" max="4101" width="12.6640625" style="9" bestFit="1" customWidth="1"/>
    <col min="4102" max="4102" width="11" style="9" bestFit="1" customWidth="1"/>
    <col min="4103" max="4103" width="13.33203125" style="9" customWidth="1"/>
    <col min="4104" max="4104" width="12.6640625" style="9" customWidth="1"/>
    <col min="4105" max="4105" width="12.21875" style="9" bestFit="1" customWidth="1"/>
    <col min="4106" max="4106" width="12.44140625" style="9" customWidth="1"/>
    <col min="4107" max="4107" width="13.5546875" style="9" bestFit="1" customWidth="1"/>
    <col min="4108" max="4108" width="11.109375" style="9" customWidth="1"/>
    <col min="4109" max="4109" width="13.5546875" style="9" customWidth="1"/>
    <col min="4110" max="4110" width="14.6640625" style="9" customWidth="1"/>
    <col min="4111" max="4111" width="13.88671875" style="9" customWidth="1"/>
    <col min="4112" max="4112" width="12.77734375" style="9" customWidth="1"/>
    <col min="4113" max="4113" width="11.5546875" style="9" bestFit="1" customWidth="1"/>
    <col min="4114" max="4114" width="14.6640625" style="9" customWidth="1"/>
    <col min="4115" max="4115" width="11.88671875" style="9" bestFit="1" customWidth="1"/>
    <col min="4116" max="4116" width="4" style="9" bestFit="1" customWidth="1"/>
    <col min="4117" max="4352" width="7.21875" style="9"/>
    <col min="4353" max="4353" width="3.88671875" style="9" customWidth="1"/>
    <col min="4354" max="4354" width="14.6640625" style="9" customWidth="1"/>
    <col min="4355" max="4355" width="8.88671875" style="9" customWidth="1"/>
    <col min="4356" max="4356" width="10" style="9" customWidth="1"/>
    <col min="4357" max="4357" width="12.6640625" style="9" bestFit="1" customWidth="1"/>
    <col min="4358" max="4358" width="11" style="9" bestFit="1" customWidth="1"/>
    <col min="4359" max="4359" width="13.33203125" style="9" customWidth="1"/>
    <col min="4360" max="4360" width="12.6640625" style="9" customWidth="1"/>
    <col min="4361" max="4361" width="12.21875" style="9" bestFit="1" customWidth="1"/>
    <col min="4362" max="4362" width="12.44140625" style="9" customWidth="1"/>
    <col min="4363" max="4363" width="13.5546875" style="9" bestFit="1" customWidth="1"/>
    <col min="4364" max="4364" width="11.109375" style="9" customWidth="1"/>
    <col min="4365" max="4365" width="13.5546875" style="9" customWidth="1"/>
    <col min="4366" max="4366" width="14.6640625" style="9" customWidth="1"/>
    <col min="4367" max="4367" width="13.88671875" style="9" customWidth="1"/>
    <col min="4368" max="4368" width="12.77734375" style="9" customWidth="1"/>
    <col min="4369" max="4369" width="11.5546875" style="9" bestFit="1" customWidth="1"/>
    <col min="4370" max="4370" width="14.6640625" style="9" customWidth="1"/>
    <col min="4371" max="4371" width="11.88671875" style="9" bestFit="1" customWidth="1"/>
    <col min="4372" max="4372" width="4" style="9" bestFit="1" customWidth="1"/>
    <col min="4373" max="4608" width="7.21875" style="9"/>
    <col min="4609" max="4609" width="3.88671875" style="9" customWidth="1"/>
    <col min="4610" max="4610" width="14.6640625" style="9" customWidth="1"/>
    <col min="4611" max="4611" width="8.88671875" style="9" customWidth="1"/>
    <col min="4612" max="4612" width="10" style="9" customWidth="1"/>
    <col min="4613" max="4613" width="12.6640625" style="9" bestFit="1" customWidth="1"/>
    <col min="4614" max="4614" width="11" style="9" bestFit="1" customWidth="1"/>
    <col min="4615" max="4615" width="13.33203125" style="9" customWidth="1"/>
    <col min="4616" max="4616" width="12.6640625" style="9" customWidth="1"/>
    <col min="4617" max="4617" width="12.21875" style="9" bestFit="1" customWidth="1"/>
    <col min="4618" max="4618" width="12.44140625" style="9" customWidth="1"/>
    <col min="4619" max="4619" width="13.5546875" style="9" bestFit="1" customWidth="1"/>
    <col min="4620" max="4620" width="11.109375" style="9" customWidth="1"/>
    <col min="4621" max="4621" width="13.5546875" style="9" customWidth="1"/>
    <col min="4622" max="4622" width="14.6640625" style="9" customWidth="1"/>
    <col min="4623" max="4623" width="13.88671875" style="9" customWidth="1"/>
    <col min="4624" max="4624" width="12.77734375" style="9" customWidth="1"/>
    <col min="4625" max="4625" width="11.5546875" style="9" bestFit="1" customWidth="1"/>
    <col min="4626" max="4626" width="14.6640625" style="9" customWidth="1"/>
    <col min="4627" max="4627" width="11.88671875" style="9" bestFit="1" customWidth="1"/>
    <col min="4628" max="4628" width="4" style="9" bestFit="1" customWidth="1"/>
    <col min="4629" max="4864" width="7.21875" style="9"/>
    <col min="4865" max="4865" width="3.88671875" style="9" customWidth="1"/>
    <col min="4866" max="4866" width="14.6640625" style="9" customWidth="1"/>
    <col min="4867" max="4867" width="8.88671875" style="9" customWidth="1"/>
    <col min="4868" max="4868" width="10" style="9" customWidth="1"/>
    <col min="4869" max="4869" width="12.6640625" style="9" bestFit="1" customWidth="1"/>
    <col min="4870" max="4870" width="11" style="9" bestFit="1" customWidth="1"/>
    <col min="4871" max="4871" width="13.33203125" style="9" customWidth="1"/>
    <col min="4872" max="4872" width="12.6640625" style="9" customWidth="1"/>
    <col min="4873" max="4873" width="12.21875" style="9" bestFit="1" customWidth="1"/>
    <col min="4874" max="4874" width="12.44140625" style="9" customWidth="1"/>
    <col min="4875" max="4875" width="13.5546875" style="9" bestFit="1" customWidth="1"/>
    <col min="4876" max="4876" width="11.109375" style="9" customWidth="1"/>
    <col min="4877" max="4877" width="13.5546875" style="9" customWidth="1"/>
    <col min="4878" max="4878" width="14.6640625" style="9" customWidth="1"/>
    <col min="4879" max="4879" width="13.88671875" style="9" customWidth="1"/>
    <col min="4880" max="4880" width="12.77734375" style="9" customWidth="1"/>
    <col min="4881" max="4881" width="11.5546875" style="9" bestFit="1" customWidth="1"/>
    <col min="4882" max="4882" width="14.6640625" style="9" customWidth="1"/>
    <col min="4883" max="4883" width="11.88671875" style="9" bestFit="1" customWidth="1"/>
    <col min="4884" max="4884" width="4" style="9" bestFit="1" customWidth="1"/>
    <col min="4885" max="5120" width="7.21875" style="9"/>
    <col min="5121" max="5121" width="3.88671875" style="9" customWidth="1"/>
    <col min="5122" max="5122" width="14.6640625" style="9" customWidth="1"/>
    <col min="5123" max="5123" width="8.88671875" style="9" customWidth="1"/>
    <col min="5124" max="5124" width="10" style="9" customWidth="1"/>
    <col min="5125" max="5125" width="12.6640625" style="9" bestFit="1" customWidth="1"/>
    <col min="5126" max="5126" width="11" style="9" bestFit="1" customWidth="1"/>
    <col min="5127" max="5127" width="13.33203125" style="9" customWidth="1"/>
    <col min="5128" max="5128" width="12.6640625" style="9" customWidth="1"/>
    <col min="5129" max="5129" width="12.21875" style="9" bestFit="1" customWidth="1"/>
    <col min="5130" max="5130" width="12.44140625" style="9" customWidth="1"/>
    <col min="5131" max="5131" width="13.5546875" style="9" bestFit="1" customWidth="1"/>
    <col min="5132" max="5132" width="11.109375" style="9" customWidth="1"/>
    <col min="5133" max="5133" width="13.5546875" style="9" customWidth="1"/>
    <col min="5134" max="5134" width="14.6640625" style="9" customWidth="1"/>
    <col min="5135" max="5135" width="13.88671875" style="9" customWidth="1"/>
    <col min="5136" max="5136" width="12.77734375" style="9" customWidth="1"/>
    <col min="5137" max="5137" width="11.5546875" style="9" bestFit="1" customWidth="1"/>
    <col min="5138" max="5138" width="14.6640625" style="9" customWidth="1"/>
    <col min="5139" max="5139" width="11.88671875" style="9" bestFit="1" customWidth="1"/>
    <col min="5140" max="5140" width="4" style="9" bestFit="1" customWidth="1"/>
    <col min="5141" max="5376" width="7.21875" style="9"/>
    <col min="5377" max="5377" width="3.88671875" style="9" customWidth="1"/>
    <col min="5378" max="5378" width="14.6640625" style="9" customWidth="1"/>
    <col min="5379" max="5379" width="8.88671875" style="9" customWidth="1"/>
    <col min="5380" max="5380" width="10" style="9" customWidth="1"/>
    <col min="5381" max="5381" width="12.6640625" style="9" bestFit="1" customWidth="1"/>
    <col min="5382" max="5382" width="11" style="9" bestFit="1" customWidth="1"/>
    <col min="5383" max="5383" width="13.33203125" style="9" customWidth="1"/>
    <col min="5384" max="5384" width="12.6640625" style="9" customWidth="1"/>
    <col min="5385" max="5385" width="12.21875" style="9" bestFit="1" customWidth="1"/>
    <col min="5386" max="5386" width="12.44140625" style="9" customWidth="1"/>
    <col min="5387" max="5387" width="13.5546875" style="9" bestFit="1" customWidth="1"/>
    <col min="5388" max="5388" width="11.109375" style="9" customWidth="1"/>
    <col min="5389" max="5389" width="13.5546875" style="9" customWidth="1"/>
    <col min="5390" max="5390" width="14.6640625" style="9" customWidth="1"/>
    <col min="5391" max="5391" width="13.88671875" style="9" customWidth="1"/>
    <col min="5392" max="5392" width="12.77734375" style="9" customWidth="1"/>
    <col min="5393" max="5393" width="11.5546875" style="9" bestFit="1" customWidth="1"/>
    <col min="5394" max="5394" width="14.6640625" style="9" customWidth="1"/>
    <col min="5395" max="5395" width="11.88671875" style="9" bestFit="1" customWidth="1"/>
    <col min="5396" max="5396" width="4" style="9" bestFit="1" customWidth="1"/>
    <col min="5397" max="5632" width="7.21875" style="9"/>
    <col min="5633" max="5633" width="3.88671875" style="9" customWidth="1"/>
    <col min="5634" max="5634" width="14.6640625" style="9" customWidth="1"/>
    <col min="5635" max="5635" width="8.88671875" style="9" customWidth="1"/>
    <col min="5636" max="5636" width="10" style="9" customWidth="1"/>
    <col min="5637" max="5637" width="12.6640625" style="9" bestFit="1" customWidth="1"/>
    <col min="5638" max="5638" width="11" style="9" bestFit="1" customWidth="1"/>
    <col min="5639" max="5639" width="13.33203125" style="9" customWidth="1"/>
    <col min="5640" max="5640" width="12.6640625" style="9" customWidth="1"/>
    <col min="5641" max="5641" width="12.21875" style="9" bestFit="1" customWidth="1"/>
    <col min="5642" max="5642" width="12.44140625" style="9" customWidth="1"/>
    <col min="5643" max="5643" width="13.5546875" style="9" bestFit="1" customWidth="1"/>
    <col min="5644" max="5644" width="11.109375" style="9" customWidth="1"/>
    <col min="5645" max="5645" width="13.5546875" style="9" customWidth="1"/>
    <col min="5646" max="5646" width="14.6640625" style="9" customWidth="1"/>
    <col min="5647" max="5647" width="13.88671875" style="9" customWidth="1"/>
    <col min="5648" max="5648" width="12.77734375" style="9" customWidth="1"/>
    <col min="5649" max="5649" width="11.5546875" style="9" bestFit="1" customWidth="1"/>
    <col min="5650" max="5650" width="14.6640625" style="9" customWidth="1"/>
    <col min="5651" max="5651" width="11.88671875" style="9" bestFit="1" customWidth="1"/>
    <col min="5652" max="5652" width="4" style="9" bestFit="1" customWidth="1"/>
    <col min="5653" max="5888" width="7.21875" style="9"/>
    <col min="5889" max="5889" width="3.88671875" style="9" customWidth="1"/>
    <col min="5890" max="5890" width="14.6640625" style="9" customWidth="1"/>
    <col min="5891" max="5891" width="8.88671875" style="9" customWidth="1"/>
    <col min="5892" max="5892" width="10" style="9" customWidth="1"/>
    <col min="5893" max="5893" width="12.6640625" style="9" bestFit="1" customWidth="1"/>
    <col min="5894" max="5894" width="11" style="9" bestFit="1" customWidth="1"/>
    <col min="5895" max="5895" width="13.33203125" style="9" customWidth="1"/>
    <col min="5896" max="5896" width="12.6640625" style="9" customWidth="1"/>
    <col min="5897" max="5897" width="12.21875" style="9" bestFit="1" customWidth="1"/>
    <col min="5898" max="5898" width="12.44140625" style="9" customWidth="1"/>
    <col min="5899" max="5899" width="13.5546875" style="9" bestFit="1" customWidth="1"/>
    <col min="5900" max="5900" width="11.109375" style="9" customWidth="1"/>
    <col min="5901" max="5901" width="13.5546875" style="9" customWidth="1"/>
    <col min="5902" max="5902" width="14.6640625" style="9" customWidth="1"/>
    <col min="5903" max="5903" width="13.88671875" style="9" customWidth="1"/>
    <col min="5904" max="5904" width="12.77734375" style="9" customWidth="1"/>
    <col min="5905" max="5905" width="11.5546875" style="9" bestFit="1" customWidth="1"/>
    <col min="5906" max="5906" width="14.6640625" style="9" customWidth="1"/>
    <col min="5907" max="5907" width="11.88671875" style="9" bestFit="1" customWidth="1"/>
    <col min="5908" max="5908" width="4" style="9" bestFit="1" customWidth="1"/>
    <col min="5909" max="6144" width="7.21875" style="9"/>
    <col min="6145" max="6145" width="3.88671875" style="9" customWidth="1"/>
    <col min="6146" max="6146" width="14.6640625" style="9" customWidth="1"/>
    <col min="6147" max="6147" width="8.88671875" style="9" customWidth="1"/>
    <col min="6148" max="6148" width="10" style="9" customWidth="1"/>
    <col min="6149" max="6149" width="12.6640625" style="9" bestFit="1" customWidth="1"/>
    <col min="6150" max="6150" width="11" style="9" bestFit="1" customWidth="1"/>
    <col min="6151" max="6151" width="13.33203125" style="9" customWidth="1"/>
    <col min="6152" max="6152" width="12.6640625" style="9" customWidth="1"/>
    <col min="6153" max="6153" width="12.21875" style="9" bestFit="1" customWidth="1"/>
    <col min="6154" max="6154" width="12.44140625" style="9" customWidth="1"/>
    <col min="6155" max="6155" width="13.5546875" style="9" bestFit="1" customWidth="1"/>
    <col min="6156" max="6156" width="11.109375" style="9" customWidth="1"/>
    <col min="6157" max="6157" width="13.5546875" style="9" customWidth="1"/>
    <col min="6158" max="6158" width="14.6640625" style="9" customWidth="1"/>
    <col min="6159" max="6159" width="13.88671875" style="9" customWidth="1"/>
    <col min="6160" max="6160" width="12.77734375" style="9" customWidth="1"/>
    <col min="6161" max="6161" width="11.5546875" style="9" bestFit="1" customWidth="1"/>
    <col min="6162" max="6162" width="14.6640625" style="9" customWidth="1"/>
    <col min="6163" max="6163" width="11.88671875" style="9" bestFit="1" customWidth="1"/>
    <col min="6164" max="6164" width="4" style="9" bestFit="1" customWidth="1"/>
    <col min="6165" max="6400" width="7.21875" style="9"/>
    <col min="6401" max="6401" width="3.88671875" style="9" customWidth="1"/>
    <col min="6402" max="6402" width="14.6640625" style="9" customWidth="1"/>
    <col min="6403" max="6403" width="8.88671875" style="9" customWidth="1"/>
    <col min="6404" max="6404" width="10" style="9" customWidth="1"/>
    <col min="6405" max="6405" width="12.6640625" style="9" bestFit="1" customWidth="1"/>
    <col min="6406" max="6406" width="11" style="9" bestFit="1" customWidth="1"/>
    <col min="6407" max="6407" width="13.33203125" style="9" customWidth="1"/>
    <col min="6408" max="6408" width="12.6640625" style="9" customWidth="1"/>
    <col min="6409" max="6409" width="12.21875" style="9" bestFit="1" customWidth="1"/>
    <col min="6410" max="6410" width="12.44140625" style="9" customWidth="1"/>
    <col min="6411" max="6411" width="13.5546875" style="9" bestFit="1" customWidth="1"/>
    <col min="6412" max="6412" width="11.109375" style="9" customWidth="1"/>
    <col min="6413" max="6413" width="13.5546875" style="9" customWidth="1"/>
    <col min="6414" max="6414" width="14.6640625" style="9" customWidth="1"/>
    <col min="6415" max="6415" width="13.88671875" style="9" customWidth="1"/>
    <col min="6416" max="6416" width="12.77734375" style="9" customWidth="1"/>
    <col min="6417" max="6417" width="11.5546875" style="9" bestFit="1" customWidth="1"/>
    <col min="6418" max="6418" width="14.6640625" style="9" customWidth="1"/>
    <col min="6419" max="6419" width="11.88671875" style="9" bestFit="1" customWidth="1"/>
    <col min="6420" max="6420" width="4" style="9" bestFit="1" customWidth="1"/>
    <col min="6421" max="6656" width="7.21875" style="9"/>
    <col min="6657" max="6657" width="3.88671875" style="9" customWidth="1"/>
    <col min="6658" max="6658" width="14.6640625" style="9" customWidth="1"/>
    <col min="6659" max="6659" width="8.88671875" style="9" customWidth="1"/>
    <col min="6660" max="6660" width="10" style="9" customWidth="1"/>
    <col min="6661" max="6661" width="12.6640625" style="9" bestFit="1" customWidth="1"/>
    <col min="6662" max="6662" width="11" style="9" bestFit="1" customWidth="1"/>
    <col min="6663" max="6663" width="13.33203125" style="9" customWidth="1"/>
    <col min="6664" max="6664" width="12.6640625" style="9" customWidth="1"/>
    <col min="6665" max="6665" width="12.21875" style="9" bestFit="1" customWidth="1"/>
    <col min="6666" max="6666" width="12.44140625" style="9" customWidth="1"/>
    <col min="6667" max="6667" width="13.5546875" style="9" bestFit="1" customWidth="1"/>
    <col min="6668" max="6668" width="11.109375" style="9" customWidth="1"/>
    <col min="6669" max="6669" width="13.5546875" style="9" customWidth="1"/>
    <col min="6670" max="6670" width="14.6640625" style="9" customWidth="1"/>
    <col min="6671" max="6671" width="13.88671875" style="9" customWidth="1"/>
    <col min="6672" max="6672" width="12.77734375" style="9" customWidth="1"/>
    <col min="6673" max="6673" width="11.5546875" style="9" bestFit="1" customWidth="1"/>
    <col min="6674" max="6674" width="14.6640625" style="9" customWidth="1"/>
    <col min="6675" max="6675" width="11.88671875" style="9" bestFit="1" customWidth="1"/>
    <col min="6676" max="6676" width="4" style="9" bestFit="1" customWidth="1"/>
    <col min="6677" max="6912" width="7.21875" style="9"/>
    <col min="6913" max="6913" width="3.88671875" style="9" customWidth="1"/>
    <col min="6914" max="6914" width="14.6640625" style="9" customWidth="1"/>
    <col min="6915" max="6915" width="8.88671875" style="9" customWidth="1"/>
    <col min="6916" max="6916" width="10" style="9" customWidth="1"/>
    <col min="6917" max="6917" width="12.6640625" style="9" bestFit="1" customWidth="1"/>
    <col min="6918" max="6918" width="11" style="9" bestFit="1" customWidth="1"/>
    <col min="6919" max="6919" width="13.33203125" style="9" customWidth="1"/>
    <col min="6920" max="6920" width="12.6640625" style="9" customWidth="1"/>
    <col min="6921" max="6921" width="12.21875" style="9" bestFit="1" customWidth="1"/>
    <col min="6922" max="6922" width="12.44140625" style="9" customWidth="1"/>
    <col min="6923" max="6923" width="13.5546875" style="9" bestFit="1" customWidth="1"/>
    <col min="6924" max="6924" width="11.109375" style="9" customWidth="1"/>
    <col min="6925" max="6925" width="13.5546875" style="9" customWidth="1"/>
    <col min="6926" max="6926" width="14.6640625" style="9" customWidth="1"/>
    <col min="6927" max="6927" width="13.88671875" style="9" customWidth="1"/>
    <col min="6928" max="6928" width="12.77734375" style="9" customWidth="1"/>
    <col min="6929" max="6929" width="11.5546875" style="9" bestFit="1" customWidth="1"/>
    <col min="6930" max="6930" width="14.6640625" style="9" customWidth="1"/>
    <col min="6931" max="6931" width="11.88671875" style="9" bestFit="1" customWidth="1"/>
    <col min="6932" max="6932" width="4" style="9" bestFit="1" customWidth="1"/>
    <col min="6933" max="7168" width="7.21875" style="9"/>
    <col min="7169" max="7169" width="3.88671875" style="9" customWidth="1"/>
    <col min="7170" max="7170" width="14.6640625" style="9" customWidth="1"/>
    <col min="7171" max="7171" width="8.88671875" style="9" customWidth="1"/>
    <col min="7172" max="7172" width="10" style="9" customWidth="1"/>
    <col min="7173" max="7173" width="12.6640625" style="9" bestFit="1" customWidth="1"/>
    <col min="7174" max="7174" width="11" style="9" bestFit="1" customWidth="1"/>
    <col min="7175" max="7175" width="13.33203125" style="9" customWidth="1"/>
    <col min="7176" max="7176" width="12.6640625" style="9" customWidth="1"/>
    <col min="7177" max="7177" width="12.21875" style="9" bestFit="1" customWidth="1"/>
    <col min="7178" max="7178" width="12.44140625" style="9" customWidth="1"/>
    <col min="7179" max="7179" width="13.5546875" style="9" bestFit="1" customWidth="1"/>
    <col min="7180" max="7180" width="11.109375" style="9" customWidth="1"/>
    <col min="7181" max="7181" width="13.5546875" style="9" customWidth="1"/>
    <col min="7182" max="7182" width="14.6640625" style="9" customWidth="1"/>
    <col min="7183" max="7183" width="13.88671875" style="9" customWidth="1"/>
    <col min="7184" max="7184" width="12.77734375" style="9" customWidth="1"/>
    <col min="7185" max="7185" width="11.5546875" style="9" bestFit="1" customWidth="1"/>
    <col min="7186" max="7186" width="14.6640625" style="9" customWidth="1"/>
    <col min="7187" max="7187" width="11.88671875" style="9" bestFit="1" customWidth="1"/>
    <col min="7188" max="7188" width="4" style="9" bestFit="1" customWidth="1"/>
    <col min="7189" max="7424" width="7.21875" style="9"/>
    <col min="7425" max="7425" width="3.88671875" style="9" customWidth="1"/>
    <col min="7426" max="7426" width="14.6640625" style="9" customWidth="1"/>
    <col min="7427" max="7427" width="8.88671875" style="9" customWidth="1"/>
    <col min="7428" max="7428" width="10" style="9" customWidth="1"/>
    <col min="7429" max="7429" width="12.6640625" style="9" bestFit="1" customWidth="1"/>
    <col min="7430" max="7430" width="11" style="9" bestFit="1" customWidth="1"/>
    <col min="7431" max="7431" width="13.33203125" style="9" customWidth="1"/>
    <col min="7432" max="7432" width="12.6640625" style="9" customWidth="1"/>
    <col min="7433" max="7433" width="12.21875" style="9" bestFit="1" customWidth="1"/>
    <col min="7434" max="7434" width="12.44140625" style="9" customWidth="1"/>
    <col min="7435" max="7435" width="13.5546875" style="9" bestFit="1" customWidth="1"/>
    <col min="7436" max="7436" width="11.109375" style="9" customWidth="1"/>
    <col min="7437" max="7437" width="13.5546875" style="9" customWidth="1"/>
    <col min="7438" max="7438" width="14.6640625" style="9" customWidth="1"/>
    <col min="7439" max="7439" width="13.88671875" style="9" customWidth="1"/>
    <col min="7440" max="7440" width="12.77734375" style="9" customWidth="1"/>
    <col min="7441" max="7441" width="11.5546875" style="9" bestFit="1" customWidth="1"/>
    <col min="7442" max="7442" width="14.6640625" style="9" customWidth="1"/>
    <col min="7443" max="7443" width="11.88671875" style="9" bestFit="1" customWidth="1"/>
    <col min="7444" max="7444" width="4" style="9" bestFit="1" customWidth="1"/>
    <col min="7445" max="7680" width="7.21875" style="9"/>
    <col min="7681" max="7681" width="3.88671875" style="9" customWidth="1"/>
    <col min="7682" max="7682" width="14.6640625" style="9" customWidth="1"/>
    <col min="7683" max="7683" width="8.88671875" style="9" customWidth="1"/>
    <col min="7684" max="7684" width="10" style="9" customWidth="1"/>
    <col min="7685" max="7685" width="12.6640625" style="9" bestFit="1" customWidth="1"/>
    <col min="7686" max="7686" width="11" style="9" bestFit="1" customWidth="1"/>
    <col min="7687" max="7687" width="13.33203125" style="9" customWidth="1"/>
    <col min="7688" max="7688" width="12.6640625" style="9" customWidth="1"/>
    <col min="7689" max="7689" width="12.21875" style="9" bestFit="1" customWidth="1"/>
    <col min="7690" max="7690" width="12.44140625" style="9" customWidth="1"/>
    <col min="7691" max="7691" width="13.5546875" style="9" bestFit="1" customWidth="1"/>
    <col min="7692" max="7692" width="11.109375" style="9" customWidth="1"/>
    <col min="7693" max="7693" width="13.5546875" style="9" customWidth="1"/>
    <col min="7694" max="7694" width="14.6640625" style="9" customWidth="1"/>
    <col min="7695" max="7695" width="13.88671875" style="9" customWidth="1"/>
    <col min="7696" max="7696" width="12.77734375" style="9" customWidth="1"/>
    <col min="7697" max="7697" width="11.5546875" style="9" bestFit="1" customWidth="1"/>
    <col min="7698" max="7698" width="14.6640625" style="9" customWidth="1"/>
    <col min="7699" max="7699" width="11.88671875" style="9" bestFit="1" customWidth="1"/>
    <col min="7700" max="7700" width="4" style="9" bestFit="1" customWidth="1"/>
    <col min="7701" max="7936" width="7.21875" style="9"/>
    <col min="7937" max="7937" width="3.88671875" style="9" customWidth="1"/>
    <col min="7938" max="7938" width="14.6640625" style="9" customWidth="1"/>
    <col min="7939" max="7939" width="8.88671875" style="9" customWidth="1"/>
    <col min="7940" max="7940" width="10" style="9" customWidth="1"/>
    <col min="7941" max="7941" width="12.6640625" style="9" bestFit="1" customWidth="1"/>
    <col min="7942" max="7942" width="11" style="9" bestFit="1" customWidth="1"/>
    <col min="7943" max="7943" width="13.33203125" style="9" customWidth="1"/>
    <col min="7944" max="7944" width="12.6640625" style="9" customWidth="1"/>
    <col min="7945" max="7945" width="12.21875" style="9" bestFit="1" customWidth="1"/>
    <col min="7946" max="7946" width="12.44140625" style="9" customWidth="1"/>
    <col min="7947" max="7947" width="13.5546875" style="9" bestFit="1" customWidth="1"/>
    <col min="7948" max="7948" width="11.109375" style="9" customWidth="1"/>
    <col min="7949" max="7949" width="13.5546875" style="9" customWidth="1"/>
    <col min="7950" max="7950" width="14.6640625" style="9" customWidth="1"/>
    <col min="7951" max="7951" width="13.88671875" style="9" customWidth="1"/>
    <col min="7952" max="7952" width="12.77734375" style="9" customWidth="1"/>
    <col min="7953" max="7953" width="11.5546875" style="9" bestFit="1" customWidth="1"/>
    <col min="7954" max="7954" width="14.6640625" style="9" customWidth="1"/>
    <col min="7955" max="7955" width="11.88671875" style="9" bestFit="1" customWidth="1"/>
    <col min="7956" max="7956" width="4" style="9" bestFit="1" customWidth="1"/>
    <col min="7957" max="8192" width="7.21875" style="9"/>
    <col min="8193" max="8193" width="3.88671875" style="9" customWidth="1"/>
    <col min="8194" max="8194" width="14.6640625" style="9" customWidth="1"/>
    <col min="8195" max="8195" width="8.88671875" style="9" customWidth="1"/>
    <col min="8196" max="8196" width="10" style="9" customWidth="1"/>
    <col min="8197" max="8197" width="12.6640625" style="9" bestFit="1" customWidth="1"/>
    <col min="8198" max="8198" width="11" style="9" bestFit="1" customWidth="1"/>
    <col min="8199" max="8199" width="13.33203125" style="9" customWidth="1"/>
    <col min="8200" max="8200" width="12.6640625" style="9" customWidth="1"/>
    <col min="8201" max="8201" width="12.21875" style="9" bestFit="1" customWidth="1"/>
    <col min="8202" max="8202" width="12.44140625" style="9" customWidth="1"/>
    <col min="8203" max="8203" width="13.5546875" style="9" bestFit="1" customWidth="1"/>
    <col min="8204" max="8204" width="11.109375" style="9" customWidth="1"/>
    <col min="8205" max="8205" width="13.5546875" style="9" customWidth="1"/>
    <col min="8206" max="8206" width="14.6640625" style="9" customWidth="1"/>
    <col min="8207" max="8207" width="13.88671875" style="9" customWidth="1"/>
    <col min="8208" max="8208" width="12.77734375" style="9" customWidth="1"/>
    <col min="8209" max="8209" width="11.5546875" style="9" bestFit="1" customWidth="1"/>
    <col min="8210" max="8210" width="14.6640625" style="9" customWidth="1"/>
    <col min="8211" max="8211" width="11.88671875" style="9" bestFit="1" customWidth="1"/>
    <col min="8212" max="8212" width="4" style="9" bestFit="1" customWidth="1"/>
    <col min="8213" max="8448" width="7.21875" style="9"/>
    <col min="8449" max="8449" width="3.88671875" style="9" customWidth="1"/>
    <col min="8450" max="8450" width="14.6640625" style="9" customWidth="1"/>
    <col min="8451" max="8451" width="8.88671875" style="9" customWidth="1"/>
    <col min="8452" max="8452" width="10" style="9" customWidth="1"/>
    <col min="8453" max="8453" width="12.6640625" style="9" bestFit="1" customWidth="1"/>
    <col min="8454" max="8454" width="11" style="9" bestFit="1" customWidth="1"/>
    <col min="8455" max="8455" width="13.33203125" style="9" customWidth="1"/>
    <col min="8456" max="8456" width="12.6640625" style="9" customWidth="1"/>
    <col min="8457" max="8457" width="12.21875" style="9" bestFit="1" customWidth="1"/>
    <col min="8458" max="8458" width="12.44140625" style="9" customWidth="1"/>
    <col min="8459" max="8459" width="13.5546875" style="9" bestFit="1" customWidth="1"/>
    <col min="8460" max="8460" width="11.109375" style="9" customWidth="1"/>
    <col min="8461" max="8461" width="13.5546875" style="9" customWidth="1"/>
    <col min="8462" max="8462" width="14.6640625" style="9" customWidth="1"/>
    <col min="8463" max="8463" width="13.88671875" style="9" customWidth="1"/>
    <col min="8464" max="8464" width="12.77734375" style="9" customWidth="1"/>
    <col min="8465" max="8465" width="11.5546875" style="9" bestFit="1" customWidth="1"/>
    <col min="8466" max="8466" width="14.6640625" style="9" customWidth="1"/>
    <col min="8467" max="8467" width="11.88671875" style="9" bestFit="1" customWidth="1"/>
    <col min="8468" max="8468" width="4" style="9" bestFit="1" customWidth="1"/>
    <col min="8469" max="8704" width="7.21875" style="9"/>
    <col min="8705" max="8705" width="3.88671875" style="9" customWidth="1"/>
    <col min="8706" max="8706" width="14.6640625" style="9" customWidth="1"/>
    <col min="8707" max="8707" width="8.88671875" style="9" customWidth="1"/>
    <col min="8708" max="8708" width="10" style="9" customWidth="1"/>
    <col min="8709" max="8709" width="12.6640625" style="9" bestFit="1" customWidth="1"/>
    <col min="8710" max="8710" width="11" style="9" bestFit="1" customWidth="1"/>
    <col min="8711" max="8711" width="13.33203125" style="9" customWidth="1"/>
    <col min="8712" max="8712" width="12.6640625" style="9" customWidth="1"/>
    <col min="8713" max="8713" width="12.21875" style="9" bestFit="1" customWidth="1"/>
    <col min="8714" max="8714" width="12.44140625" style="9" customWidth="1"/>
    <col min="8715" max="8715" width="13.5546875" style="9" bestFit="1" customWidth="1"/>
    <col min="8716" max="8716" width="11.109375" style="9" customWidth="1"/>
    <col min="8717" max="8717" width="13.5546875" style="9" customWidth="1"/>
    <col min="8718" max="8718" width="14.6640625" style="9" customWidth="1"/>
    <col min="8719" max="8719" width="13.88671875" style="9" customWidth="1"/>
    <col min="8720" max="8720" width="12.77734375" style="9" customWidth="1"/>
    <col min="8721" max="8721" width="11.5546875" style="9" bestFit="1" customWidth="1"/>
    <col min="8722" max="8722" width="14.6640625" style="9" customWidth="1"/>
    <col min="8723" max="8723" width="11.88671875" style="9" bestFit="1" customWidth="1"/>
    <col min="8724" max="8724" width="4" style="9" bestFit="1" customWidth="1"/>
    <col min="8725" max="8960" width="7.21875" style="9"/>
    <col min="8961" max="8961" width="3.88671875" style="9" customWidth="1"/>
    <col min="8962" max="8962" width="14.6640625" style="9" customWidth="1"/>
    <col min="8963" max="8963" width="8.88671875" style="9" customWidth="1"/>
    <col min="8964" max="8964" width="10" style="9" customWidth="1"/>
    <col min="8965" max="8965" width="12.6640625" style="9" bestFit="1" customWidth="1"/>
    <col min="8966" max="8966" width="11" style="9" bestFit="1" customWidth="1"/>
    <col min="8967" max="8967" width="13.33203125" style="9" customWidth="1"/>
    <col min="8968" max="8968" width="12.6640625" style="9" customWidth="1"/>
    <col min="8969" max="8969" width="12.21875" style="9" bestFit="1" customWidth="1"/>
    <col min="8970" max="8970" width="12.44140625" style="9" customWidth="1"/>
    <col min="8971" max="8971" width="13.5546875" style="9" bestFit="1" customWidth="1"/>
    <col min="8972" max="8972" width="11.109375" style="9" customWidth="1"/>
    <col min="8973" max="8973" width="13.5546875" style="9" customWidth="1"/>
    <col min="8974" max="8974" width="14.6640625" style="9" customWidth="1"/>
    <col min="8975" max="8975" width="13.88671875" style="9" customWidth="1"/>
    <col min="8976" max="8976" width="12.77734375" style="9" customWidth="1"/>
    <col min="8977" max="8977" width="11.5546875" style="9" bestFit="1" customWidth="1"/>
    <col min="8978" max="8978" width="14.6640625" style="9" customWidth="1"/>
    <col min="8979" max="8979" width="11.88671875" style="9" bestFit="1" customWidth="1"/>
    <col min="8980" max="8980" width="4" style="9" bestFit="1" customWidth="1"/>
    <col min="8981" max="9216" width="7.21875" style="9"/>
    <col min="9217" max="9217" width="3.88671875" style="9" customWidth="1"/>
    <col min="9218" max="9218" width="14.6640625" style="9" customWidth="1"/>
    <col min="9219" max="9219" width="8.88671875" style="9" customWidth="1"/>
    <col min="9220" max="9220" width="10" style="9" customWidth="1"/>
    <col min="9221" max="9221" width="12.6640625" style="9" bestFit="1" customWidth="1"/>
    <col min="9222" max="9222" width="11" style="9" bestFit="1" customWidth="1"/>
    <col min="9223" max="9223" width="13.33203125" style="9" customWidth="1"/>
    <col min="9224" max="9224" width="12.6640625" style="9" customWidth="1"/>
    <col min="9225" max="9225" width="12.21875" style="9" bestFit="1" customWidth="1"/>
    <col min="9226" max="9226" width="12.44140625" style="9" customWidth="1"/>
    <col min="9227" max="9227" width="13.5546875" style="9" bestFit="1" customWidth="1"/>
    <col min="9228" max="9228" width="11.109375" style="9" customWidth="1"/>
    <col min="9229" max="9229" width="13.5546875" style="9" customWidth="1"/>
    <col min="9230" max="9230" width="14.6640625" style="9" customWidth="1"/>
    <col min="9231" max="9231" width="13.88671875" style="9" customWidth="1"/>
    <col min="9232" max="9232" width="12.77734375" style="9" customWidth="1"/>
    <col min="9233" max="9233" width="11.5546875" style="9" bestFit="1" customWidth="1"/>
    <col min="9234" max="9234" width="14.6640625" style="9" customWidth="1"/>
    <col min="9235" max="9235" width="11.88671875" style="9" bestFit="1" customWidth="1"/>
    <col min="9236" max="9236" width="4" style="9" bestFit="1" customWidth="1"/>
    <col min="9237" max="9472" width="7.21875" style="9"/>
    <col min="9473" max="9473" width="3.88671875" style="9" customWidth="1"/>
    <col min="9474" max="9474" width="14.6640625" style="9" customWidth="1"/>
    <col min="9475" max="9475" width="8.88671875" style="9" customWidth="1"/>
    <col min="9476" max="9476" width="10" style="9" customWidth="1"/>
    <col min="9477" max="9477" width="12.6640625" style="9" bestFit="1" customWidth="1"/>
    <col min="9478" max="9478" width="11" style="9" bestFit="1" customWidth="1"/>
    <col min="9479" max="9479" width="13.33203125" style="9" customWidth="1"/>
    <col min="9480" max="9480" width="12.6640625" style="9" customWidth="1"/>
    <col min="9481" max="9481" width="12.21875" style="9" bestFit="1" customWidth="1"/>
    <col min="9482" max="9482" width="12.44140625" style="9" customWidth="1"/>
    <col min="9483" max="9483" width="13.5546875" style="9" bestFit="1" customWidth="1"/>
    <col min="9484" max="9484" width="11.109375" style="9" customWidth="1"/>
    <col min="9485" max="9485" width="13.5546875" style="9" customWidth="1"/>
    <col min="9486" max="9486" width="14.6640625" style="9" customWidth="1"/>
    <col min="9487" max="9487" width="13.88671875" style="9" customWidth="1"/>
    <col min="9488" max="9488" width="12.77734375" style="9" customWidth="1"/>
    <col min="9489" max="9489" width="11.5546875" style="9" bestFit="1" customWidth="1"/>
    <col min="9490" max="9490" width="14.6640625" style="9" customWidth="1"/>
    <col min="9491" max="9491" width="11.88671875" style="9" bestFit="1" customWidth="1"/>
    <col min="9492" max="9492" width="4" style="9" bestFit="1" customWidth="1"/>
    <col min="9493" max="9728" width="7.21875" style="9"/>
    <col min="9729" max="9729" width="3.88671875" style="9" customWidth="1"/>
    <col min="9730" max="9730" width="14.6640625" style="9" customWidth="1"/>
    <col min="9731" max="9731" width="8.88671875" style="9" customWidth="1"/>
    <col min="9732" max="9732" width="10" style="9" customWidth="1"/>
    <col min="9733" max="9733" width="12.6640625" style="9" bestFit="1" customWidth="1"/>
    <col min="9734" max="9734" width="11" style="9" bestFit="1" customWidth="1"/>
    <col min="9735" max="9735" width="13.33203125" style="9" customWidth="1"/>
    <col min="9736" max="9736" width="12.6640625" style="9" customWidth="1"/>
    <col min="9737" max="9737" width="12.21875" style="9" bestFit="1" customWidth="1"/>
    <col min="9738" max="9738" width="12.44140625" style="9" customWidth="1"/>
    <col min="9739" max="9739" width="13.5546875" style="9" bestFit="1" customWidth="1"/>
    <col min="9740" max="9740" width="11.109375" style="9" customWidth="1"/>
    <col min="9741" max="9741" width="13.5546875" style="9" customWidth="1"/>
    <col min="9742" max="9742" width="14.6640625" style="9" customWidth="1"/>
    <col min="9743" max="9743" width="13.88671875" style="9" customWidth="1"/>
    <col min="9744" max="9744" width="12.77734375" style="9" customWidth="1"/>
    <col min="9745" max="9745" width="11.5546875" style="9" bestFit="1" customWidth="1"/>
    <col min="9746" max="9746" width="14.6640625" style="9" customWidth="1"/>
    <col min="9747" max="9747" width="11.88671875" style="9" bestFit="1" customWidth="1"/>
    <col min="9748" max="9748" width="4" style="9" bestFit="1" customWidth="1"/>
    <col min="9749" max="9984" width="7.21875" style="9"/>
    <col min="9985" max="9985" width="3.88671875" style="9" customWidth="1"/>
    <col min="9986" max="9986" width="14.6640625" style="9" customWidth="1"/>
    <col min="9987" max="9987" width="8.88671875" style="9" customWidth="1"/>
    <col min="9988" max="9988" width="10" style="9" customWidth="1"/>
    <col min="9989" max="9989" width="12.6640625" style="9" bestFit="1" customWidth="1"/>
    <col min="9990" max="9990" width="11" style="9" bestFit="1" customWidth="1"/>
    <col min="9991" max="9991" width="13.33203125" style="9" customWidth="1"/>
    <col min="9992" max="9992" width="12.6640625" style="9" customWidth="1"/>
    <col min="9993" max="9993" width="12.21875" style="9" bestFit="1" customWidth="1"/>
    <col min="9994" max="9994" width="12.44140625" style="9" customWidth="1"/>
    <col min="9995" max="9995" width="13.5546875" style="9" bestFit="1" customWidth="1"/>
    <col min="9996" max="9996" width="11.109375" style="9" customWidth="1"/>
    <col min="9997" max="9997" width="13.5546875" style="9" customWidth="1"/>
    <col min="9998" max="9998" width="14.6640625" style="9" customWidth="1"/>
    <col min="9999" max="9999" width="13.88671875" style="9" customWidth="1"/>
    <col min="10000" max="10000" width="12.77734375" style="9" customWidth="1"/>
    <col min="10001" max="10001" width="11.5546875" style="9" bestFit="1" customWidth="1"/>
    <col min="10002" max="10002" width="14.6640625" style="9" customWidth="1"/>
    <col min="10003" max="10003" width="11.88671875" style="9" bestFit="1" customWidth="1"/>
    <col min="10004" max="10004" width="4" style="9" bestFit="1" customWidth="1"/>
    <col min="10005" max="10240" width="7.21875" style="9"/>
    <col min="10241" max="10241" width="3.88671875" style="9" customWidth="1"/>
    <col min="10242" max="10242" width="14.6640625" style="9" customWidth="1"/>
    <col min="10243" max="10243" width="8.88671875" style="9" customWidth="1"/>
    <col min="10244" max="10244" width="10" style="9" customWidth="1"/>
    <col min="10245" max="10245" width="12.6640625" style="9" bestFit="1" customWidth="1"/>
    <col min="10246" max="10246" width="11" style="9" bestFit="1" customWidth="1"/>
    <col min="10247" max="10247" width="13.33203125" style="9" customWidth="1"/>
    <col min="10248" max="10248" width="12.6640625" style="9" customWidth="1"/>
    <col min="10249" max="10249" width="12.21875" style="9" bestFit="1" customWidth="1"/>
    <col min="10250" max="10250" width="12.44140625" style="9" customWidth="1"/>
    <col min="10251" max="10251" width="13.5546875" style="9" bestFit="1" customWidth="1"/>
    <col min="10252" max="10252" width="11.109375" style="9" customWidth="1"/>
    <col min="10253" max="10253" width="13.5546875" style="9" customWidth="1"/>
    <col min="10254" max="10254" width="14.6640625" style="9" customWidth="1"/>
    <col min="10255" max="10255" width="13.88671875" style="9" customWidth="1"/>
    <col min="10256" max="10256" width="12.77734375" style="9" customWidth="1"/>
    <col min="10257" max="10257" width="11.5546875" style="9" bestFit="1" customWidth="1"/>
    <col min="10258" max="10258" width="14.6640625" style="9" customWidth="1"/>
    <col min="10259" max="10259" width="11.88671875" style="9" bestFit="1" customWidth="1"/>
    <col min="10260" max="10260" width="4" style="9" bestFit="1" customWidth="1"/>
    <col min="10261" max="10496" width="7.21875" style="9"/>
    <col min="10497" max="10497" width="3.88671875" style="9" customWidth="1"/>
    <col min="10498" max="10498" width="14.6640625" style="9" customWidth="1"/>
    <col min="10499" max="10499" width="8.88671875" style="9" customWidth="1"/>
    <col min="10500" max="10500" width="10" style="9" customWidth="1"/>
    <col min="10501" max="10501" width="12.6640625" style="9" bestFit="1" customWidth="1"/>
    <col min="10502" max="10502" width="11" style="9" bestFit="1" customWidth="1"/>
    <col min="10503" max="10503" width="13.33203125" style="9" customWidth="1"/>
    <col min="10504" max="10504" width="12.6640625" style="9" customWidth="1"/>
    <col min="10505" max="10505" width="12.21875" style="9" bestFit="1" customWidth="1"/>
    <col min="10506" max="10506" width="12.44140625" style="9" customWidth="1"/>
    <col min="10507" max="10507" width="13.5546875" style="9" bestFit="1" customWidth="1"/>
    <col min="10508" max="10508" width="11.109375" style="9" customWidth="1"/>
    <col min="10509" max="10509" width="13.5546875" style="9" customWidth="1"/>
    <col min="10510" max="10510" width="14.6640625" style="9" customWidth="1"/>
    <col min="10511" max="10511" width="13.88671875" style="9" customWidth="1"/>
    <col min="10512" max="10512" width="12.77734375" style="9" customWidth="1"/>
    <col min="10513" max="10513" width="11.5546875" style="9" bestFit="1" customWidth="1"/>
    <col min="10514" max="10514" width="14.6640625" style="9" customWidth="1"/>
    <col min="10515" max="10515" width="11.88671875" style="9" bestFit="1" customWidth="1"/>
    <col min="10516" max="10516" width="4" style="9" bestFit="1" customWidth="1"/>
    <col min="10517" max="10752" width="7.21875" style="9"/>
    <col min="10753" max="10753" width="3.88671875" style="9" customWidth="1"/>
    <col min="10754" max="10754" width="14.6640625" style="9" customWidth="1"/>
    <col min="10755" max="10755" width="8.88671875" style="9" customWidth="1"/>
    <col min="10756" max="10756" width="10" style="9" customWidth="1"/>
    <col min="10757" max="10757" width="12.6640625" style="9" bestFit="1" customWidth="1"/>
    <col min="10758" max="10758" width="11" style="9" bestFit="1" customWidth="1"/>
    <col min="10759" max="10759" width="13.33203125" style="9" customWidth="1"/>
    <col min="10760" max="10760" width="12.6640625" style="9" customWidth="1"/>
    <col min="10761" max="10761" width="12.21875" style="9" bestFit="1" customWidth="1"/>
    <col min="10762" max="10762" width="12.44140625" style="9" customWidth="1"/>
    <col min="10763" max="10763" width="13.5546875" style="9" bestFit="1" customWidth="1"/>
    <col min="10764" max="10764" width="11.109375" style="9" customWidth="1"/>
    <col min="10765" max="10765" width="13.5546875" style="9" customWidth="1"/>
    <col min="10766" max="10766" width="14.6640625" style="9" customWidth="1"/>
    <col min="10767" max="10767" width="13.88671875" style="9" customWidth="1"/>
    <col min="10768" max="10768" width="12.77734375" style="9" customWidth="1"/>
    <col min="10769" max="10769" width="11.5546875" style="9" bestFit="1" customWidth="1"/>
    <col min="10770" max="10770" width="14.6640625" style="9" customWidth="1"/>
    <col min="10771" max="10771" width="11.88671875" style="9" bestFit="1" customWidth="1"/>
    <col min="10772" max="10772" width="4" style="9" bestFit="1" customWidth="1"/>
    <col min="10773" max="11008" width="7.21875" style="9"/>
    <col min="11009" max="11009" width="3.88671875" style="9" customWidth="1"/>
    <col min="11010" max="11010" width="14.6640625" style="9" customWidth="1"/>
    <col min="11011" max="11011" width="8.88671875" style="9" customWidth="1"/>
    <col min="11012" max="11012" width="10" style="9" customWidth="1"/>
    <col min="11013" max="11013" width="12.6640625" style="9" bestFit="1" customWidth="1"/>
    <col min="11014" max="11014" width="11" style="9" bestFit="1" customWidth="1"/>
    <col min="11015" max="11015" width="13.33203125" style="9" customWidth="1"/>
    <col min="11016" max="11016" width="12.6640625" style="9" customWidth="1"/>
    <col min="11017" max="11017" width="12.21875" style="9" bestFit="1" customWidth="1"/>
    <col min="11018" max="11018" width="12.44140625" style="9" customWidth="1"/>
    <col min="11019" max="11019" width="13.5546875" style="9" bestFit="1" customWidth="1"/>
    <col min="11020" max="11020" width="11.109375" style="9" customWidth="1"/>
    <col min="11021" max="11021" width="13.5546875" style="9" customWidth="1"/>
    <col min="11022" max="11022" width="14.6640625" style="9" customWidth="1"/>
    <col min="11023" max="11023" width="13.88671875" style="9" customWidth="1"/>
    <col min="11024" max="11024" width="12.77734375" style="9" customWidth="1"/>
    <col min="11025" max="11025" width="11.5546875" style="9" bestFit="1" customWidth="1"/>
    <col min="11026" max="11026" width="14.6640625" style="9" customWidth="1"/>
    <col min="11027" max="11027" width="11.88671875" style="9" bestFit="1" customWidth="1"/>
    <col min="11028" max="11028" width="4" style="9" bestFit="1" customWidth="1"/>
    <col min="11029" max="11264" width="7.21875" style="9"/>
    <col min="11265" max="11265" width="3.88671875" style="9" customWidth="1"/>
    <col min="11266" max="11266" width="14.6640625" style="9" customWidth="1"/>
    <col min="11267" max="11267" width="8.88671875" style="9" customWidth="1"/>
    <col min="11268" max="11268" width="10" style="9" customWidth="1"/>
    <col min="11269" max="11269" width="12.6640625" style="9" bestFit="1" customWidth="1"/>
    <col min="11270" max="11270" width="11" style="9" bestFit="1" customWidth="1"/>
    <col min="11271" max="11271" width="13.33203125" style="9" customWidth="1"/>
    <col min="11272" max="11272" width="12.6640625" style="9" customWidth="1"/>
    <col min="11273" max="11273" width="12.21875" style="9" bestFit="1" customWidth="1"/>
    <col min="11274" max="11274" width="12.44140625" style="9" customWidth="1"/>
    <col min="11275" max="11275" width="13.5546875" style="9" bestFit="1" customWidth="1"/>
    <col min="11276" max="11276" width="11.109375" style="9" customWidth="1"/>
    <col min="11277" max="11277" width="13.5546875" style="9" customWidth="1"/>
    <col min="11278" max="11278" width="14.6640625" style="9" customWidth="1"/>
    <col min="11279" max="11279" width="13.88671875" style="9" customWidth="1"/>
    <col min="11280" max="11280" width="12.77734375" style="9" customWidth="1"/>
    <col min="11281" max="11281" width="11.5546875" style="9" bestFit="1" customWidth="1"/>
    <col min="11282" max="11282" width="14.6640625" style="9" customWidth="1"/>
    <col min="11283" max="11283" width="11.88671875" style="9" bestFit="1" customWidth="1"/>
    <col min="11284" max="11284" width="4" style="9" bestFit="1" customWidth="1"/>
    <col min="11285" max="11520" width="7.21875" style="9"/>
    <col min="11521" max="11521" width="3.88671875" style="9" customWidth="1"/>
    <col min="11522" max="11522" width="14.6640625" style="9" customWidth="1"/>
    <col min="11523" max="11523" width="8.88671875" style="9" customWidth="1"/>
    <col min="11524" max="11524" width="10" style="9" customWidth="1"/>
    <col min="11525" max="11525" width="12.6640625" style="9" bestFit="1" customWidth="1"/>
    <col min="11526" max="11526" width="11" style="9" bestFit="1" customWidth="1"/>
    <col min="11527" max="11527" width="13.33203125" style="9" customWidth="1"/>
    <col min="11528" max="11528" width="12.6640625" style="9" customWidth="1"/>
    <col min="11529" max="11529" width="12.21875" style="9" bestFit="1" customWidth="1"/>
    <col min="11530" max="11530" width="12.44140625" style="9" customWidth="1"/>
    <col min="11531" max="11531" width="13.5546875" style="9" bestFit="1" customWidth="1"/>
    <col min="11532" max="11532" width="11.109375" style="9" customWidth="1"/>
    <col min="11533" max="11533" width="13.5546875" style="9" customWidth="1"/>
    <col min="11534" max="11534" width="14.6640625" style="9" customWidth="1"/>
    <col min="11535" max="11535" width="13.88671875" style="9" customWidth="1"/>
    <col min="11536" max="11536" width="12.77734375" style="9" customWidth="1"/>
    <col min="11537" max="11537" width="11.5546875" style="9" bestFit="1" customWidth="1"/>
    <col min="11538" max="11538" width="14.6640625" style="9" customWidth="1"/>
    <col min="11539" max="11539" width="11.88671875" style="9" bestFit="1" customWidth="1"/>
    <col min="11540" max="11540" width="4" style="9" bestFit="1" customWidth="1"/>
    <col min="11541" max="11776" width="7.21875" style="9"/>
    <col min="11777" max="11777" width="3.88671875" style="9" customWidth="1"/>
    <col min="11778" max="11778" width="14.6640625" style="9" customWidth="1"/>
    <col min="11779" max="11779" width="8.88671875" style="9" customWidth="1"/>
    <col min="11780" max="11780" width="10" style="9" customWidth="1"/>
    <col min="11781" max="11781" width="12.6640625" style="9" bestFit="1" customWidth="1"/>
    <col min="11782" max="11782" width="11" style="9" bestFit="1" customWidth="1"/>
    <col min="11783" max="11783" width="13.33203125" style="9" customWidth="1"/>
    <col min="11784" max="11784" width="12.6640625" style="9" customWidth="1"/>
    <col min="11785" max="11785" width="12.21875" style="9" bestFit="1" customWidth="1"/>
    <col min="11786" max="11786" width="12.44140625" style="9" customWidth="1"/>
    <col min="11787" max="11787" width="13.5546875" style="9" bestFit="1" customWidth="1"/>
    <col min="11788" max="11788" width="11.109375" style="9" customWidth="1"/>
    <col min="11789" max="11789" width="13.5546875" style="9" customWidth="1"/>
    <col min="11790" max="11790" width="14.6640625" style="9" customWidth="1"/>
    <col min="11791" max="11791" width="13.88671875" style="9" customWidth="1"/>
    <col min="11792" max="11792" width="12.77734375" style="9" customWidth="1"/>
    <col min="11793" max="11793" width="11.5546875" style="9" bestFit="1" customWidth="1"/>
    <col min="11794" max="11794" width="14.6640625" style="9" customWidth="1"/>
    <col min="11795" max="11795" width="11.88671875" style="9" bestFit="1" customWidth="1"/>
    <col min="11796" max="11796" width="4" style="9" bestFit="1" customWidth="1"/>
    <col min="11797" max="12032" width="7.21875" style="9"/>
    <col min="12033" max="12033" width="3.88671875" style="9" customWidth="1"/>
    <col min="12034" max="12034" width="14.6640625" style="9" customWidth="1"/>
    <col min="12035" max="12035" width="8.88671875" style="9" customWidth="1"/>
    <col min="12036" max="12036" width="10" style="9" customWidth="1"/>
    <col min="12037" max="12037" width="12.6640625" style="9" bestFit="1" customWidth="1"/>
    <col min="12038" max="12038" width="11" style="9" bestFit="1" customWidth="1"/>
    <col min="12039" max="12039" width="13.33203125" style="9" customWidth="1"/>
    <col min="12040" max="12040" width="12.6640625" style="9" customWidth="1"/>
    <col min="12041" max="12041" width="12.21875" style="9" bestFit="1" customWidth="1"/>
    <col min="12042" max="12042" width="12.44140625" style="9" customWidth="1"/>
    <col min="12043" max="12043" width="13.5546875" style="9" bestFit="1" customWidth="1"/>
    <col min="12044" max="12044" width="11.109375" style="9" customWidth="1"/>
    <col min="12045" max="12045" width="13.5546875" style="9" customWidth="1"/>
    <col min="12046" max="12046" width="14.6640625" style="9" customWidth="1"/>
    <col min="12047" max="12047" width="13.88671875" style="9" customWidth="1"/>
    <col min="12048" max="12048" width="12.77734375" style="9" customWidth="1"/>
    <col min="12049" max="12049" width="11.5546875" style="9" bestFit="1" customWidth="1"/>
    <col min="12050" max="12050" width="14.6640625" style="9" customWidth="1"/>
    <col min="12051" max="12051" width="11.88671875" style="9" bestFit="1" customWidth="1"/>
    <col min="12052" max="12052" width="4" style="9" bestFit="1" customWidth="1"/>
    <col min="12053" max="12288" width="7.21875" style="9"/>
    <col min="12289" max="12289" width="3.88671875" style="9" customWidth="1"/>
    <col min="12290" max="12290" width="14.6640625" style="9" customWidth="1"/>
    <col min="12291" max="12291" width="8.88671875" style="9" customWidth="1"/>
    <col min="12292" max="12292" width="10" style="9" customWidth="1"/>
    <col min="12293" max="12293" width="12.6640625" style="9" bestFit="1" customWidth="1"/>
    <col min="12294" max="12294" width="11" style="9" bestFit="1" customWidth="1"/>
    <col min="12295" max="12295" width="13.33203125" style="9" customWidth="1"/>
    <col min="12296" max="12296" width="12.6640625" style="9" customWidth="1"/>
    <col min="12297" max="12297" width="12.21875" style="9" bestFit="1" customWidth="1"/>
    <col min="12298" max="12298" width="12.44140625" style="9" customWidth="1"/>
    <col min="12299" max="12299" width="13.5546875" style="9" bestFit="1" customWidth="1"/>
    <col min="12300" max="12300" width="11.109375" style="9" customWidth="1"/>
    <col min="12301" max="12301" width="13.5546875" style="9" customWidth="1"/>
    <col min="12302" max="12302" width="14.6640625" style="9" customWidth="1"/>
    <col min="12303" max="12303" width="13.88671875" style="9" customWidth="1"/>
    <col min="12304" max="12304" width="12.77734375" style="9" customWidth="1"/>
    <col min="12305" max="12305" width="11.5546875" style="9" bestFit="1" customWidth="1"/>
    <col min="12306" max="12306" width="14.6640625" style="9" customWidth="1"/>
    <col min="12307" max="12307" width="11.88671875" style="9" bestFit="1" customWidth="1"/>
    <col min="12308" max="12308" width="4" style="9" bestFit="1" customWidth="1"/>
    <col min="12309" max="12544" width="7.21875" style="9"/>
    <col min="12545" max="12545" width="3.88671875" style="9" customWidth="1"/>
    <col min="12546" max="12546" width="14.6640625" style="9" customWidth="1"/>
    <col min="12547" max="12547" width="8.88671875" style="9" customWidth="1"/>
    <col min="12548" max="12548" width="10" style="9" customWidth="1"/>
    <col min="12549" max="12549" width="12.6640625" style="9" bestFit="1" customWidth="1"/>
    <col min="12550" max="12550" width="11" style="9" bestFit="1" customWidth="1"/>
    <col min="12551" max="12551" width="13.33203125" style="9" customWidth="1"/>
    <col min="12552" max="12552" width="12.6640625" style="9" customWidth="1"/>
    <col min="12553" max="12553" width="12.21875" style="9" bestFit="1" customWidth="1"/>
    <col min="12554" max="12554" width="12.44140625" style="9" customWidth="1"/>
    <col min="12555" max="12555" width="13.5546875" style="9" bestFit="1" customWidth="1"/>
    <col min="12556" max="12556" width="11.109375" style="9" customWidth="1"/>
    <col min="12557" max="12557" width="13.5546875" style="9" customWidth="1"/>
    <col min="12558" max="12558" width="14.6640625" style="9" customWidth="1"/>
    <col min="12559" max="12559" width="13.88671875" style="9" customWidth="1"/>
    <col min="12560" max="12560" width="12.77734375" style="9" customWidth="1"/>
    <col min="12561" max="12561" width="11.5546875" style="9" bestFit="1" customWidth="1"/>
    <col min="12562" max="12562" width="14.6640625" style="9" customWidth="1"/>
    <col min="12563" max="12563" width="11.88671875" style="9" bestFit="1" customWidth="1"/>
    <col min="12564" max="12564" width="4" style="9" bestFit="1" customWidth="1"/>
    <col min="12565" max="12800" width="7.21875" style="9"/>
    <col min="12801" max="12801" width="3.88671875" style="9" customWidth="1"/>
    <col min="12802" max="12802" width="14.6640625" style="9" customWidth="1"/>
    <col min="12803" max="12803" width="8.88671875" style="9" customWidth="1"/>
    <col min="12804" max="12804" width="10" style="9" customWidth="1"/>
    <col min="12805" max="12805" width="12.6640625" style="9" bestFit="1" customWidth="1"/>
    <col min="12806" max="12806" width="11" style="9" bestFit="1" customWidth="1"/>
    <col min="12807" max="12807" width="13.33203125" style="9" customWidth="1"/>
    <col min="12808" max="12808" width="12.6640625" style="9" customWidth="1"/>
    <col min="12809" max="12809" width="12.21875" style="9" bestFit="1" customWidth="1"/>
    <col min="12810" max="12810" width="12.44140625" style="9" customWidth="1"/>
    <col min="12811" max="12811" width="13.5546875" style="9" bestFit="1" customWidth="1"/>
    <col min="12812" max="12812" width="11.109375" style="9" customWidth="1"/>
    <col min="12813" max="12813" width="13.5546875" style="9" customWidth="1"/>
    <col min="12814" max="12814" width="14.6640625" style="9" customWidth="1"/>
    <col min="12815" max="12815" width="13.88671875" style="9" customWidth="1"/>
    <col min="12816" max="12816" width="12.77734375" style="9" customWidth="1"/>
    <col min="12817" max="12817" width="11.5546875" style="9" bestFit="1" customWidth="1"/>
    <col min="12818" max="12818" width="14.6640625" style="9" customWidth="1"/>
    <col min="12819" max="12819" width="11.88671875" style="9" bestFit="1" customWidth="1"/>
    <col min="12820" max="12820" width="4" style="9" bestFit="1" customWidth="1"/>
    <col min="12821" max="13056" width="7.21875" style="9"/>
    <col min="13057" max="13057" width="3.88671875" style="9" customWidth="1"/>
    <col min="13058" max="13058" width="14.6640625" style="9" customWidth="1"/>
    <col min="13059" max="13059" width="8.88671875" style="9" customWidth="1"/>
    <col min="13060" max="13060" width="10" style="9" customWidth="1"/>
    <col min="13061" max="13061" width="12.6640625" style="9" bestFit="1" customWidth="1"/>
    <col min="13062" max="13062" width="11" style="9" bestFit="1" customWidth="1"/>
    <col min="13063" max="13063" width="13.33203125" style="9" customWidth="1"/>
    <col min="13064" max="13064" width="12.6640625" style="9" customWidth="1"/>
    <col min="13065" max="13065" width="12.21875" style="9" bestFit="1" customWidth="1"/>
    <col min="13066" max="13066" width="12.44140625" style="9" customWidth="1"/>
    <col min="13067" max="13067" width="13.5546875" style="9" bestFit="1" customWidth="1"/>
    <col min="13068" max="13068" width="11.109375" style="9" customWidth="1"/>
    <col min="13069" max="13069" width="13.5546875" style="9" customWidth="1"/>
    <col min="13070" max="13070" width="14.6640625" style="9" customWidth="1"/>
    <col min="13071" max="13071" width="13.88671875" style="9" customWidth="1"/>
    <col min="13072" max="13072" width="12.77734375" style="9" customWidth="1"/>
    <col min="13073" max="13073" width="11.5546875" style="9" bestFit="1" customWidth="1"/>
    <col min="13074" max="13074" width="14.6640625" style="9" customWidth="1"/>
    <col min="13075" max="13075" width="11.88671875" style="9" bestFit="1" customWidth="1"/>
    <col min="13076" max="13076" width="4" style="9" bestFit="1" customWidth="1"/>
    <col min="13077" max="13312" width="7.21875" style="9"/>
    <col min="13313" max="13313" width="3.88671875" style="9" customWidth="1"/>
    <col min="13314" max="13314" width="14.6640625" style="9" customWidth="1"/>
    <col min="13315" max="13315" width="8.88671875" style="9" customWidth="1"/>
    <col min="13316" max="13316" width="10" style="9" customWidth="1"/>
    <col min="13317" max="13317" width="12.6640625" style="9" bestFit="1" customWidth="1"/>
    <col min="13318" max="13318" width="11" style="9" bestFit="1" customWidth="1"/>
    <col min="13319" max="13319" width="13.33203125" style="9" customWidth="1"/>
    <col min="13320" max="13320" width="12.6640625" style="9" customWidth="1"/>
    <col min="13321" max="13321" width="12.21875" style="9" bestFit="1" customWidth="1"/>
    <col min="13322" max="13322" width="12.44140625" style="9" customWidth="1"/>
    <col min="13323" max="13323" width="13.5546875" style="9" bestFit="1" customWidth="1"/>
    <col min="13324" max="13324" width="11.109375" style="9" customWidth="1"/>
    <col min="13325" max="13325" width="13.5546875" style="9" customWidth="1"/>
    <col min="13326" max="13326" width="14.6640625" style="9" customWidth="1"/>
    <col min="13327" max="13327" width="13.88671875" style="9" customWidth="1"/>
    <col min="13328" max="13328" width="12.77734375" style="9" customWidth="1"/>
    <col min="13329" max="13329" width="11.5546875" style="9" bestFit="1" customWidth="1"/>
    <col min="13330" max="13330" width="14.6640625" style="9" customWidth="1"/>
    <col min="13331" max="13331" width="11.88671875" style="9" bestFit="1" customWidth="1"/>
    <col min="13332" max="13332" width="4" style="9" bestFit="1" customWidth="1"/>
    <col min="13333" max="13568" width="7.21875" style="9"/>
    <col min="13569" max="13569" width="3.88671875" style="9" customWidth="1"/>
    <col min="13570" max="13570" width="14.6640625" style="9" customWidth="1"/>
    <col min="13571" max="13571" width="8.88671875" style="9" customWidth="1"/>
    <col min="13572" max="13572" width="10" style="9" customWidth="1"/>
    <col min="13573" max="13573" width="12.6640625" style="9" bestFit="1" customWidth="1"/>
    <col min="13574" max="13574" width="11" style="9" bestFit="1" customWidth="1"/>
    <col min="13575" max="13575" width="13.33203125" style="9" customWidth="1"/>
    <col min="13576" max="13576" width="12.6640625" style="9" customWidth="1"/>
    <col min="13577" max="13577" width="12.21875" style="9" bestFit="1" customWidth="1"/>
    <col min="13578" max="13578" width="12.44140625" style="9" customWidth="1"/>
    <col min="13579" max="13579" width="13.5546875" style="9" bestFit="1" customWidth="1"/>
    <col min="13580" max="13580" width="11.109375" style="9" customWidth="1"/>
    <col min="13581" max="13581" width="13.5546875" style="9" customWidth="1"/>
    <col min="13582" max="13582" width="14.6640625" style="9" customWidth="1"/>
    <col min="13583" max="13583" width="13.88671875" style="9" customWidth="1"/>
    <col min="13584" max="13584" width="12.77734375" style="9" customWidth="1"/>
    <col min="13585" max="13585" width="11.5546875" style="9" bestFit="1" customWidth="1"/>
    <col min="13586" max="13586" width="14.6640625" style="9" customWidth="1"/>
    <col min="13587" max="13587" width="11.88671875" style="9" bestFit="1" customWidth="1"/>
    <col min="13588" max="13588" width="4" style="9" bestFit="1" customWidth="1"/>
    <col min="13589" max="13824" width="7.21875" style="9"/>
    <col min="13825" max="13825" width="3.88671875" style="9" customWidth="1"/>
    <col min="13826" max="13826" width="14.6640625" style="9" customWidth="1"/>
    <col min="13827" max="13827" width="8.88671875" style="9" customWidth="1"/>
    <col min="13828" max="13828" width="10" style="9" customWidth="1"/>
    <col min="13829" max="13829" width="12.6640625" style="9" bestFit="1" customWidth="1"/>
    <col min="13830" max="13830" width="11" style="9" bestFit="1" customWidth="1"/>
    <col min="13831" max="13831" width="13.33203125" style="9" customWidth="1"/>
    <col min="13832" max="13832" width="12.6640625" style="9" customWidth="1"/>
    <col min="13833" max="13833" width="12.21875" style="9" bestFit="1" customWidth="1"/>
    <col min="13834" max="13834" width="12.44140625" style="9" customWidth="1"/>
    <col min="13835" max="13835" width="13.5546875" style="9" bestFit="1" customWidth="1"/>
    <col min="13836" max="13836" width="11.109375" style="9" customWidth="1"/>
    <col min="13837" max="13837" width="13.5546875" style="9" customWidth="1"/>
    <col min="13838" max="13838" width="14.6640625" style="9" customWidth="1"/>
    <col min="13839" max="13839" width="13.88671875" style="9" customWidth="1"/>
    <col min="13840" max="13840" width="12.77734375" style="9" customWidth="1"/>
    <col min="13841" max="13841" width="11.5546875" style="9" bestFit="1" customWidth="1"/>
    <col min="13842" max="13842" width="14.6640625" style="9" customWidth="1"/>
    <col min="13843" max="13843" width="11.88671875" style="9" bestFit="1" customWidth="1"/>
    <col min="13844" max="13844" width="4" style="9" bestFit="1" customWidth="1"/>
    <col min="13845" max="14080" width="7.21875" style="9"/>
    <col min="14081" max="14081" width="3.88671875" style="9" customWidth="1"/>
    <col min="14082" max="14082" width="14.6640625" style="9" customWidth="1"/>
    <col min="14083" max="14083" width="8.88671875" style="9" customWidth="1"/>
    <col min="14084" max="14084" width="10" style="9" customWidth="1"/>
    <col min="14085" max="14085" width="12.6640625" style="9" bestFit="1" customWidth="1"/>
    <col min="14086" max="14086" width="11" style="9" bestFit="1" customWidth="1"/>
    <col min="14087" max="14087" width="13.33203125" style="9" customWidth="1"/>
    <col min="14088" max="14088" width="12.6640625" style="9" customWidth="1"/>
    <col min="14089" max="14089" width="12.21875" style="9" bestFit="1" customWidth="1"/>
    <col min="14090" max="14090" width="12.44140625" style="9" customWidth="1"/>
    <col min="14091" max="14091" width="13.5546875" style="9" bestFit="1" customWidth="1"/>
    <col min="14092" max="14092" width="11.109375" style="9" customWidth="1"/>
    <col min="14093" max="14093" width="13.5546875" style="9" customWidth="1"/>
    <col min="14094" max="14094" width="14.6640625" style="9" customWidth="1"/>
    <col min="14095" max="14095" width="13.88671875" style="9" customWidth="1"/>
    <col min="14096" max="14096" width="12.77734375" style="9" customWidth="1"/>
    <col min="14097" max="14097" width="11.5546875" style="9" bestFit="1" customWidth="1"/>
    <col min="14098" max="14098" width="14.6640625" style="9" customWidth="1"/>
    <col min="14099" max="14099" width="11.88671875" style="9" bestFit="1" customWidth="1"/>
    <col min="14100" max="14100" width="4" style="9" bestFit="1" customWidth="1"/>
    <col min="14101" max="14336" width="7.21875" style="9"/>
    <col min="14337" max="14337" width="3.88671875" style="9" customWidth="1"/>
    <col min="14338" max="14338" width="14.6640625" style="9" customWidth="1"/>
    <col min="14339" max="14339" width="8.88671875" style="9" customWidth="1"/>
    <col min="14340" max="14340" width="10" style="9" customWidth="1"/>
    <col min="14341" max="14341" width="12.6640625" style="9" bestFit="1" customWidth="1"/>
    <col min="14342" max="14342" width="11" style="9" bestFit="1" customWidth="1"/>
    <col min="14343" max="14343" width="13.33203125" style="9" customWidth="1"/>
    <col min="14344" max="14344" width="12.6640625" style="9" customWidth="1"/>
    <col min="14345" max="14345" width="12.21875" style="9" bestFit="1" customWidth="1"/>
    <col min="14346" max="14346" width="12.44140625" style="9" customWidth="1"/>
    <col min="14347" max="14347" width="13.5546875" style="9" bestFit="1" customWidth="1"/>
    <col min="14348" max="14348" width="11.109375" style="9" customWidth="1"/>
    <col min="14349" max="14349" width="13.5546875" style="9" customWidth="1"/>
    <col min="14350" max="14350" width="14.6640625" style="9" customWidth="1"/>
    <col min="14351" max="14351" width="13.88671875" style="9" customWidth="1"/>
    <col min="14352" max="14352" width="12.77734375" style="9" customWidth="1"/>
    <col min="14353" max="14353" width="11.5546875" style="9" bestFit="1" customWidth="1"/>
    <col min="14354" max="14354" width="14.6640625" style="9" customWidth="1"/>
    <col min="14355" max="14355" width="11.88671875" style="9" bestFit="1" customWidth="1"/>
    <col min="14356" max="14356" width="4" style="9" bestFit="1" customWidth="1"/>
    <col min="14357" max="14592" width="7.21875" style="9"/>
    <col min="14593" max="14593" width="3.88671875" style="9" customWidth="1"/>
    <col min="14594" max="14594" width="14.6640625" style="9" customWidth="1"/>
    <col min="14595" max="14595" width="8.88671875" style="9" customWidth="1"/>
    <col min="14596" max="14596" width="10" style="9" customWidth="1"/>
    <col min="14597" max="14597" width="12.6640625" style="9" bestFit="1" customWidth="1"/>
    <col min="14598" max="14598" width="11" style="9" bestFit="1" customWidth="1"/>
    <col min="14599" max="14599" width="13.33203125" style="9" customWidth="1"/>
    <col min="14600" max="14600" width="12.6640625" style="9" customWidth="1"/>
    <col min="14601" max="14601" width="12.21875" style="9" bestFit="1" customWidth="1"/>
    <col min="14602" max="14602" width="12.44140625" style="9" customWidth="1"/>
    <col min="14603" max="14603" width="13.5546875" style="9" bestFit="1" customWidth="1"/>
    <col min="14604" max="14604" width="11.109375" style="9" customWidth="1"/>
    <col min="14605" max="14605" width="13.5546875" style="9" customWidth="1"/>
    <col min="14606" max="14606" width="14.6640625" style="9" customWidth="1"/>
    <col min="14607" max="14607" width="13.88671875" style="9" customWidth="1"/>
    <col min="14608" max="14608" width="12.77734375" style="9" customWidth="1"/>
    <col min="14609" max="14609" width="11.5546875" style="9" bestFit="1" customWidth="1"/>
    <col min="14610" max="14610" width="14.6640625" style="9" customWidth="1"/>
    <col min="14611" max="14611" width="11.88671875" style="9" bestFit="1" customWidth="1"/>
    <col min="14612" max="14612" width="4" style="9" bestFit="1" customWidth="1"/>
    <col min="14613" max="14848" width="7.21875" style="9"/>
    <col min="14849" max="14849" width="3.88671875" style="9" customWidth="1"/>
    <col min="14850" max="14850" width="14.6640625" style="9" customWidth="1"/>
    <col min="14851" max="14851" width="8.88671875" style="9" customWidth="1"/>
    <col min="14852" max="14852" width="10" style="9" customWidth="1"/>
    <col min="14853" max="14853" width="12.6640625" style="9" bestFit="1" customWidth="1"/>
    <col min="14854" max="14854" width="11" style="9" bestFit="1" customWidth="1"/>
    <col min="14855" max="14855" width="13.33203125" style="9" customWidth="1"/>
    <col min="14856" max="14856" width="12.6640625" style="9" customWidth="1"/>
    <col min="14857" max="14857" width="12.21875" style="9" bestFit="1" customWidth="1"/>
    <col min="14858" max="14858" width="12.44140625" style="9" customWidth="1"/>
    <col min="14859" max="14859" width="13.5546875" style="9" bestFit="1" customWidth="1"/>
    <col min="14860" max="14860" width="11.109375" style="9" customWidth="1"/>
    <col min="14861" max="14861" width="13.5546875" style="9" customWidth="1"/>
    <col min="14862" max="14862" width="14.6640625" style="9" customWidth="1"/>
    <col min="14863" max="14863" width="13.88671875" style="9" customWidth="1"/>
    <col min="14864" max="14864" width="12.77734375" style="9" customWidth="1"/>
    <col min="14865" max="14865" width="11.5546875" style="9" bestFit="1" customWidth="1"/>
    <col min="14866" max="14866" width="14.6640625" style="9" customWidth="1"/>
    <col min="14867" max="14867" width="11.88671875" style="9" bestFit="1" customWidth="1"/>
    <col min="14868" max="14868" width="4" style="9" bestFit="1" customWidth="1"/>
    <col min="14869" max="15104" width="7.21875" style="9"/>
    <col min="15105" max="15105" width="3.88671875" style="9" customWidth="1"/>
    <col min="15106" max="15106" width="14.6640625" style="9" customWidth="1"/>
    <col min="15107" max="15107" width="8.88671875" style="9" customWidth="1"/>
    <col min="15108" max="15108" width="10" style="9" customWidth="1"/>
    <col min="15109" max="15109" width="12.6640625" style="9" bestFit="1" customWidth="1"/>
    <col min="15110" max="15110" width="11" style="9" bestFit="1" customWidth="1"/>
    <col min="15111" max="15111" width="13.33203125" style="9" customWidth="1"/>
    <col min="15112" max="15112" width="12.6640625" style="9" customWidth="1"/>
    <col min="15113" max="15113" width="12.21875" style="9" bestFit="1" customWidth="1"/>
    <col min="15114" max="15114" width="12.44140625" style="9" customWidth="1"/>
    <col min="15115" max="15115" width="13.5546875" style="9" bestFit="1" customWidth="1"/>
    <col min="15116" max="15116" width="11.109375" style="9" customWidth="1"/>
    <col min="15117" max="15117" width="13.5546875" style="9" customWidth="1"/>
    <col min="15118" max="15118" width="14.6640625" style="9" customWidth="1"/>
    <col min="15119" max="15119" width="13.88671875" style="9" customWidth="1"/>
    <col min="15120" max="15120" width="12.77734375" style="9" customWidth="1"/>
    <col min="15121" max="15121" width="11.5546875" style="9" bestFit="1" customWidth="1"/>
    <col min="15122" max="15122" width="14.6640625" style="9" customWidth="1"/>
    <col min="15123" max="15123" width="11.88671875" style="9" bestFit="1" customWidth="1"/>
    <col min="15124" max="15124" width="4" style="9" bestFit="1" customWidth="1"/>
    <col min="15125" max="15360" width="7.21875" style="9"/>
    <col min="15361" max="15361" width="3.88671875" style="9" customWidth="1"/>
    <col min="15362" max="15362" width="14.6640625" style="9" customWidth="1"/>
    <col min="15363" max="15363" width="8.88671875" style="9" customWidth="1"/>
    <col min="15364" max="15364" width="10" style="9" customWidth="1"/>
    <col min="15365" max="15365" width="12.6640625" style="9" bestFit="1" customWidth="1"/>
    <col min="15366" max="15366" width="11" style="9" bestFit="1" customWidth="1"/>
    <col min="15367" max="15367" width="13.33203125" style="9" customWidth="1"/>
    <col min="15368" max="15368" width="12.6640625" style="9" customWidth="1"/>
    <col min="15369" max="15369" width="12.21875" style="9" bestFit="1" customWidth="1"/>
    <col min="15370" max="15370" width="12.44140625" style="9" customWidth="1"/>
    <col min="15371" max="15371" width="13.5546875" style="9" bestFit="1" customWidth="1"/>
    <col min="15372" max="15372" width="11.109375" style="9" customWidth="1"/>
    <col min="15373" max="15373" width="13.5546875" style="9" customWidth="1"/>
    <col min="15374" max="15374" width="14.6640625" style="9" customWidth="1"/>
    <col min="15375" max="15375" width="13.88671875" style="9" customWidth="1"/>
    <col min="15376" max="15376" width="12.77734375" style="9" customWidth="1"/>
    <col min="15377" max="15377" width="11.5546875" style="9" bestFit="1" customWidth="1"/>
    <col min="15378" max="15378" width="14.6640625" style="9" customWidth="1"/>
    <col min="15379" max="15379" width="11.88671875" style="9" bestFit="1" customWidth="1"/>
    <col min="15380" max="15380" width="4" style="9" bestFit="1" customWidth="1"/>
    <col min="15381" max="15616" width="7.21875" style="9"/>
    <col min="15617" max="15617" width="3.88671875" style="9" customWidth="1"/>
    <col min="15618" max="15618" width="14.6640625" style="9" customWidth="1"/>
    <col min="15619" max="15619" width="8.88671875" style="9" customWidth="1"/>
    <col min="15620" max="15620" width="10" style="9" customWidth="1"/>
    <col min="15621" max="15621" width="12.6640625" style="9" bestFit="1" customWidth="1"/>
    <col min="15622" max="15622" width="11" style="9" bestFit="1" customWidth="1"/>
    <col min="15623" max="15623" width="13.33203125" style="9" customWidth="1"/>
    <col min="15624" max="15624" width="12.6640625" style="9" customWidth="1"/>
    <col min="15625" max="15625" width="12.21875" style="9" bestFit="1" customWidth="1"/>
    <col min="15626" max="15626" width="12.44140625" style="9" customWidth="1"/>
    <col min="15627" max="15627" width="13.5546875" style="9" bestFit="1" customWidth="1"/>
    <col min="15628" max="15628" width="11.109375" style="9" customWidth="1"/>
    <col min="15629" max="15629" width="13.5546875" style="9" customWidth="1"/>
    <col min="15630" max="15630" width="14.6640625" style="9" customWidth="1"/>
    <col min="15631" max="15631" width="13.88671875" style="9" customWidth="1"/>
    <col min="15632" max="15632" width="12.77734375" style="9" customWidth="1"/>
    <col min="15633" max="15633" width="11.5546875" style="9" bestFit="1" customWidth="1"/>
    <col min="15634" max="15634" width="14.6640625" style="9" customWidth="1"/>
    <col min="15635" max="15635" width="11.88671875" style="9" bestFit="1" customWidth="1"/>
    <col min="15636" max="15636" width="4" style="9" bestFit="1" customWidth="1"/>
    <col min="15637" max="15872" width="7.21875" style="9"/>
    <col min="15873" max="15873" width="3.88671875" style="9" customWidth="1"/>
    <col min="15874" max="15874" width="14.6640625" style="9" customWidth="1"/>
    <col min="15875" max="15875" width="8.88671875" style="9" customWidth="1"/>
    <col min="15876" max="15876" width="10" style="9" customWidth="1"/>
    <col min="15877" max="15877" width="12.6640625" style="9" bestFit="1" customWidth="1"/>
    <col min="15878" max="15878" width="11" style="9" bestFit="1" customWidth="1"/>
    <col min="15879" max="15879" width="13.33203125" style="9" customWidth="1"/>
    <col min="15880" max="15880" width="12.6640625" style="9" customWidth="1"/>
    <col min="15881" max="15881" width="12.21875" style="9" bestFit="1" customWidth="1"/>
    <col min="15882" max="15882" width="12.44140625" style="9" customWidth="1"/>
    <col min="15883" max="15883" width="13.5546875" style="9" bestFit="1" customWidth="1"/>
    <col min="15884" max="15884" width="11.109375" style="9" customWidth="1"/>
    <col min="15885" max="15885" width="13.5546875" style="9" customWidth="1"/>
    <col min="15886" max="15886" width="14.6640625" style="9" customWidth="1"/>
    <col min="15887" max="15887" width="13.88671875" style="9" customWidth="1"/>
    <col min="15888" max="15888" width="12.77734375" style="9" customWidth="1"/>
    <col min="15889" max="15889" width="11.5546875" style="9" bestFit="1" customWidth="1"/>
    <col min="15890" max="15890" width="14.6640625" style="9" customWidth="1"/>
    <col min="15891" max="15891" width="11.88671875" style="9" bestFit="1" customWidth="1"/>
    <col min="15892" max="15892" width="4" style="9" bestFit="1" customWidth="1"/>
    <col min="15893" max="16128" width="7.21875" style="9"/>
    <col min="16129" max="16129" width="3.88671875" style="9" customWidth="1"/>
    <col min="16130" max="16130" width="14.6640625" style="9" customWidth="1"/>
    <col min="16131" max="16131" width="8.88671875" style="9" customWidth="1"/>
    <col min="16132" max="16132" width="10" style="9" customWidth="1"/>
    <col min="16133" max="16133" width="12.6640625" style="9" bestFit="1" customWidth="1"/>
    <col min="16134" max="16134" width="11" style="9" bestFit="1" customWidth="1"/>
    <col min="16135" max="16135" width="13.33203125" style="9" customWidth="1"/>
    <col min="16136" max="16136" width="12.6640625" style="9" customWidth="1"/>
    <col min="16137" max="16137" width="12.21875" style="9" bestFit="1" customWidth="1"/>
    <col min="16138" max="16138" width="12.44140625" style="9" customWidth="1"/>
    <col min="16139" max="16139" width="13.5546875" style="9" bestFit="1" customWidth="1"/>
    <col min="16140" max="16140" width="11.109375" style="9" customWidth="1"/>
    <col min="16141" max="16141" width="13.5546875" style="9" customWidth="1"/>
    <col min="16142" max="16142" width="14.6640625" style="9" customWidth="1"/>
    <col min="16143" max="16143" width="13.88671875" style="9" customWidth="1"/>
    <col min="16144" max="16144" width="12.77734375" style="9" customWidth="1"/>
    <col min="16145" max="16145" width="11.5546875" style="9" bestFit="1" customWidth="1"/>
    <col min="16146" max="16146" width="14.6640625" style="9" customWidth="1"/>
    <col min="16147" max="16147" width="11.88671875" style="9" bestFit="1" customWidth="1"/>
    <col min="16148" max="16148" width="4" style="9" bestFit="1" customWidth="1"/>
    <col min="16149" max="16384" width="7.21875" style="9"/>
  </cols>
  <sheetData>
    <row r="1" spans="1:20" ht="14.1" customHeight="1" x14ac:dyDescent="0.3">
      <c r="A1" s="9" t="s">
        <v>45</v>
      </c>
      <c r="T1" s="39"/>
    </row>
    <row r="2" spans="1:20" x14ac:dyDescent="0.3">
      <c r="A2" s="9" t="s">
        <v>377</v>
      </c>
      <c r="T2" s="103"/>
    </row>
    <row r="3" spans="1:20" x14ac:dyDescent="0.3">
      <c r="A3" s="10" t="s">
        <v>47</v>
      </c>
      <c r="M3" s="104"/>
      <c r="N3" s="105"/>
      <c r="T3" s="104"/>
    </row>
    <row r="4" spans="1:20" x14ac:dyDescent="0.3">
      <c r="T4" s="39"/>
    </row>
    <row r="5" spans="1:20" x14ac:dyDescent="0.3">
      <c r="C5" s="106"/>
      <c r="D5" s="99"/>
      <c r="E5" s="99"/>
      <c r="F5" s="99"/>
      <c r="G5" s="99"/>
      <c r="H5" s="99"/>
      <c r="I5" s="99"/>
      <c r="J5" s="99"/>
      <c r="K5" s="99"/>
      <c r="L5" s="99"/>
      <c r="T5" s="39"/>
    </row>
    <row r="6" spans="1:20" ht="52.5" customHeight="1" x14ac:dyDescent="0.3">
      <c r="C6" s="107" t="s">
        <v>378</v>
      </c>
      <c r="D6" s="98"/>
      <c r="E6" s="149" t="s">
        <v>379</v>
      </c>
      <c r="F6" s="149"/>
      <c r="H6" s="107" t="s">
        <v>380</v>
      </c>
      <c r="I6" s="98"/>
      <c r="J6" s="98"/>
      <c r="K6" s="98"/>
      <c r="N6" s="98" t="s">
        <v>381</v>
      </c>
      <c r="O6" s="98"/>
      <c r="P6" s="98"/>
      <c r="Q6" s="98"/>
      <c r="R6" s="98"/>
      <c r="T6" s="39"/>
    </row>
    <row r="7" spans="1:20" s="27" customFormat="1" ht="66.900000000000006" customHeight="1" x14ac:dyDescent="0.3">
      <c r="A7" s="116" t="s">
        <v>54</v>
      </c>
      <c r="B7" s="116" t="s">
        <v>56</v>
      </c>
      <c r="C7" s="116" t="s">
        <v>382</v>
      </c>
      <c r="D7" s="116" t="s">
        <v>383</v>
      </c>
      <c r="E7" s="116" t="s">
        <v>382</v>
      </c>
      <c r="F7" s="116" t="s">
        <v>383</v>
      </c>
      <c r="G7" s="116" t="s">
        <v>384</v>
      </c>
      <c r="H7" s="116" t="s">
        <v>385</v>
      </c>
      <c r="I7" s="116" t="s">
        <v>386</v>
      </c>
      <c r="J7" s="116" t="s">
        <v>387</v>
      </c>
      <c r="K7" s="116" t="s">
        <v>253</v>
      </c>
      <c r="L7" s="116" t="s">
        <v>388</v>
      </c>
      <c r="M7" s="116" t="s">
        <v>389</v>
      </c>
      <c r="N7" s="116" t="s">
        <v>390</v>
      </c>
      <c r="O7" s="116" t="s">
        <v>391</v>
      </c>
      <c r="P7" s="116" t="s">
        <v>392</v>
      </c>
      <c r="Q7" s="116" t="s">
        <v>393</v>
      </c>
      <c r="R7" s="116" t="s">
        <v>394</v>
      </c>
      <c r="S7" s="116" t="s">
        <v>395</v>
      </c>
      <c r="T7" s="116" t="s">
        <v>396</v>
      </c>
    </row>
    <row r="8" spans="1:20" x14ac:dyDescent="0.3">
      <c r="A8" s="9">
        <v>1</v>
      </c>
      <c r="B8" s="9" t="s">
        <v>108</v>
      </c>
      <c r="C8" s="35">
        <v>0</v>
      </c>
      <c r="D8" s="35">
        <v>0</v>
      </c>
      <c r="E8" s="35">
        <v>0</v>
      </c>
      <c r="F8" s="35">
        <v>0</v>
      </c>
      <c r="G8" s="35">
        <v>643380</v>
      </c>
      <c r="H8" s="35">
        <v>558394</v>
      </c>
      <c r="I8" s="35">
        <v>0</v>
      </c>
      <c r="J8" s="35">
        <v>69818</v>
      </c>
      <c r="K8" s="35">
        <v>381263</v>
      </c>
      <c r="L8" s="35">
        <v>83</v>
      </c>
      <c r="M8" s="35">
        <f t="shared" ref="M8:M71" si="0">SUM(G8:L8)</f>
        <v>1652938</v>
      </c>
      <c r="N8" s="35">
        <v>961534</v>
      </c>
      <c r="O8" s="35">
        <v>272947</v>
      </c>
      <c r="P8" s="35">
        <v>0</v>
      </c>
      <c r="Q8" s="35">
        <v>0</v>
      </c>
      <c r="R8" s="35">
        <f t="shared" ref="R8:R71" si="1">SUM(N8:Q8)</f>
        <v>1234481</v>
      </c>
      <c r="S8" s="35">
        <f t="shared" ref="S8:S71" si="2">(M8-R8)</f>
        <v>418457</v>
      </c>
      <c r="T8" s="39">
        <v>1</v>
      </c>
    </row>
    <row r="9" spans="1:20" x14ac:dyDescent="0.3">
      <c r="A9" s="9">
        <v>2</v>
      </c>
      <c r="B9" s="9" t="s">
        <v>109</v>
      </c>
      <c r="C9" s="25">
        <v>0</v>
      </c>
      <c r="D9" s="25">
        <v>0</v>
      </c>
      <c r="E9" s="25">
        <v>0</v>
      </c>
      <c r="F9" s="25">
        <v>0</v>
      </c>
      <c r="G9" s="25">
        <v>0</v>
      </c>
      <c r="H9" s="25">
        <v>0</v>
      </c>
      <c r="I9" s="25">
        <v>0</v>
      </c>
      <c r="J9" s="25">
        <v>0</v>
      </c>
      <c r="K9" s="25">
        <v>0</v>
      </c>
      <c r="L9" s="25">
        <v>0</v>
      </c>
      <c r="M9" s="25">
        <f t="shared" si="0"/>
        <v>0</v>
      </c>
      <c r="N9" s="25">
        <v>0</v>
      </c>
      <c r="O9" s="25">
        <v>0</v>
      </c>
      <c r="P9" s="25">
        <v>0</v>
      </c>
      <c r="Q9" s="25">
        <v>0</v>
      </c>
      <c r="R9" s="25">
        <f t="shared" si="1"/>
        <v>0</v>
      </c>
      <c r="S9" s="25">
        <f t="shared" si="2"/>
        <v>0</v>
      </c>
      <c r="T9" s="39">
        <v>2</v>
      </c>
    </row>
    <row r="10" spans="1:20" x14ac:dyDescent="0.3">
      <c r="A10" s="9">
        <v>3</v>
      </c>
      <c r="B10" s="9" t="s">
        <v>110</v>
      </c>
      <c r="C10" s="25">
        <v>0</v>
      </c>
      <c r="D10" s="25">
        <v>0</v>
      </c>
      <c r="E10" s="25">
        <v>0</v>
      </c>
      <c r="F10" s="25">
        <v>0</v>
      </c>
      <c r="G10" s="25">
        <v>4560904</v>
      </c>
      <c r="H10" s="25">
        <v>0</v>
      </c>
      <c r="I10" s="25">
        <v>0</v>
      </c>
      <c r="J10" s="25">
        <v>0</v>
      </c>
      <c r="K10" s="25">
        <v>0</v>
      </c>
      <c r="L10" s="25">
        <v>27799</v>
      </c>
      <c r="M10" s="25">
        <f t="shared" si="0"/>
        <v>4588703</v>
      </c>
      <c r="N10" s="25">
        <v>3780653</v>
      </c>
      <c r="O10" s="25">
        <v>1181210</v>
      </c>
      <c r="P10" s="25">
        <v>136026</v>
      </c>
      <c r="Q10" s="25">
        <v>0</v>
      </c>
      <c r="R10" s="25">
        <f t="shared" si="1"/>
        <v>5097889</v>
      </c>
      <c r="S10" s="25">
        <f t="shared" si="2"/>
        <v>-509186</v>
      </c>
      <c r="T10" s="39">
        <v>3</v>
      </c>
    </row>
    <row r="11" spans="1:20" x14ac:dyDescent="0.3">
      <c r="A11" s="9">
        <v>4</v>
      </c>
      <c r="B11" s="9" t="s">
        <v>111</v>
      </c>
      <c r="C11" s="25">
        <v>0</v>
      </c>
      <c r="D11" s="25">
        <v>0</v>
      </c>
      <c r="E11" s="25">
        <v>0</v>
      </c>
      <c r="F11" s="25">
        <v>0</v>
      </c>
      <c r="G11" s="25">
        <v>455498</v>
      </c>
      <c r="H11" s="25">
        <v>262032</v>
      </c>
      <c r="I11" s="25">
        <v>208990</v>
      </c>
      <c r="J11" s="25">
        <v>0</v>
      </c>
      <c r="K11" s="25">
        <v>0</v>
      </c>
      <c r="L11" s="25">
        <v>0</v>
      </c>
      <c r="M11" s="25">
        <f t="shared" si="0"/>
        <v>926520</v>
      </c>
      <c r="N11" s="25">
        <v>435556</v>
      </c>
      <c r="O11" s="25">
        <v>199819</v>
      </c>
      <c r="P11" s="25">
        <v>58034</v>
      </c>
      <c r="Q11" s="25">
        <v>0</v>
      </c>
      <c r="R11" s="25">
        <f t="shared" si="1"/>
        <v>693409</v>
      </c>
      <c r="S11" s="25">
        <f t="shared" si="2"/>
        <v>233111</v>
      </c>
      <c r="T11" s="39">
        <v>4</v>
      </c>
    </row>
    <row r="12" spans="1:20" x14ac:dyDescent="0.3">
      <c r="A12" s="9">
        <v>5</v>
      </c>
      <c r="B12" s="9" t="s">
        <v>112</v>
      </c>
      <c r="C12" s="25">
        <v>0</v>
      </c>
      <c r="D12" s="25">
        <v>0</v>
      </c>
      <c r="E12" s="25">
        <v>0</v>
      </c>
      <c r="F12" s="25">
        <v>0</v>
      </c>
      <c r="G12" s="25">
        <v>4022545</v>
      </c>
      <c r="H12" s="25">
        <v>0</v>
      </c>
      <c r="I12" s="25">
        <v>0</v>
      </c>
      <c r="J12" s="25">
        <v>0</v>
      </c>
      <c r="K12" s="25">
        <v>0</v>
      </c>
      <c r="L12" s="25">
        <v>227519</v>
      </c>
      <c r="M12" s="25">
        <f t="shared" si="0"/>
        <v>4250064</v>
      </c>
      <c r="N12" s="25">
        <v>2535948</v>
      </c>
      <c r="O12" s="25">
        <v>1052449</v>
      </c>
      <c r="P12" s="25">
        <v>478095</v>
      </c>
      <c r="Q12" s="25">
        <v>0</v>
      </c>
      <c r="R12" s="25">
        <f t="shared" si="1"/>
        <v>4066492</v>
      </c>
      <c r="S12" s="25">
        <f t="shared" si="2"/>
        <v>183572</v>
      </c>
      <c r="T12" s="39">
        <v>5</v>
      </c>
    </row>
    <row r="13" spans="1:20" x14ac:dyDescent="0.3">
      <c r="A13" s="9">
        <v>6</v>
      </c>
      <c r="B13" s="9" t="s">
        <v>113</v>
      </c>
      <c r="C13" s="25">
        <v>0</v>
      </c>
      <c r="D13" s="25">
        <v>0</v>
      </c>
      <c r="E13" s="25">
        <v>0</v>
      </c>
      <c r="F13" s="25">
        <v>0</v>
      </c>
      <c r="G13" s="25">
        <v>148221</v>
      </c>
      <c r="H13" s="25">
        <v>252041</v>
      </c>
      <c r="I13" s="25">
        <v>0</v>
      </c>
      <c r="J13" s="25">
        <v>0</v>
      </c>
      <c r="K13" s="25">
        <v>0</v>
      </c>
      <c r="L13" s="25">
        <v>0</v>
      </c>
      <c r="M13" s="25">
        <f t="shared" si="0"/>
        <v>400262</v>
      </c>
      <c r="N13" s="25">
        <v>203538</v>
      </c>
      <c r="O13" s="25">
        <v>114245</v>
      </c>
      <c r="P13" s="25">
        <v>61510</v>
      </c>
      <c r="Q13" s="25">
        <v>0</v>
      </c>
      <c r="R13" s="25">
        <f t="shared" si="1"/>
        <v>379293</v>
      </c>
      <c r="S13" s="25">
        <f t="shared" si="2"/>
        <v>20969</v>
      </c>
      <c r="T13" s="39">
        <v>6</v>
      </c>
    </row>
    <row r="14" spans="1:20" x14ac:dyDescent="0.3">
      <c r="A14" s="9">
        <v>7</v>
      </c>
      <c r="B14" s="9" t="s">
        <v>114</v>
      </c>
      <c r="C14" s="25">
        <v>0</v>
      </c>
      <c r="D14" s="25">
        <v>0</v>
      </c>
      <c r="E14" s="25">
        <v>36239655</v>
      </c>
      <c r="F14" s="25">
        <v>0</v>
      </c>
      <c r="G14" s="25">
        <v>115929014</v>
      </c>
      <c r="H14" s="25">
        <v>0</v>
      </c>
      <c r="I14" s="25">
        <v>0</v>
      </c>
      <c r="J14" s="25">
        <v>0</v>
      </c>
      <c r="K14" s="25">
        <v>0</v>
      </c>
      <c r="L14" s="25">
        <v>440831</v>
      </c>
      <c r="M14" s="25">
        <f t="shared" si="0"/>
        <v>116369845</v>
      </c>
      <c r="N14" s="25">
        <v>63229474</v>
      </c>
      <c r="O14" s="25">
        <v>16881257</v>
      </c>
      <c r="P14" s="25">
        <v>10697773</v>
      </c>
      <c r="Q14" s="25">
        <v>6502542</v>
      </c>
      <c r="R14" s="25">
        <f t="shared" si="1"/>
        <v>97311046</v>
      </c>
      <c r="S14" s="25">
        <f t="shared" si="2"/>
        <v>19058799</v>
      </c>
      <c r="T14" s="39">
        <v>7</v>
      </c>
    </row>
    <row r="15" spans="1:20" x14ac:dyDescent="0.3">
      <c r="A15" s="9">
        <v>8</v>
      </c>
      <c r="B15" s="9" t="s">
        <v>115</v>
      </c>
      <c r="C15" s="25">
        <v>0</v>
      </c>
      <c r="D15" s="25">
        <v>0</v>
      </c>
      <c r="E15" s="25">
        <v>134080</v>
      </c>
      <c r="F15" s="25">
        <v>0</v>
      </c>
      <c r="G15" s="25">
        <v>0</v>
      </c>
      <c r="H15" s="25">
        <v>0</v>
      </c>
      <c r="I15" s="25">
        <v>0</v>
      </c>
      <c r="J15" s="25">
        <v>0</v>
      </c>
      <c r="K15" s="25">
        <v>0</v>
      </c>
      <c r="L15" s="25">
        <v>0</v>
      </c>
      <c r="M15" s="25">
        <f t="shared" si="0"/>
        <v>0</v>
      </c>
      <c r="N15" s="25">
        <v>0</v>
      </c>
      <c r="O15" s="25">
        <v>0</v>
      </c>
      <c r="P15" s="25">
        <v>0</v>
      </c>
      <c r="Q15" s="25">
        <v>0</v>
      </c>
      <c r="R15" s="25">
        <f t="shared" si="1"/>
        <v>0</v>
      </c>
      <c r="S15" s="25">
        <f t="shared" si="2"/>
        <v>0</v>
      </c>
      <c r="T15" s="39">
        <v>8</v>
      </c>
    </row>
    <row r="16" spans="1:20" x14ac:dyDescent="0.3">
      <c r="A16" s="9">
        <v>9</v>
      </c>
      <c r="B16" s="9" t="s">
        <v>116</v>
      </c>
      <c r="C16" s="25">
        <v>0</v>
      </c>
      <c r="D16" s="25">
        <v>0</v>
      </c>
      <c r="E16" s="25">
        <v>0</v>
      </c>
      <c r="F16" s="25">
        <v>0</v>
      </c>
      <c r="G16" s="25">
        <v>1119008</v>
      </c>
      <c r="H16" s="25">
        <v>0</v>
      </c>
      <c r="I16" s="25">
        <v>0</v>
      </c>
      <c r="J16" s="25">
        <v>0</v>
      </c>
      <c r="K16" s="25">
        <v>0</v>
      </c>
      <c r="L16" s="25">
        <v>4376</v>
      </c>
      <c r="M16" s="25">
        <f t="shared" si="0"/>
        <v>1123384</v>
      </c>
      <c r="N16" s="25">
        <v>1091415</v>
      </c>
      <c r="O16" s="25">
        <v>449741</v>
      </c>
      <c r="P16" s="25">
        <v>983</v>
      </c>
      <c r="Q16" s="25">
        <v>0</v>
      </c>
      <c r="R16" s="25">
        <f t="shared" si="1"/>
        <v>1542139</v>
      </c>
      <c r="S16" s="25">
        <f t="shared" si="2"/>
        <v>-418755</v>
      </c>
      <c r="T16" s="39">
        <v>9</v>
      </c>
    </row>
    <row r="17" spans="1:20" x14ac:dyDescent="0.3">
      <c r="A17" s="9">
        <v>10</v>
      </c>
      <c r="B17" s="9" t="s">
        <v>117</v>
      </c>
      <c r="C17" s="25">
        <v>0</v>
      </c>
      <c r="D17" s="25">
        <v>0</v>
      </c>
      <c r="E17" s="25">
        <v>0</v>
      </c>
      <c r="F17" s="25">
        <v>0</v>
      </c>
      <c r="G17" s="25">
        <v>7209455</v>
      </c>
      <c r="H17" s="25">
        <v>0</v>
      </c>
      <c r="I17" s="25">
        <v>0</v>
      </c>
      <c r="J17" s="25">
        <v>0</v>
      </c>
      <c r="K17" s="25">
        <v>0</v>
      </c>
      <c r="L17" s="25">
        <v>34066</v>
      </c>
      <c r="M17" s="25">
        <f t="shared" si="0"/>
        <v>7243521</v>
      </c>
      <c r="N17" s="25">
        <v>5679288</v>
      </c>
      <c r="O17" s="25">
        <v>276861</v>
      </c>
      <c r="P17" s="25">
        <v>0</v>
      </c>
      <c r="Q17" s="25">
        <v>2637</v>
      </c>
      <c r="R17" s="25">
        <f t="shared" si="1"/>
        <v>5958786</v>
      </c>
      <c r="S17" s="25">
        <f t="shared" si="2"/>
        <v>1284735</v>
      </c>
      <c r="T17" s="39">
        <v>10</v>
      </c>
    </row>
    <row r="18" spans="1:20" x14ac:dyDescent="0.3">
      <c r="A18" s="9">
        <v>11</v>
      </c>
      <c r="B18" s="9" t="s">
        <v>118</v>
      </c>
      <c r="C18" s="25">
        <v>0</v>
      </c>
      <c r="D18" s="25">
        <v>0</v>
      </c>
      <c r="E18" s="25">
        <v>0</v>
      </c>
      <c r="F18" s="25">
        <v>0</v>
      </c>
      <c r="G18" s="25">
        <v>584593</v>
      </c>
      <c r="H18" s="25">
        <v>1082909</v>
      </c>
      <c r="I18" s="25">
        <v>0</v>
      </c>
      <c r="J18" s="25">
        <v>0</v>
      </c>
      <c r="K18" s="25">
        <v>0</v>
      </c>
      <c r="L18" s="25">
        <v>1186</v>
      </c>
      <c r="M18" s="25">
        <f t="shared" si="0"/>
        <v>1668688</v>
      </c>
      <c r="N18" s="25">
        <v>482111</v>
      </c>
      <c r="O18" s="25">
        <v>654064</v>
      </c>
      <c r="P18" s="25">
        <v>237682</v>
      </c>
      <c r="Q18" s="25">
        <v>0</v>
      </c>
      <c r="R18" s="25">
        <f t="shared" si="1"/>
        <v>1373857</v>
      </c>
      <c r="S18" s="25">
        <f t="shared" si="2"/>
        <v>294831</v>
      </c>
      <c r="T18" s="39">
        <v>11</v>
      </c>
    </row>
    <row r="19" spans="1:20" x14ac:dyDescent="0.3">
      <c r="A19" s="9">
        <v>12</v>
      </c>
      <c r="B19" s="9" t="s">
        <v>119</v>
      </c>
      <c r="C19" s="25">
        <v>0</v>
      </c>
      <c r="D19" s="25">
        <v>0</v>
      </c>
      <c r="E19" s="25">
        <v>0</v>
      </c>
      <c r="F19" s="25">
        <v>0</v>
      </c>
      <c r="G19" s="25">
        <v>0</v>
      </c>
      <c r="H19" s="25">
        <v>0</v>
      </c>
      <c r="I19" s="25">
        <v>0</v>
      </c>
      <c r="J19" s="25">
        <v>0</v>
      </c>
      <c r="K19" s="25">
        <v>0</v>
      </c>
      <c r="L19" s="25">
        <v>0</v>
      </c>
      <c r="M19" s="25">
        <f t="shared" si="0"/>
        <v>0</v>
      </c>
      <c r="N19" s="25">
        <v>0</v>
      </c>
      <c r="O19" s="25">
        <v>0</v>
      </c>
      <c r="P19" s="25">
        <v>0</v>
      </c>
      <c r="Q19" s="25">
        <v>0</v>
      </c>
      <c r="R19" s="25">
        <f t="shared" si="1"/>
        <v>0</v>
      </c>
      <c r="S19" s="25">
        <f t="shared" si="2"/>
        <v>0</v>
      </c>
      <c r="T19" s="39">
        <v>12</v>
      </c>
    </row>
    <row r="20" spans="1:20" x14ac:dyDescent="0.3">
      <c r="A20" s="9">
        <v>13</v>
      </c>
      <c r="B20" s="9" t="s">
        <v>120</v>
      </c>
      <c r="C20" s="25">
        <v>0</v>
      </c>
      <c r="D20" s="25">
        <v>0</v>
      </c>
      <c r="E20" s="25">
        <v>0</v>
      </c>
      <c r="F20" s="25">
        <v>0</v>
      </c>
      <c r="G20" s="25">
        <v>1770</v>
      </c>
      <c r="H20" s="25">
        <v>0</v>
      </c>
      <c r="I20" s="25">
        <v>7565</v>
      </c>
      <c r="J20" s="25">
        <v>8550</v>
      </c>
      <c r="K20" s="25">
        <v>0</v>
      </c>
      <c r="L20" s="25">
        <v>3600</v>
      </c>
      <c r="M20" s="25">
        <f t="shared" si="0"/>
        <v>21485</v>
      </c>
      <c r="N20" s="25">
        <v>34686</v>
      </c>
      <c r="O20" s="25">
        <v>0</v>
      </c>
      <c r="P20" s="25">
        <v>0</v>
      </c>
      <c r="Q20" s="25">
        <v>0</v>
      </c>
      <c r="R20" s="25">
        <f t="shared" si="1"/>
        <v>34686</v>
      </c>
      <c r="S20" s="25">
        <f t="shared" si="2"/>
        <v>-13201</v>
      </c>
      <c r="T20" s="39">
        <v>13</v>
      </c>
    </row>
    <row r="21" spans="1:20" x14ac:dyDescent="0.3">
      <c r="A21" s="9">
        <v>14</v>
      </c>
      <c r="B21" s="9" t="s">
        <v>121</v>
      </c>
      <c r="C21" s="25">
        <v>0</v>
      </c>
      <c r="D21" s="25">
        <v>0</v>
      </c>
      <c r="E21" s="25">
        <v>0</v>
      </c>
      <c r="F21" s="25">
        <v>0</v>
      </c>
      <c r="G21" s="25">
        <v>6122412</v>
      </c>
      <c r="H21" s="25">
        <v>1165740</v>
      </c>
      <c r="I21" s="25">
        <v>0</v>
      </c>
      <c r="J21" s="25">
        <v>0</v>
      </c>
      <c r="K21" s="25">
        <v>0</v>
      </c>
      <c r="L21" s="25">
        <v>41037</v>
      </c>
      <c r="M21" s="25">
        <f t="shared" si="0"/>
        <v>7329189</v>
      </c>
      <c r="N21" s="25">
        <v>6568638</v>
      </c>
      <c r="O21" s="25">
        <v>3466797</v>
      </c>
      <c r="P21" s="25">
        <v>208187</v>
      </c>
      <c r="Q21" s="25">
        <v>0</v>
      </c>
      <c r="R21" s="25">
        <f t="shared" si="1"/>
        <v>10243622</v>
      </c>
      <c r="S21" s="25">
        <f t="shared" si="2"/>
        <v>-2914433</v>
      </c>
      <c r="T21" s="39">
        <v>14</v>
      </c>
    </row>
    <row r="22" spans="1:20" x14ac:dyDescent="0.3">
      <c r="A22" s="9">
        <v>15</v>
      </c>
      <c r="B22" s="9" t="s">
        <v>122</v>
      </c>
      <c r="C22" s="25">
        <v>0</v>
      </c>
      <c r="D22" s="25">
        <v>0</v>
      </c>
      <c r="E22" s="25">
        <v>0</v>
      </c>
      <c r="F22" s="25">
        <v>0</v>
      </c>
      <c r="G22" s="25">
        <v>1629882</v>
      </c>
      <c r="H22" s="25">
        <v>30787</v>
      </c>
      <c r="I22" s="25">
        <v>0</v>
      </c>
      <c r="J22" s="25">
        <v>0</v>
      </c>
      <c r="K22" s="25">
        <v>0</v>
      </c>
      <c r="L22" s="25">
        <v>3791</v>
      </c>
      <c r="M22" s="25">
        <f t="shared" si="0"/>
        <v>1664460</v>
      </c>
      <c r="N22" s="25">
        <v>721653</v>
      </c>
      <c r="O22" s="25">
        <v>623875</v>
      </c>
      <c r="P22" s="25">
        <v>197696</v>
      </c>
      <c r="Q22" s="25">
        <v>0</v>
      </c>
      <c r="R22" s="25">
        <f t="shared" si="1"/>
        <v>1543224</v>
      </c>
      <c r="S22" s="25">
        <f t="shared" si="2"/>
        <v>121236</v>
      </c>
      <c r="T22" s="39">
        <v>15</v>
      </c>
    </row>
    <row r="23" spans="1:20" x14ac:dyDescent="0.3">
      <c r="A23" s="9">
        <v>16</v>
      </c>
      <c r="B23" s="9" t="s">
        <v>123</v>
      </c>
      <c r="C23" s="25">
        <v>0</v>
      </c>
      <c r="D23" s="25">
        <v>0</v>
      </c>
      <c r="E23" s="25">
        <v>114343</v>
      </c>
      <c r="F23" s="25">
        <v>0</v>
      </c>
      <c r="G23" s="25">
        <v>0</v>
      </c>
      <c r="H23" s="25">
        <v>0</v>
      </c>
      <c r="I23" s="25">
        <v>0</v>
      </c>
      <c r="J23" s="25">
        <v>0</v>
      </c>
      <c r="K23" s="25">
        <v>0</v>
      </c>
      <c r="L23" s="25">
        <v>0</v>
      </c>
      <c r="M23" s="25">
        <f t="shared" si="0"/>
        <v>0</v>
      </c>
      <c r="N23" s="25">
        <v>0</v>
      </c>
      <c r="O23" s="25">
        <v>0</v>
      </c>
      <c r="P23" s="25">
        <v>0</v>
      </c>
      <c r="Q23" s="25">
        <v>0</v>
      </c>
      <c r="R23" s="25">
        <f t="shared" si="1"/>
        <v>0</v>
      </c>
      <c r="S23" s="25">
        <f t="shared" si="2"/>
        <v>0</v>
      </c>
      <c r="T23" s="39">
        <v>16</v>
      </c>
    </row>
    <row r="24" spans="1:20" x14ac:dyDescent="0.3">
      <c r="A24" s="9">
        <v>17</v>
      </c>
      <c r="B24" s="9" t="s">
        <v>124</v>
      </c>
      <c r="C24" s="25">
        <v>0</v>
      </c>
      <c r="D24" s="25">
        <v>0</v>
      </c>
      <c r="E24" s="25">
        <v>0</v>
      </c>
      <c r="F24" s="25">
        <v>0</v>
      </c>
      <c r="G24" s="25">
        <v>2892078</v>
      </c>
      <c r="H24" s="25">
        <v>1730200</v>
      </c>
      <c r="I24" s="25">
        <v>0</v>
      </c>
      <c r="J24" s="25">
        <v>0</v>
      </c>
      <c r="K24" s="25">
        <v>256922</v>
      </c>
      <c r="L24" s="25">
        <v>960958</v>
      </c>
      <c r="M24" s="25">
        <f t="shared" si="0"/>
        <v>5840158</v>
      </c>
      <c r="N24" s="25">
        <v>2449139</v>
      </c>
      <c r="O24" s="25">
        <v>1433132</v>
      </c>
      <c r="P24" s="25">
        <v>1504410</v>
      </c>
      <c r="Q24" s="25">
        <v>0</v>
      </c>
      <c r="R24" s="25">
        <f t="shared" si="1"/>
        <v>5386681</v>
      </c>
      <c r="S24" s="25">
        <f t="shared" si="2"/>
        <v>453477</v>
      </c>
      <c r="T24" s="39">
        <v>17</v>
      </c>
    </row>
    <row r="25" spans="1:20" x14ac:dyDescent="0.3">
      <c r="A25" s="9">
        <v>18</v>
      </c>
      <c r="B25" s="9" t="s">
        <v>125</v>
      </c>
      <c r="C25" s="25">
        <v>0</v>
      </c>
      <c r="D25" s="25">
        <v>0</v>
      </c>
      <c r="E25" s="25">
        <v>280263</v>
      </c>
      <c r="F25" s="25">
        <v>0</v>
      </c>
      <c r="G25" s="25">
        <v>3057511</v>
      </c>
      <c r="H25" s="25">
        <v>0</v>
      </c>
      <c r="I25" s="25">
        <v>996787</v>
      </c>
      <c r="J25" s="25">
        <v>194873</v>
      </c>
      <c r="K25" s="25">
        <v>0</v>
      </c>
      <c r="L25" s="25">
        <v>197187</v>
      </c>
      <c r="M25" s="25">
        <f t="shared" si="0"/>
        <v>4446358</v>
      </c>
      <c r="N25" s="25">
        <v>2411722</v>
      </c>
      <c r="O25" s="25">
        <v>1464972</v>
      </c>
      <c r="P25" s="25">
        <v>699601</v>
      </c>
      <c r="Q25" s="25">
        <v>0</v>
      </c>
      <c r="R25" s="25">
        <f t="shared" si="1"/>
        <v>4576295</v>
      </c>
      <c r="S25" s="25">
        <f t="shared" si="2"/>
        <v>-129937</v>
      </c>
      <c r="T25" s="39">
        <v>18</v>
      </c>
    </row>
    <row r="26" spans="1:20" x14ac:dyDescent="0.3">
      <c r="A26" s="9">
        <v>19</v>
      </c>
      <c r="B26" s="9" t="s">
        <v>126</v>
      </c>
      <c r="C26" s="25">
        <v>0</v>
      </c>
      <c r="D26" s="25">
        <v>0</v>
      </c>
      <c r="E26" s="25">
        <v>0</v>
      </c>
      <c r="F26" s="25">
        <v>0</v>
      </c>
      <c r="G26" s="25">
        <v>130188</v>
      </c>
      <c r="H26" s="25">
        <v>714228</v>
      </c>
      <c r="I26" s="25">
        <v>0</v>
      </c>
      <c r="J26" s="25">
        <v>0</v>
      </c>
      <c r="K26" s="25">
        <v>0</v>
      </c>
      <c r="L26" s="25">
        <v>0</v>
      </c>
      <c r="M26" s="25">
        <f t="shared" si="0"/>
        <v>844416</v>
      </c>
      <c r="N26" s="25">
        <v>510664</v>
      </c>
      <c r="O26" s="25">
        <v>150968</v>
      </c>
      <c r="P26" s="25">
        <v>0</v>
      </c>
      <c r="Q26" s="25">
        <v>0</v>
      </c>
      <c r="R26" s="25">
        <f t="shared" si="1"/>
        <v>661632</v>
      </c>
      <c r="S26" s="25">
        <f t="shared" si="2"/>
        <v>182784</v>
      </c>
      <c r="T26" s="39">
        <v>19</v>
      </c>
    </row>
    <row r="27" spans="1:20" x14ac:dyDescent="0.3">
      <c r="A27" s="9">
        <v>20</v>
      </c>
      <c r="B27" s="9" t="s">
        <v>127</v>
      </c>
      <c r="C27" s="25">
        <v>0</v>
      </c>
      <c r="D27" s="25">
        <v>0</v>
      </c>
      <c r="E27" s="25">
        <v>0</v>
      </c>
      <c r="F27" s="25">
        <v>0</v>
      </c>
      <c r="G27" s="25">
        <v>0</v>
      </c>
      <c r="H27" s="25">
        <v>0</v>
      </c>
      <c r="I27" s="25">
        <v>0</v>
      </c>
      <c r="J27" s="25">
        <v>0</v>
      </c>
      <c r="K27" s="25">
        <v>0</v>
      </c>
      <c r="L27" s="25">
        <v>0</v>
      </c>
      <c r="M27" s="25">
        <f t="shared" si="0"/>
        <v>0</v>
      </c>
      <c r="N27" s="25">
        <v>0</v>
      </c>
      <c r="O27" s="25">
        <v>0</v>
      </c>
      <c r="P27" s="25">
        <v>0</v>
      </c>
      <c r="Q27" s="25">
        <v>0</v>
      </c>
      <c r="R27" s="25">
        <f t="shared" si="1"/>
        <v>0</v>
      </c>
      <c r="S27" s="25">
        <f t="shared" si="2"/>
        <v>0</v>
      </c>
      <c r="T27" s="39">
        <v>20</v>
      </c>
    </row>
    <row r="28" spans="1:20" x14ac:dyDescent="0.3">
      <c r="A28" s="9">
        <v>21</v>
      </c>
      <c r="B28" s="9" t="s">
        <v>128</v>
      </c>
      <c r="C28" s="25">
        <v>0</v>
      </c>
      <c r="D28" s="25">
        <v>0</v>
      </c>
      <c r="E28" s="25">
        <v>1069284</v>
      </c>
      <c r="F28" s="25">
        <v>985686</v>
      </c>
      <c r="G28" s="25">
        <v>100448648</v>
      </c>
      <c r="H28" s="25">
        <v>-217934</v>
      </c>
      <c r="I28" s="25">
        <v>0</v>
      </c>
      <c r="J28" s="25">
        <v>0</v>
      </c>
      <c r="K28" s="25">
        <v>0</v>
      </c>
      <c r="L28" s="25">
        <v>2235597</v>
      </c>
      <c r="M28" s="25">
        <f t="shared" si="0"/>
        <v>102466311</v>
      </c>
      <c r="N28" s="25">
        <v>50924581</v>
      </c>
      <c r="O28" s="25">
        <v>31684098</v>
      </c>
      <c r="P28" s="25">
        <v>1588229</v>
      </c>
      <c r="Q28" s="25">
        <v>427663</v>
      </c>
      <c r="R28" s="25">
        <f t="shared" si="1"/>
        <v>84624571</v>
      </c>
      <c r="S28" s="25">
        <f t="shared" si="2"/>
        <v>17841740</v>
      </c>
      <c r="T28" s="39">
        <v>21</v>
      </c>
    </row>
    <row r="29" spans="1:20" x14ac:dyDescent="0.3">
      <c r="A29" s="9">
        <v>22</v>
      </c>
      <c r="B29" s="9" t="s">
        <v>129</v>
      </c>
      <c r="C29" s="25">
        <v>0</v>
      </c>
      <c r="D29" s="25">
        <v>0</v>
      </c>
      <c r="E29" s="25">
        <v>0</v>
      </c>
      <c r="F29" s="25">
        <v>0</v>
      </c>
      <c r="G29" s="25">
        <v>551291</v>
      </c>
      <c r="H29" s="25">
        <v>207000</v>
      </c>
      <c r="I29" s="25">
        <v>0</v>
      </c>
      <c r="J29" s="25">
        <v>0</v>
      </c>
      <c r="K29" s="25">
        <v>0</v>
      </c>
      <c r="L29" s="25">
        <v>138912</v>
      </c>
      <c r="M29" s="25">
        <f t="shared" si="0"/>
        <v>897203</v>
      </c>
      <c r="N29" s="25">
        <v>664041</v>
      </c>
      <c r="O29" s="25">
        <v>302496</v>
      </c>
      <c r="P29" s="25">
        <v>24877</v>
      </c>
      <c r="Q29" s="25">
        <v>0</v>
      </c>
      <c r="R29" s="25">
        <f t="shared" si="1"/>
        <v>991414</v>
      </c>
      <c r="S29" s="25">
        <f t="shared" si="2"/>
        <v>-94211</v>
      </c>
      <c r="T29" s="39">
        <v>22</v>
      </c>
    </row>
    <row r="30" spans="1:20" x14ac:dyDescent="0.3">
      <c r="A30" s="9">
        <v>23</v>
      </c>
      <c r="B30" s="9" t="s">
        <v>130</v>
      </c>
      <c r="C30" s="25">
        <v>0</v>
      </c>
      <c r="D30" s="25">
        <v>0</v>
      </c>
      <c r="E30" s="25">
        <v>0</v>
      </c>
      <c r="F30" s="25">
        <v>0</v>
      </c>
      <c r="G30" s="25">
        <v>0</v>
      </c>
      <c r="H30" s="25">
        <v>0</v>
      </c>
      <c r="I30" s="25">
        <v>0</v>
      </c>
      <c r="J30" s="25">
        <v>0</v>
      </c>
      <c r="K30" s="25">
        <v>0</v>
      </c>
      <c r="L30" s="25">
        <v>0</v>
      </c>
      <c r="M30" s="25">
        <f t="shared" si="0"/>
        <v>0</v>
      </c>
      <c r="N30" s="25">
        <v>0</v>
      </c>
      <c r="O30" s="25">
        <v>0</v>
      </c>
      <c r="P30" s="25">
        <v>0</v>
      </c>
      <c r="Q30" s="25">
        <v>0</v>
      </c>
      <c r="R30" s="25">
        <f t="shared" si="1"/>
        <v>0</v>
      </c>
      <c r="S30" s="25">
        <f t="shared" si="2"/>
        <v>0</v>
      </c>
      <c r="T30" s="39">
        <v>23</v>
      </c>
    </row>
    <row r="31" spans="1:20" x14ac:dyDescent="0.3">
      <c r="A31" s="9">
        <v>24</v>
      </c>
      <c r="B31" s="9" t="s">
        <v>131</v>
      </c>
      <c r="C31" s="25">
        <v>0</v>
      </c>
      <c r="D31" s="25">
        <v>0</v>
      </c>
      <c r="E31" s="25">
        <v>0</v>
      </c>
      <c r="F31" s="25">
        <v>0</v>
      </c>
      <c r="G31" s="25">
        <v>1755000</v>
      </c>
      <c r="H31" s="25">
        <v>0</v>
      </c>
      <c r="I31" s="25">
        <v>0</v>
      </c>
      <c r="J31" s="25">
        <v>20918</v>
      </c>
      <c r="K31" s="25">
        <v>0</v>
      </c>
      <c r="L31" s="25">
        <v>1135</v>
      </c>
      <c r="M31" s="25">
        <f t="shared" si="0"/>
        <v>1777053</v>
      </c>
      <c r="N31" s="25">
        <v>2237079</v>
      </c>
      <c r="O31" s="25">
        <v>1565820</v>
      </c>
      <c r="P31" s="25">
        <v>91763</v>
      </c>
      <c r="Q31" s="25">
        <v>0</v>
      </c>
      <c r="R31" s="25">
        <f t="shared" si="1"/>
        <v>3894662</v>
      </c>
      <c r="S31" s="25">
        <f t="shared" si="2"/>
        <v>-2117609</v>
      </c>
      <c r="T31" s="39">
        <v>24</v>
      </c>
    </row>
    <row r="32" spans="1:20" x14ac:dyDescent="0.3">
      <c r="A32" s="9">
        <v>25</v>
      </c>
      <c r="B32" s="9" t="s">
        <v>132</v>
      </c>
      <c r="C32" s="25">
        <v>0</v>
      </c>
      <c r="D32" s="25">
        <v>0</v>
      </c>
      <c r="E32" s="25">
        <v>0</v>
      </c>
      <c r="F32" s="25">
        <v>0</v>
      </c>
      <c r="G32" s="25">
        <v>434126</v>
      </c>
      <c r="H32" s="25">
        <v>0</v>
      </c>
      <c r="I32" s="25">
        <v>0</v>
      </c>
      <c r="J32" s="25">
        <v>0</v>
      </c>
      <c r="K32" s="25">
        <v>0</v>
      </c>
      <c r="L32" s="25">
        <v>2171</v>
      </c>
      <c r="M32" s="25">
        <f t="shared" si="0"/>
        <v>436297</v>
      </c>
      <c r="N32" s="25">
        <v>321018</v>
      </c>
      <c r="O32" s="25">
        <v>359305</v>
      </c>
      <c r="P32" s="25">
        <v>77870</v>
      </c>
      <c r="Q32" s="25">
        <v>0</v>
      </c>
      <c r="R32" s="25">
        <f t="shared" si="1"/>
        <v>758193</v>
      </c>
      <c r="S32" s="25">
        <f t="shared" si="2"/>
        <v>-321896</v>
      </c>
      <c r="T32" s="39">
        <v>25</v>
      </c>
    </row>
    <row r="33" spans="1:20" x14ac:dyDescent="0.3">
      <c r="A33" s="9">
        <v>26</v>
      </c>
      <c r="B33" s="9" t="s">
        <v>133</v>
      </c>
      <c r="C33" s="25">
        <v>0</v>
      </c>
      <c r="D33" s="25">
        <v>0</v>
      </c>
      <c r="E33" s="25">
        <v>0</v>
      </c>
      <c r="F33" s="25">
        <v>0</v>
      </c>
      <c r="G33" s="25">
        <v>2353882</v>
      </c>
      <c r="H33" s="25">
        <v>1197845</v>
      </c>
      <c r="I33" s="25">
        <v>0</v>
      </c>
      <c r="J33" s="25">
        <v>0</v>
      </c>
      <c r="K33" s="25">
        <v>0</v>
      </c>
      <c r="L33" s="25">
        <v>73813</v>
      </c>
      <c r="M33" s="25">
        <f t="shared" si="0"/>
        <v>3625540</v>
      </c>
      <c r="N33" s="25">
        <v>2478445</v>
      </c>
      <c r="O33" s="25">
        <v>897030</v>
      </c>
      <c r="P33" s="25">
        <v>149770</v>
      </c>
      <c r="Q33" s="25">
        <v>0</v>
      </c>
      <c r="R33" s="25">
        <f t="shared" si="1"/>
        <v>3525245</v>
      </c>
      <c r="S33" s="25">
        <f t="shared" si="2"/>
        <v>100295</v>
      </c>
      <c r="T33" s="39">
        <v>26</v>
      </c>
    </row>
    <row r="34" spans="1:20" x14ac:dyDescent="0.3">
      <c r="A34" s="9">
        <v>27</v>
      </c>
      <c r="B34" s="9" t="s">
        <v>134</v>
      </c>
      <c r="C34" s="25">
        <v>0</v>
      </c>
      <c r="D34" s="25">
        <v>0</v>
      </c>
      <c r="E34" s="25">
        <v>0</v>
      </c>
      <c r="F34" s="25">
        <v>0</v>
      </c>
      <c r="G34" s="25">
        <v>4446486</v>
      </c>
      <c r="H34" s="25">
        <v>301323</v>
      </c>
      <c r="I34" s="25">
        <v>0</v>
      </c>
      <c r="J34" s="25">
        <v>76609</v>
      </c>
      <c r="K34" s="25">
        <v>702581</v>
      </c>
      <c r="L34" s="25">
        <v>102825</v>
      </c>
      <c r="M34" s="25">
        <f t="shared" si="0"/>
        <v>5629824</v>
      </c>
      <c r="N34" s="25">
        <v>3109590</v>
      </c>
      <c r="O34" s="25">
        <v>1427132</v>
      </c>
      <c r="P34" s="25">
        <v>139572</v>
      </c>
      <c r="Q34" s="25">
        <v>53726</v>
      </c>
      <c r="R34" s="25">
        <f t="shared" si="1"/>
        <v>4730020</v>
      </c>
      <c r="S34" s="25">
        <f t="shared" si="2"/>
        <v>899804</v>
      </c>
      <c r="T34" s="39">
        <v>27</v>
      </c>
    </row>
    <row r="35" spans="1:20" x14ac:dyDescent="0.3">
      <c r="A35" s="9">
        <v>28</v>
      </c>
      <c r="B35" s="9" t="s">
        <v>135</v>
      </c>
      <c r="C35" s="25">
        <v>0</v>
      </c>
      <c r="D35" s="25">
        <v>0</v>
      </c>
      <c r="E35" s="25">
        <v>0</v>
      </c>
      <c r="F35" s="25">
        <v>0</v>
      </c>
      <c r="G35" s="25">
        <v>269169</v>
      </c>
      <c r="H35" s="25">
        <v>65033</v>
      </c>
      <c r="I35" s="25">
        <v>37525</v>
      </c>
      <c r="J35" s="25">
        <v>7904</v>
      </c>
      <c r="K35" s="25">
        <v>0</v>
      </c>
      <c r="L35" s="25">
        <v>469</v>
      </c>
      <c r="M35" s="25">
        <f t="shared" si="0"/>
        <v>380100</v>
      </c>
      <c r="N35" s="25">
        <v>246021</v>
      </c>
      <c r="O35" s="25">
        <v>513041</v>
      </c>
      <c r="P35" s="25">
        <v>42394</v>
      </c>
      <c r="Q35" s="25">
        <v>0</v>
      </c>
      <c r="R35" s="25">
        <f t="shared" si="1"/>
        <v>801456</v>
      </c>
      <c r="S35" s="25">
        <f t="shared" si="2"/>
        <v>-421356</v>
      </c>
      <c r="T35" s="39">
        <v>28</v>
      </c>
    </row>
    <row r="36" spans="1:20" x14ac:dyDescent="0.3">
      <c r="A36" s="9">
        <v>29</v>
      </c>
      <c r="B36" s="9" t="s">
        <v>77</v>
      </c>
      <c r="C36" s="25">
        <v>0</v>
      </c>
      <c r="D36" s="25">
        <v>0</v>
      </c>
      <c r="E36" s="25">
        <v>49797731</v>
      </c>
      <c r="F36" s="25">
        <v>0</v>
      </c>
      <c r="G36" s="25">
        <v>213419497</v>
      </c>
      <c r="H36" s="25">
        <v>68875915</v>
      </c>
      <c r="I36" s="25">
        <v>0</v>
      </c>
      <c r="J36" s="25">
        <v>20617369</v>
      </c>
      <c r="K36" s="25">
        <v>0</v>
      </c>
      <c r="L36" s="25">
        <v>28628136</v>
      </c>
      <c r="M36" s="25">
        <f t="shared" si="0"/>
        <v>331540917</v>
      </c>
      <c r="N36" s="25">
        <v>188675764</v>
      </c>
      <c r="O36" s="25">
        <v>73834186</v>
      </c>
      <c r="P36" s="25">
        <v>23635250</v>
      </c>
      <c r="Q36" s="25">
        <v>0</v>
      </c>
      <c r="R36" s="25">
        <f t="shared" si="1"/>
        <v>286145200</v>
      </c>
      <c r="S36" s="25">
        <f t="shared" si="2"/>
        <v>45395717</v>
      </c>
      <c r="T36" s="39">
        <v>29</v>
      </c>
    </row>
    <row r="37" spans="1:20" x14ac:dyDescent="0.3">
      <c r="A37" s="9">
        <v>30</v>
      </c>
      <c r="B37" s="9" t="s">
        <v>136</v>
      </c>
      <c r="C37" s="25">
        <v>0</v>
      </c>
      <c r="D37" s="25">
        <v>0</v>
      </c>
      <c r="E37" s="25">
        <v>406166</v>
      </c>
      <c r="F37" s="25">
        <v>0</v>
      </c>
      <c r="G37" s="25">
        <v>681749</v>
      </c>
      <c r="H37" s="25">
        <v>1865601</v>
      </c>
      <c r="I37" s="25">
        <v>0</v>
      </c>
      <c r="J37" s="25">
        <v>620059</v>
      </c>
      <c r="K37" s="25">
        <v>1938743</v>
      </c>
      <c r="L37" s="25">
        <v>9954</v>
      </c>
      <c r="M37" s="25">
        <f t="shared" si="0"/>
        <v>5116106</v>
      </c>
      <c r="N37" s="25">
        <v>953272</v>
      </c>
      <c r="O37" s="25">
        <v>233616</v>
      </c>
      <c r="P37" s="25">
        <v>0</v>
      </c>
      <c r="Q37" s="25">
        <v>0</v>
      </c>
      <c r="R37" s="25">
        <f t="shared" si="1"/>
        <v>1186888</v>
      </c>
      <c r="S37" s="25">
        <f t="shared" si="2"/>
        <v>3929218</v>
      </c>
      <c r="T37" s="39">
        <v>30</v>
      </c>
    </row>
    <row r="38" spans="1:20" x14ac:dyDescent="0.3">
      <c r="A38" s="9">
        <v>31</v>
      </c>
      <c r="B38" s="9" t="s">
        <v>137</v>
      </c>
      <c r="C38" s="25">
        <v>0</v>
      </c>
      <c r="D38" s="25">
        <v>0</v>
      </c>
      <c r="E38" s="25">
        <v>0</v>
      </c>
      <c r="F38" s="25">
        <v>0</v>
      </c>
      <c r="G38" s="25">
        <v>0</v>
      </c>
      <c r="H38" s="25">
        <v>0</v>
      </c>
      <c r="I38" s="25">
        <v>0</v>
      </c>
      <c r="J38" s="25">
        <v>0</v>
      </c>
      <c r="K38" s="25">
        <v>0</v>
      </c>
      <c r="L38" s="25">
        <v>0</v>
      </c>
      <c r="M38" s="25">
        <f t="shared" si="0"/>
        <v>0</v>
      </c>
      <c r="N38" s="25">
        <v>0</v>
      </c>
      <c r="O38" s="25">
        <v>0</v>
      </c>
      <c r="P38" s="25">
        <v>0</v>
      </c>
      <c r="Q38" s="25">
        <v>0</v>
      </c>
      <c r="R38" s="25">
        <f t="shared" si="1"/>
        <v>0</v>
      </c>
      <c r="S38" s="25">
        <f t="shared" si="2"/>
        <v>0</v>
      </c>
      <c r="T38" s="39">
        <v>31</v>
      </c>
    </row>
    <row r="39" spans="1:20" x14ac:dyDescent="0.3">
      <c r="A39" s="9">
        <v>32</v>
      </c>
      <c r="B39" s="9" t="s">
        <v>138</v>
      </c>
      <c r="C39" s="25">
        <v>0</v>
      </c>
      <c r="D39" s="25">
        <v>0</v>
      </c>
      <c r="E39" s="25">
        <v>250414</v>
      </c>
      <c r="F39" s="25">
        <v>0</v>
      </c>
      <c r="G39" s="25">
        <v>398725</v>
      </c>
      <c r="H39" s="25">
        <v>728083</v>
      </c>
      <c r="I39" s="25">
        <v>0</v>
      </c>
      <c r="J39" s="25">
        <v>0</v>
      </c>
      <c r="K39" s="25">
        <v>0</v>
      </c>
      <c r="L39" s="25">
        <v>118705</v>
      </c>
      <c r="M39" s="25">
        <f t="shared" si="0"/>
        <v>1245513</v>
      </c>
      <c r="N39" s="25">
        <v>413212</v>
      </c>
      <c r="O39" s="25">
        <v>184405</v>
      </c>
      <c r="P39" s="25">
        <v>268902</v>
      </c>
      <c r="Q39" s="25">
        <v>140761</v>
      </c>
      <c r="R39" s="25">
        <f t="shared" si="1"/>
        <v>1007280</v>
      </c>
      <c r="S39" s="25">
        <f t="shared" si="2"/>
        <v>238233</v>
      </c>
      <c r="T39" s="39">
        <v>32</v>
      </c>
    </row>
    <row r="40" spans="1:20" x14ac:dyDescent="0.3">
      <c r="A40" s="9">
        <v>33</v>
      </c>
      <c r="B40" s="9" t="s">
        <v>79</v>
      </c>
      <c r="C40" s="25">
        <v>0</v>
      </c>
      <c r="D40" s="25">
        <v>0</v>
      </c>
      <c r="E40" s="25">
        <v>0</v>
      </c>
      <c r="F40" s="25">
        <v>551658</v>
      </c>
      <c r="G40" s="25">
        <v>60697</v>
      </c>
      <c r="H40" s="25">
        <v>0</v>
      </c>
      <c r="I40" s="25">
        <v>0</v>
      </c>
      <c r="J40" s="25">
        <v>0</v>
      </c>
      <c r="K40" s="25">
        <v>0</v>
      </c>
      <c r="L40" s="25">
        <v>0</v>
      </c>
      <c r="M40" s="25">
        <f t="shared" si="0"/>
        <v>60697</v>
      </c>
      <c r="N40" s="25">
        <v>11441</v>
      </c>
      <c r="O40" s="25">
        <v>32845</v>
      </c>
      <c r="P40" s="25">
        <v>0</v>
      </c>
      <c r="Q40" s="25">
        <v>0</v>
      </c>
      <c r="R40" s="25">
        <f t="shared" si="1"/>
        <v>44286</v>
      </c>
      <c r="S40" s="25">
        <f t="shared" si="2"/>
        <v>16411</v>
      </c>
      <c r="T40" s="39">
        <v>33</v>
      </c>
    </row>
    <row r="41" spans="1:20" x14ac:dyDescent="0.3">
      <c r="A41" s="9">
        <v>34</v>
      </c>
      <c r="B41" s="9" t="s">
        <v>139</v>
      </c>
      <c r="C41" s="25">
        <v>0</v>
      </c>
      <c r="D41" s="25">
        <v>0</v>
      </c>
      <c r="E41" s="25">
        <v>129897</v>
      </c>
      <c r="F41" s="25">
        <v>176409</v>
      </c>
      <c r="G41" s="25">
        <v>0</v>
      </c>
      <c r="H41" s="25">
        <v>0</v>
      </c>
      <c r="I41" s="25">
        <v>0</v>
      </c>
      <c r="J41" s="25">
        <v>0</v>
      </c>
      <c r="K41" s="25">
        <v>0</v>
      </c>
      <c r="L41" s="25">
        <v>0</v>
      </c>
      <c r="M41" s="25">
        <f t="shared" si="0"/>
        <v>0</v>
      </c>
      <c r="N41" s="25">
        <v>0</v>
      </c>
      <c r="O41" s="25">
        <v>0</v>
      </c>
      <c r="P41" s="25">
        <v>0</v>
      </c>
      <c r="Q41" s="25">
        <v>0</v>
      </c>
      <c r="R41" s="25">
        <f t="shared" si="1"/>
        <v>0</v>
      </c>
      <c r="S41" s="25">
        <f t="shared" si="2"/>
        <v>0</v>
      </c>
      <c r="T41" s="39">
        <v>34</v>
      </c>
    </row>
    <row r="42" spans="1:20" x14ac:dyDescent="0.3">
      <c r="A42" s="9">
        <v>35</v>
      </c>
      <c r="B42" s="9" t="s">
        <v>140</v>
      </c>
      <c r="C42" s="25">
        <v>0</v>
      </c>
      <c r="D42" s="25">
        <v>0</v>
      </c>
      <c r="E42" s="25">
        <v>0</v>
      </c>
      <c r="F42" s="25">
        <v>0</v>
      </c>
      <c r="G42" s="25">
        <v>636146</v>
      </c>
      <c r="H42" s="25">
        <v>609015</v>
      </c>
      <c r="I42" s="25">
        <v>0</v>
      </c>
      <c r="J42" s="25">
        <v>0</v>
      </c>
      <c r="K42" s="25">
        <v>166133</v>
      </c>
      <c r="L42" s="25">
        <v>118241</v>
      </c>
      <c r="M42" s="25">
        <f t="shared" si="0"/>
        <v>1529535</v>
      </c>
      <c r="N42" s="25">
        <v>965435</v>
      </c>
      <c r="O42" s="25">
        <v>551203</v>
      </c>
      <c r="P42" s="25">
        <v>216832</v>
      </c>
      <c r="Q42" s="25">
        <v>0</v>
      </c>
      <c r="R42" s="25">
        <f t="shared" si="1"/>
        <v>1733470</v>
      </c>
      <c r="S42" s="25">
        <f t="shared" si="2"/>
        <v>-203935</v>
      </c>
      <c r="T42" s="39">
        <v>35</v>
      </c>
    </row>
    <row r="43" spans="1:20" x14ac:dyDescent="0.3">
      <c r="A43" s="9">
        <v>36</v>
      </c>
      <c r="B43" s="9" t="s">
        <v>141</v>
      </c>
      <c r="C43" s="25">
        <v>0</v>
      </c>
      <c r="D43" s="25">
        <v>0</v>
      </c>
      <c r="E43" s="25">
        <v>0</v>
      </c>
      <c r="F43" s="25">
        <v>0</v>
      </c>
      <c r="G43" s="25">
        <v>4568243</v>
      </c>
      <c r="H43" s="25">
        <v>430524</v>
      </c>
      <c r="I43" s="25">
        <v>0</v>
      </c>
      <c r="J43" s="25">
        <v>0</v>
      </c>
      <c r="K43" s="25">
        <v>0</v>
      </c>
      <c r="L43" s="25">
        <v>117584</v>
      </c>
      <c r="M43" s="25">
        <f t="shared" si="0"/>
        <v>5116351</v>
      </c>
      <c r="N43" s="25">
        <v>2289258</v>
      </c>
      <c r="O43" s="25">
        <v>1081250</v>
      </c>
      <c r="P43" s="25">
        <v>172405</v>
      </c>
      <c r="Q43" s="25">
        <v>0</v>
      </c>
      <c r="R43" s="25">
        <f t="shared" si="1"/>
        <v>3542913</v>
      </c>
      <c r="S43" s="25">
        <f t="shared" si="2"/>
        <v>1573438</v>
      </c>
      <c r="T43" s="39">
        <v>36</v>
      </c>
    </row>
    <row r="44" spans="1:20" x14ac:dyDescent="0.3">
      <c r="A44" s="9">
        <v>37</v>
      </c>
      <c r="B44" s="9" t="s">
        <v>142</v>
      </c>
      <c r="C44" s="25">
        <v>0</v>
      </c>
      <c r="D44" s="25">
        <v>0</v>
      </c>
      <c r="E44" s="25">
        <v>0</v>
      </c>
      <c r="F44" s="25">
        <v>0</v>
      </c>
      <c r="G44" s="25">
        <v>13177338</v>
      </c>
      <c r="H44" s="25">
        <v>-500000</v>
      </c>
      <c r="I44" s="25">
        <v>0</v>
      </c>
      <c r="J44" s="25">
        <v>0</v>
      </c>
      <c r="K44" s="25">
        <v>0</v>
      </c>
      <c r="L44" s="25">
        <v>562392</v>
      </c>
      <c r="M44" s="25">
        <f t="shared" si="0"/>
        <v>13239730</v>
      </c>
      <c r="N44" s="25">
        <v>4658226</v>
      </c>
      <c r="O44" s="25">
        <v>2859141</v>
      </c>
      <c r="P44" s="25">
        <v>4243245</v>
      </c>
      <c r="Q44" s="25">
        <v>100960</v>
      </c>
      <c r="R44" s="25">
        <f t="shared" si="1"/>
        <v>11861572</v>
      </c>
      <c r="S44" s="25">
        <f t="shared" si="2"/>
        <v>1378158</v>
      </c>
      <c r="T44" s="39">
        <v>37</v>
      </c>
    </row>
    <row r="45" spans="1:20" x14ac:dyDescent="0.3">
      <c r="A45" s="9">
        <v>38</v>
      </c>
      <c r="B45" s="9" t="s">
        <v>143</v>
      </c>
      <c r="C45" s="25">
        <v>0</v>
      </c>
      <c r="D45" s="25">
        <v>0</v>
      </c>
      <c r="E45" s="25">
        <v>53560</v>
      </c>
      <c r="F45" s="25">
        <v>0</v>
      </c>
      <c r="G45" s="25">
        <v>231129</v>
      </c>
      <c r="H45" s="25">
        <v>0</v>
      </c>
      <c r="I45" s="25">
        <v>0</v>
      </c>
      <c r="J45" s="25">
        <v>0</v>
      </c>
      <c r="K45" s="25">
        <v>0</v>
      </c>
      <c r="L45" s="25">
        <v>12900</v>
      </c>
      <c r="M45" s="25">
        <f t="shared" si="0"/>
        <v>244029</v>
      </c>
      <c r="N45" s="25">
        <v>221801</v>
      </c>
      <c r="O45" s="25">
        <v>93239</v>
      </c>
      <c r="P45" s="25">
        <v>892</v>
      </c>
      <c r="Q45" s="25">
        <v>0</v>
      </c>
      <c r="R45" s="25">
        <f t="shared" si="1"/>
        <v>315932</v>
      </c>
      <c r="S45" s="25">
        <f t="shared" si="2"/>
        <v>-71903</v>
      </c>
      <c r="T45" s="39">
        <v>38</v>
      </c>
    </row>
    <row r="46" spans="1:20" x14ac:dyDescent="0.3">
      <c r="A46" s="9">
        <v>39</v>
      </c>
      <c r="B46" s="9" t="s">
        <v>144</v>
      </c>
      <c r="C46" s="25">
        <v>0</v>
      </c>
      <c r="D46" s="25">
        <v>0</v>
      </c>
      <c r="E46" s="25">
        <v>0</v>
      </c>
      <c r="F46" s="25">
        <v>0</v>
      </c>
      <c r="G46" s="25">
        <v>295000</v>
      </c>
      <c r="H46" s="25">
        <v>0</v>
      </c>
      <c r="I46" s="25">
        <v>0</v>
      </c>
      <c r="J46" s="25">
        <v>165171</v>
      </c>
      <c r="K46" s="25">
        <v>529269</v>
      </c>
      <c r="L46" s="25">
        <v>0</v>
      </c>
      <c r="M46" s="25">
        <f t="shared" si="0"/>
        <v>989440</v>
      </c>
      <c r="N46" s="25">
        <v>989440</v>
      </c>
      <c r="O46" s="25">
        <v>0</v>
      </c>
      <c r="P46" s="25">
        <v>0</v>
      </c>
      <c r="Q46" s="25">
        <v>0</v>
      </c>
      <c r="R46" s="25">
        <f t="shared" si="1"/>
        <v>989440</v>
      </c>
      <c r="S46" s="25">
        <f t="shared" si="2"/>
        <v>0</v>
      </c>
      <c r="T46" s="39">
        <v>39</v>
      </c>
    </row>
    <row r="47" spans="1:20" x14ac:dyDescent="0.3">
      <c r="A47" s="9">
        <v>40</v>
      </c>
      <c r="B47" s="9" t="s">
        <v>145</v>
      </c>
      <c r="C47" s="38">
        <v>0</v>
      </c>
      <c r="D47" s="38">
        <v>0</v>
      </c>
      <c r="E47" s="38">
        <v>0</v>
      </c>
      <c r="F47" s="38">
        <v>0</v>
      </c>
      <c r="G47" s="38">
        <v>4450338</v>
      </c>
      <c r="H47" s="38">
        <v>0</v>
      </c>
      <c r="I47" s="38">
        <v>0</v>
      </c>
      <c r="J47" s="38">
        <v>0</v>
      </c>
      <c r="K47" s="38">
        <v>0</v>
      </c>
      <c r="L47" s="38">
        <v>30915</v>
      </c>
      <c r="M47" s="38">
        <f t="shared" si="0"/>
        <v>4481253</v>
      </c>
      <c r="N47" s="38">
        <v>3224866</v>
      </c>
      <c r="O47" s="38">
        <v>950698</v>
      </c>
      <c r="P47" s="38">
        <v>343136</v>
      </c>
      <c r="Q47" s="38">
        <v>0</v>
      </c>
      <c r="R47" s="38">
        <f t="shared" si="1"/>
        <v>4518700</v>
      </c>
      <c r="S47" s="38">
        <f t="shared" si="2"/>
        <v>-37447</v>
      </c>
      <c r="T47" s="39">
        <v>40</v>
      </c>
    </row>
    <row r="48" spans="1:20" x14ac:dyDescent="0.3">
      <c r="A48" s="9">
        <v>41</v>
      </c>
      <c r="B48" s="9" t="s">
        <v>146</v>
      </c>
      <c r="C48" s="25">
        <v>0</v>
      </c>
      <c r="D48" s="25">
        <v>0</v>
      </c>
      <c r="E48" s="25">
        <v>122013</v>
      </c>
      <c r="F48" s="25">
        <v>0</v>
      </c>
      <c r="G48" s="25">
        <v>0</v>
      </c>
      <c r="H48" s="25">
        <v>0</v>
      </c>
      <c r="I48" s="25">
        <v>0</v>
      </c>
      <c r="J48" s="25">
        <v>0</v>
      </c>
      <c r="K48" s="25">
        <v>0</v>
      </c>
      <c r="L48" s="25">
        <v>99918</v>
      </c>
      <c r="M48" s="25">
        <f t="shared" si="0"/>
        <v>99918</v>
      </c>
      <c r="N48" s="25">
        <v>100379</v>
      </c>
      <c r="O48" s="25">
        <v>0</v>
      </c>
      <c r="P48" s="25">
        <v>0</v>
      </c>
      <c r="Q48" s="25">
        <v>158869</v>
      </c>
      <c r="R48" s="25">
        <f t="shared" si="1"/>
        <v>259248</v>
      </c>
      <c r="S48" s="25">
        <f t="shared" si="2"/>
        <v>-159330</v>
      </c>
      <c r="T48" s="39">
        <v>41</v>
      </c>
    </row>
    <row r="49" spans="1:20" x14ac:dyDescent="0.3">
      <c r="A49" s="9">
        <v>42</v>
      </c>
      <c r="B49" s="9" t="s">
        <v>147</v>
      </c>
      <c r="C49" s="25">
        <v>0</v>
      </c>
      <c r="D49" s="25">
        <v>0</v>
      </c>
      <c r="E49" s="25">
        <v>183870</v>
      </c>
      <c r="F49" s="25">
        <v>151644</v>
      </c>
      <c r="G49" s="25">
        <v>25284283</v>
      </c>
      <c r="H49" s="25">
        <v>71018</v>
      </c>
      <c r="I49" s="25">
        <v>0</v>
      </c>
      <c r="J49" s="25">
        <v>0</v>
      </c>
      <c r="K49" s="25">
        <v>0</v>
      </c>
      <c r="L49" s="25">
        <v>781374</v>
      </c>
      <c r="M49" s="25">
        <f t="shared" si="0"/>
        <v>26136675</v>
      </c>
      <c r="N49" s="25">
        <v>16208566</v>
      </c>
      <c r="O49" s="25">
        <v>9828768</v>
      </c>
      <c r="P49" s="25">
        <v>557685</v>
      </c>
      <c r="Q49" s="25">
        <v>536979</v>
      </c>
      <c r="R49" s="25">
        <f t="shared" si="1"/>
        <v>27131998</v>
      </c>
      <c r="S49" s="25">
        <f t="shared" si="2"/>
        <v>-995323</v>
      </c>
      <c r="T49" s="39">
        <v>42</v>
      </c>
    </row>
    <row r="50" spans="1:20" x14ac:dyDescent="0.3">
      <c r="A50" s="9">
        <v>43</v>
      </c>
      <c r="B50" s="9" t="s">
        <v>148</v>
      </c>
      <c r="C50" s="25">
        <v>0</v>
      </c>
      <c r="D50" s="25">
        <v>0</v>
      </c>
      <c r="E50" s="25">
        <v>8791852</v>
      </c>
      <c r="F50" s="25">
        <v>2653770</v>
      </c>
      <c r="G50" s="25">
        <v>114375266</v>
      </c>
      <c r="H50" s="25">
        <v>0</v>
      </c>
      <c r="I50" s="25">
        <v>0</v>
      </c>
      <c r="J50" s="25">
        <v>0</v>
      </c>
      <c r="K50" s="25">
        <v>0</v>
      </c>
      <c r="L50" s="25">
        <v>23877323</v>
      </c>
      <c r="M50" s="25">
        <f t="shared" si="0"/>
        <v>138252589</v>
      </c>
      <c r="N50" s="25">
        <v>64393573</v>
      </c>
      <c r="O50" s="25">
        <v>35092254</v>
      </c>
      <c r="P50" s="25">
        <v>7463566</v>
      </c>
      <c r="Q50" s="25">
        <v>1746891</v>
      </c>
      <c r="R50" s="25">
        <f t="shared" si="1"/>
        <v>108696284</v>
      </c>
      <c r="S50" s="25">
        <f t="shared" si="2"/>
        <v>29556305</v>
      </c>
      <c r="T50" s="39">
        <v>43</v>
      </c>
    </row>
    <row r="51" spans="1:20" x14ac:dyDescent="0.3">
      <c r="A51" s="9">
        <v>44</v>
      </c>
      <c r="B51" s="9" t="s">
        <v>149</v>
      </c>
      <c r="C51" s="25">
        <v>0</v>
      </c>
      <c r="D51" s="25">
        <v>0</v>
      </c>
      <c r="E51" s="25">
        <v>0</v>
      </c>
      <c r="F51" s="25">
        <v>0</v>
      </c>
      <c r="G51" s="25">
        <v>0</v>
      </c>
      <c r="H51" s="25">
        <v>0</v>
      </c>
      <c r="I51" s="25">
        <v>0</v>
      </c>
      <c r="J51" s="25">
        <v>0</v>
      </c>
      <c r="K51" s="25">
        <v>0</v>
      </c>
      <c r="L51" s="25">
        <v>0</v>
      </c>
      <c r="M51" s="25">
        <f t="shared" si="0"/>
        <v>0</v>
      </c>
      <c r="N51" s="25">
        <v>0</v>
      </c>
      <c r="O51" s="25">
        <v>0</v>
      </c>
      <c r="P51" s="25">
        <v>0</v>
      </c>
      <c r="Q51" s="25">
        <v>0</v>
      </c>
      <c r="R51" s="25">
        <f t="shared" si="1"/>
        <v>0</v>
      </c>
      <c r="S51" s="25">
        <f t="shared" si="2"/>
        <v>0</v>
      </c>
      <c r="T51" s="39">
        <v>44</v>
      </c>
    </row>
    <row r="52" spans="1:20" x14ac:dyDescent="0.3">
      <c r="A52" s="9">
        <v>45</v>
      </c>
      <c r="B52" s="9" t="s">
        <v>150</v>
      </c>
      <c r="C52" s="25">
        <v>0</v>
      </c>
      <c r="D52" s="25">
        <v>0</v>
      </c>
      <c r="E52" s="25">
        <v>0</v>
      </c>
      <c r="F52" s="25">
        <v>0</v>
      </c>
      <c r="G52" s="25">
        <v>35549</v>
      </c>
      <c r="H52" s="25">
        <v>7066</v>
      </c>
      <c r="I52" s="25">
        <v>0</v>
      </c>
      <c r="J52" s="25">
        <v>0</v>
      </c>
      <c r="K52" s="25">
        <v>0</v>
      </c>
      <c r="L52" s="25">
        <v>22</v>
      </c>
      <c r="M52" s="25">
        <f t="shared" si="0"/>
        <v>42637</v>
      </c>
      <c r="N52" s="25">
        <v>27878</v>
      </c>
      <c r="O52" s="25">
        <v>25292</v>
      </c>
      <c r="P52" s="25">
        <v>6248</v>
      </c>
      <c r="Q52" s="25">
        <v>0</v>
      </c>
      <c r="R52" s="25">
        <f t="shared" si="1"/>
        <v>59418</v>
      </c>
      <c r="S52" s="25">
        <f t="shared" si="2"/>
        <v>-16781</v>
      </c>
      <c r="T52" s="39">
        <v>45</v>
      </c>
    </row>
    <row r="53" spans="1:20" x14ac:dyDescent="0.3">
      <c r="A53" s="9">
        <v>46</v>
      </c>
      <c r="B53" s="9" t="s">
        <v>151</v>
      </c>
      <c r="C53" s="25">
        <v>0</v>
      </c>
      <c r="D53" s="25">
        <v>0</v>
      </c>
      <c r="E53" s="25">
        <v>0</v>
      </c>
      <c r="F53" s="25">
        <v>882844</v>
      </c>
      <c r="G53" s="25">
        <v>4955325</v>
      </c>
      <c r="H53" s="25">
        <v>3791022</v>
      </c>
      <c r="I53" s="25">
        <v>0</v>
      </c>
      <c r="J53" s="25">
        <v>0</v>
      </c>
      <c r="K53" s="25">
        <v>0</v>
      </c>
      <c r="L53" s="25">
        <v>82802</v>
      </c>
      <c r="M53" s="25">
        <f t="shared" si="0"/>
        <v>8829149</v>
      </c>
      <c r="N53" s="25">
        <v>6443166</v>
      </c>
      <c r="O53" s="25">
        <v>817447</v>
      </c>
      <c r="P53" s="25">
        <v>1334814</v>
      </c>
      <c r="Q53" s="25">
        <v>0</v>
      </c>
      <c r="R53" s="25">
        <f t="shared" si="1"/>
        <v>8595427</v>
      </c>
      <c r="S53" s="25">
        <f t="shared" si="2"/>
        <v>233722</v>
      </c>
      <c r="T53" s="39">
        <v>46</v>
      </c>
    </row>
    <row r="54" spans="1:20" x14ac:dyDescent="0.3">
      <c r="A54" s="9">
        <v>47</v>
      </c>
      <c r="B54" s="9" t="s">
        <v>152</v>
      </c>
      <c r="C54" s="25">
        <v>0</v>
      </c>
      <c r="D54" s="25">
        <v>0</v>
      </c>
      <c r="E54" s="25">
        <v>708761</v>
      </c>
      <c r="F54" s="25">
        <v>0</v>
      </c>
      <c r="G54" s="25">
        <v>16669044</v>
      </c>
      <c r="H54" s="25">
        <v>0</v>
      </c>
      <c r="I54" s="25">
        <v>0</v>
      </c>
      <c r="J54" s="25">
        <v>0</v>
      </c>
      <c r="K54" s="25">
        <v>0</v>
      </c>
      <c r="L54" s="25">
        <v>3459645</v>
      </c>
      <c r="M54" s="25">
        <f t="shared" si="0"/>
        <v>20128689</v>
      </c>
      <c r="N54" s="25">
        <v>10609709</v>
      </c>
      <c r="O54" s="25">
        <v>7992438</v>
      </c>
      <c r="P54" s="25">
        <v>754226</v>
      </c>
      <c r="Q54" s="25">
        <v>0</v>
      </c>
      <c r="R54" s="25">
        <f t="shared" si="1"/>
        <v>19356373</v>
      </c>
      <c r="S54" s="25">
        <f t="shared" si="2"/>
        <v>772316</v>
      </c>
      <c r="T54" s="39">
        <v>47</v>
      </c>
    </row>
    <row r="55" spans="1:20" x14ac:dyDescent="0.3">
      <c r="A55" s="9">
        <v>48</v>
      </c>
      <c r="B55" s="9" t="s">
        <v>153</v>
      </c>
      <c r="C55" s="25">
        <v>0</v>
      </c>
      <c r="D55" s="25">
        <v>0</v>
      </c>
      <c r="E55" s="25">
        <v>62184</v>
      </c>
      <c r="F55" s="25">
        <v>0</v>
      </c>
      <c r="G55" s="25">
        <v>183168</v>
      </c>
      <c r="H55" s="25">
        <v>0</v>
      </c>
      <c r="I55" s="25">
        <v>0</v>
      </c>
      <c r="J55" s="25">
        <v>0</v>
      </c>
      <c r="K55" s="25">
        <v>0</v>
      </c>
      <c r="L55" s="25">
        <v>86</v>
      </c>
      <c r="M55" s="25">
        <f t="shared" si="0"/>
        <v>183254</v>
      </c>
      <c r="N55" s="25">
        <v>166013</v>
      </c>
      <c r="O55" s="25">
        <v>28747</v>
      </c>
      <c r="P55" s="25">
        <v>0</v>
      </c>
      <c r="Q55" s="25">
        <v>0</v>
      </c>
      <c r="R55" s="25">
        <f t="shared" si="1"/>
        <v>194760</v>
      </c>
      <c r="S55" s="25">
        <f t="shared" si="2"/>
        <v>-11506</v>
      </c>
      <c r="T55" s="39">
        <v>48</v>
      </c>
    </row>
    <row r="56" spans="1:20" x14ac:dyDescent="0.3">
      <c r="A56" s="9">
        <v>49</v>
      </c>
      <c r="B56" s="9" t="s">
        <v>154</v>
      </c>
      <c r="C56" s="25">
        <v>0</v>
      </c>
      <c r="D56" s="25">
        <v>0</v>
      </c>
      <c r="E56" s="25">
        <v>0</v>
      </c>
      <c r="F56" s="25">
        <v>0</v>
      </c>
      <c r="G56" s="25">
        <v>5566886</v>
      </c>
      <c r="H56" s="25">
        <v>0</v>
      </c>
      <c r="I56" s="25">
        <v>0</v>
      </c>
      <c r="J56" s="25">
        <v>0</v>
      </c>
      <c r="K56" s="25">
        <v>0</v>
      </c>
      <c r="L56" s="25">
        <v>266246</v>
      </c>
      <c r="M56" s="25">
        <f t="shared" si="0"/>
        <v>5833132</v>
      </c>
      <c r="N56" s="25">
        <v>3567327</v>
      </c>
      <c r="O56" s="25">
        <v>1505544</v>
      </c>
      <c r="P56" s="25">
        <v>1026289</v>
      </c>
      <c r="Q56" s="25">
        <v>0</v>
      </c>
      <c r="R56" s="25">
        <f t="shared" si="1"/>
        <v>6099160</v>
      </c>
      <c r="S56" s="25">
        <f t="shared" si="2"/>
        <v>-266028</v>
      </c>
      <c r="T56" s="39">
        <v>49</v>
      </c>
    </row>
    <row r="57" spans="1:20" x14ac:dyDescent="0.3">
      <c r="A57" s="9">
        <v>50</v>
      </c>
      <c r="B57" s="9" t="s">
        <v>155</v>
      </c>
      <c r="C57" s="38">
        <v>0</v>
      </c>
      <c r="D57" s="38">
        <v>0</v>
      </c>
      <c r="E57" s="38">
        <v>0</v>
      </c>
      <c r="F57" s="38">
        <v>0</v>
      </c>
      <c r="G57" s="38">
        <v>0</v>
      </c>
      <c r="H57" s="38">
        <v>0</v>
      </c>
      <c r="I57" s="38">
        <v>0</v>
      </c>
      <c r="J57" s="38">
        <v>0</v>
      </c>
      <c r="K57" s="38">
        <v>0</v>
      </c>
      <c r="L57" s="38">
        <v>0</v>
      </c>
      <c r="M57" s="38">
        <f t="shared" si="0"/>
        <v>0</v>
      </c>
      <c r="N57" s="38">
        <v>0</v>
      </c>
      <c r="O57" s="38">
        <v>0</v>
      </c>
      <c r="P57" s="38">
        <v>0</v>
      </c>
      <c r="Q57" s="38">
        <v>0</v>
      </c>
      <c r="R57" s="38">
        <f t="shared" si="1"/>
        <v>0</v>
      </c>
      <c r="S57" s="38">
        <f t="shared" si="2"/>
        <v>0</v>
      </c>
      <c r="T57" s="39">
        <v>50</v>
      </c>
    </row>
    <row r="58" spans="1:20" x14ac:dyDescent="0.3">
      <c r="A58" s="9">
        <v>51</v>
      </c>
      <c r="B58" s="9" t="s">
        <v>156</v>
      </c>
      <c r="C58" s="38">
        <v>0</v>
      </c>
      <c r="D58" s="38">
        <v>0</v>
      </c>
      <c r="E58" s="38">
        <v>0</v>
      </c>
      <c r="F58" s="38">
        <v>0</v>
      </c>
      <c r="G58" s="38">
        <v>51994</v>
      </c>
      <c r="H58" s="38">
        <v>0</v>
      </c>
      <c r="I58" s="38">
        <v>0</v>
      </c>
      <c r="J58" s="38">
        <v>0</v>
      </c>
      <c r="K58" s="38">
        <v>0</v>
      </c>
      <c r="L58" s="38">
        <v>6031</v>
      </c>
      <c r="M58" s="38">
        <f t="shared" si="0"/>
        <v>58025</v>
      </c>
      <c r="N58" s="38">
        <v>19648</v>
      </c>
      <c r="O58" s="38">
        <v>52848</v>
      </c>
      <c r="P58" s="38">
        <v>0</v>
      </c>
      <c r="Q58" s="38">
        <v>0</v>
      </c>
      <c r="R58" s="38">
        <f t="shared" si="1"/>
        <v>72496</v>
      </c>
      <c r="S58" s="38">
        <f t="shared" si="2"/>
        <v>-14471</v>
      </c>
      <c r="T58" s="39">
        <v>51</v>
      </c>
    </row>
    <row r="59" spans="1:20" x14ac:dyDescent="0.3">
      <c r="A59" s="9">
        <v>52</v>
      </c>
      <c r="B59" s="9" t="s">
        <v>157</v>
      </c>
      <c r="C59" s="25">
        <v>0</v>
      </c>
      <c r="D59" s="25">
        <v>0</v>
      </c>
      <c r="E59" s="25">
        <v>0</v>
      </c>
      <c r="F59" s="25">
        <v>0</v>
      </c>
      <c r="G59" s="25">
        <v>3530670</v>
      </c>
      <c r="H59" s="25">
        <v>0</v>
      </c>
      <c r="I59" s="25">
        <v>0</v>
      </c>
      <c r="J59" s="25">
        <v>0</v>
      </c>
      <c r="K59" s="25">
        <v>0</v>
      </c>
      <c r="L59" s="25">
        <v>647871</v>
      </c>
      <c r="M59" s="25">
        <f t="shared" si="0"/>
        <v>4178541</v>
      </c>
      <c r="N59" s="25">
        <v>2556715</v>
      </c>
      <c r="O59" s="25">
        <v>3157395</v>
      </c>
      <c r="P59" s="25">
        <v>398110</v>
      </c>
      <c r="Q59" s="25">
        <v>0</v>
      </c>
      <c r="R59" s="25">
        <f t="shared" si="1"/>
        <v>6112220</v>
      </c>
      <c r="S59" s="25">
        <f t="shared" si="2"/>
        <v>-1933679</v>
      </c>
      <c r="T59" s="39">
        <v>52</v>
      </c>
    </row>
    <row r="60" spans="1:20" x14ac:dyDescent="0.3">
      <c r="A60" s="9">
        <v>53</v>
      </c>
      <c r="B60" s="9" t="s">
        <v>158</v>
      </c>
      <c r="C60" s="25">
        <v>0</v>
      </c>
      <c r="D60" s="25">
        <v>0</v>
      </c>
      <c r="E60" s="25">
        <v>1358073</v>
      </c>
      <c r="F60" s="25">
        <v>0</v>
      </c>
      <c r="G60" s="25">
        <v>11567737</v>
      </c>
      <c r="H60" s="25">
        <v>11249652</v>
      </c>
      <c r="I60" s="25">
        <v>0</v>
      </c>
      <c r="J60" s="25">
        <v>6049515</v>
      </c>
      <c r="K60" s="25">
        <v>148165</v>
      </c>
      <c r="L60" s="25">
        <v>0</v>
      </c>
      <c r="M60" s="25">
        <f t="shared" si="0"/>
        <v>29015069</v>
      </c>
      <c r="N60" s="25">
        <v>18749260</v>
      </c>
      <c r="O60" s="25">
        <v>1983441</v>
      </c>
      <c r="P60" s="25">
        <v>26291</v>
      </c>
      <c r="Q60" s="25">
        <v>205200</v>
      </c>
      <c r="R60" s="25">
        <f t="shared" si="1"/>
        <v>20964192</v>
      </c>
      <c r="S60" s="25">
        <f t="shared" si="2"/>
        <v>8050877</v>
      </c>
      <c r="T60" s="39">
        <v>53</v>
      </c>
    </row>
    <row r="61" spans="1:20" x14ac:dyDescent="0.3">
      <c r="A61" s="9">
        <v>54</v>
      </c>
      <c r="B61" s="9" t="s">
        <v>159</v>
      </c>
      <c r="C61" s="25">
        <v>0</v>
      </c>
      <c r="D61" s="25">
        <v>0</v>
      </c>
      <c r="E61" s="25">
        <v>0</v>
      </c>
      <c r="F61" s="25">
        <v>0</v>
      </c>
      <c r="G61" s="25">
        <v>2200822</v>
      </c>
      <c r="H61" s="25">
        <v>0</v>
      </c>
      <c r="I61" s="25">
        <v>0</v>
      </c>
      <c r="J61" s="25">
        <v>0</v>
      </c>
      <c r="K61" s="25">
        <v>0</v>
      </c>
      <c r="L61" s="25">
        <v>12610</v>
      </c>
      <c r="M61" s="25">
        <f t="shared" si="0"/>
        <v>2213432</v>
      </c>
      <c r="N61" s="25">
        <v>2444723</v>
      </c>
      <c r="O61" s="25">
        <v>621886</v>
      </c>
      <c r="P61" s="25">
        <v>0</v>
      </c>
      <c r="Q61" s="25">
        <v>0</v>
      </c>
      <c r="R61" s="25">
        <f t="shared" si="1"/>
        <v>3066609</v>
      </c>
      <c r="S61" s="25">
        <f t="shared" si="2"/>
        <v>-853177</v>
      </c>
      <c r="T61" s="39">
        <v>54</v>
      </c>
    </row>
    <row r="62" spans="1:20" x14ac:dyDescent="0.3">
      <c r="A62" s="9">
        <v>55</v>
      </c>
      <c r="B62" s="9" t="s">
        <v>160</v>
      </c>
      <c r="C62" s="25">
        <v>20014</v>
      </c>
      <c r="D62" s="25">
        <v>0</v>
      </c>
      <c r="E62" s="25">
        <v>0</v>
      </c>
      <c r="F62" s="25">
        <v>0</v>
      </c>
      <c r="G62" s="25">
        <v>0</v>
      </c>
      <c r="H62" s="25">
        <v>0</v>
      </c>
      <c r="I62" s="25">
        <v>0</v>
      </c>
      <c r="J62" s="25">
        <v>0</v>
      </c>
      <c r="K62" s="25">
        <v>0</v>
      </c>
      <c r="L62" s="25">
        <v>0</v>
      </c>
      <c r="M62" s="25">
        <f t="shared" si="0"/>
        <v>0</v>
      </c>
      <c r="N62" s="25">
        <v>0</v>
      </c>
      <c r="O62" s="25">
        <v>0</v>
      </c>
      <c r="P62" s="25">
        <v>0</v>
      </c>
      <c r="Q62" s="25">
        <v>0</v>
      </c>
      <c r="R62" s="25">
        <f t="shared" si="1"/>
        <v>0</v>
      </c>
      <c r="S62" s="25">
        <f t="shared" si="2"/>
        <v>0</v>
      </c>
      <c r="T62" s="39">
        <v>55</v>
      </c>
    </row>
    <row r="63" spans="1:20" x14ac:dyDescent="0.3">
      <c r="A63" s="9">
        <v>56</v>
      </c>
      <c r="B63" s="9" t="s">
        <v>161</v>
      </c>
      <c r="C63" s="25">
        <v>0</v>
      </c>
      <c r="D63" s="25">
        <v>0</v>
      </c>
      <c r="E63" s="25">
        <v>0</v>
      </c>
      <c r="F63" s="25">
        <v>0</v>
      </c>
      <c r="G63" s="25">
        <v>0</v>
      </c>
      <c r="H63" s="25">
        <v>0</v>
      </c>
      <c r="I63" s="25">
        <v>0</v>
      </c>
      <c r="J63" s="25">
        <v>0</v>
      </c>
      <c r="K63" s="25">
        <v>0</v>
      </c>
      <c r="L63" s="25">
        <v>0</v>
      </c>
      <c r="M63" s="25">
        <f t="shared" si="0"/>
        <v>0</v>
      </c>
      <c r="N63" s="25">
        <v>0</v>
      </c>
      <c r="O63" s="25">
        <v>0</v>
      </c>
      <c r="P63" s="25">
        <v>0</v>
      </c>
      <c r="Q63" s="25">
        <v>0</v>
      </c>
      <c r="R63" s="25">
        <f t="shared" si="1"/>
        <v>0</v>
      </c>
      <c r="S63" s="25">
        <f t="shared" si="2"/>
        <v>0</v>
      </c>
      <c r="T63" s="39">
        <v>56</v>
      </c>
    </row>
    <row r="64" spans="1:20" x14ac:dyDescent="0.3">
      <c r="A64" s="9">
        <v>57</v>
      </c>
      <c r="B64" s="9" t="s">
        <v>162</v>
      </c>
      <c r="C64" s="25">
        <v>0</v>
      </c>
      <c r="D64" s="25">
        <v>0</v>
      </c>
      <c r="E64" s="25">
        <v>0</v>
      </c>
      <c r="F64" s="25">
        <v>0</v>
      </c>
      <c r="G64" s="25">
        <v>0</v>
      </c>
      <c r="H64" s="25">
        <v>0</v>
      </c>
      <c r="I64" s="25">
        <v>0</v>
      </c>
      <c r="J64" s="25">
        <v>0</v>
      </c>
      <c r="K64" s="25">
        <v>0</v>
      </c>
      <c r="L64" s="25">
        <v>0</v>
      </c>
      <c r="M64" s="25">
        <f t="shared" si="0"/>
        <v>0</v>
      </c>
      <c r="N64" s="25">
        <v>0</v>
      </c>
      <c r="O64" s="25">
        <v>0</v>
      </c>
      <c r="P64" s="25">
        <v>0</v>
      </c>
      <c r="Q64" s="25">
        <v>0</v>
      </c>
      <c r="R64" s="25">
        <f t="shared" si="1"/>
        <v>0</v>
      </c>
      <c r="S64" s="25">
        <f t="shared" si="2"/>
        <v>0</v>
      </c>
      <c r="T64" s="39">
        <v>57</v>
      </c>
    </row>
    <row r="65" spans="1:20" x14ac:dyDescent="0.3">
      <c r="A65" s="9">
        <v>58</v>
      </c>
      <c r="B65" s="9" t="s">
        <v>163</v>
      </c>
      <c r="C65" s="25">
        <v>0</v>
      </c>
      <c r="D65" s="25">
        <v>0</v>
      </c>
      <c r="E65" s="25">
        <v>134824</v>
      </c>
      <c r="F65" s="25">
        <v>0</v>
      </c>
      <c r="G65" s="25">
        <v>0</v>
      </c>
      <c r="H65" s="25">
        <v>0</v>
      </c>
      <c r="I65" s="25">
        <v>0</v>
      </c>
      <c r="J65" s="25">
        <v>0</v>
      </c>
      <c r="K65" s="25">
        <v>0</v>
      </c>
      <c r="L65" s="25">
        <v>0</v>
      </c>
      <c r="M65" s="25">
        <f t="shared" si="0"/>
        <v>0</v>
      </c>
      <c r="N65" s="25">
        <v>0</v>
      </c>
      <c r="O65" s="25">
        <v>0</v>
      </c>
      <c r="P65" s="25">
        <v>0</v>
      </c>
      <c r="Q65" s="25">
        <v>0</v>
      </c>
      <c r="R65" s="25">
        <f t="shared" si="1"/>
        <v>0</v>
      </c>
      <c r="S65" s="25">
        <f t="shared" si="2"/>
        <v>0</v>
      </c>
      <c r="T65" s="39">
        <v>58</v>
      </c>
    </row>
    <row r="66" spans="1:20" x14ac:dyDescent="0.3">
      <c r="A66" s="9">
        <v>59</v>
      </c>
      <c r="B66" s="9" t="s">
        <v>164</v>
      </c>
      <c r="C66" s="25">
        <v>0</v>
      </c>
      <c r="D66" s="25">
        <v>0</v>
      </c>
      <c r="E66" s="25">
        <v>0</v>
      </c>
      <c r="F66" s="25">
        <v>0</v>
      </c>
      <c r="G66" s="25">
        <v>183934</v>
      </c>
      <c r="H66" s="25">
        <v>0</v>
      </c>
      <c r="I66" s="25">
        <v>0</v>
      </c>
      <c r="J66" s="25">
        <v>37302</v>
      </c>
      <c r="K66" s="25">
        <v>0</v>
      </c>
      <c r="L66" s="25">
        <v>0</v>
      </c>
      <c r="M66" s="25">
        <f t="shared" si="0"/>
        <v>221236</v>
      </c>
      <c r="N66" s="25">
        <v>268977</v>
      </c>
      <c r="O66" s="25">
        <v>0</v>
      </c>
      <c r="P66" s="25">
        <v>0</v>
      </c>
      <c r="Q66" s="25">
        <v>0</v>
      </c>
      <c r="R66" s="25">
        <f t="shared" si="1"/>
        <v>268977</v>
      </c>
      <c r="S66" s="25">
        <f t="shared" si="2"/>
        <v>-47741</v>
      </c>
      <c r="T66" s="39">
        <v>59</v>
      </c>
    </row>
    <row r="67" spans="1:20" x14ac:dyDescent="0.3">
      <c r="A67" s="9">
        <v>60</v>
      </c>
      <c r="B67" s="9" t="s">
        <v>165</v>
      </c>
      <c r="C67" s="25">
        <v>0</v>
      </c>
      <c r="D67" s="25">
        <v>0</v>
      </c>
      <c r="E67" s="25">
        <v>69800</v>
      </c>
      <c r="F67" s="25">
        <v>0</v>
      </c>
      <c r="G67" s="25">
        <v>3736801</v>
      </c>
      <c r="H67" s="25">
        <v>0</v>
      </c>
      <c r="I67" s="25">
        <v>0</v>
      </c>
      <c r="J67" s="25">
        <v>0</v>
      </c>
      <c r="K67" s="25">
        <v>0</v>
      </c>
      <c r="L67" s="25">
        <v>907577</v>
      </c>
      <c r="M67" s="25">
        <f t="shared" si="0"/>
        <v>4644378</v>
      </c>
      <c r="N67" s="25">
        <v>3104318</v>
      </c>
      <c r="O67" s="25">
        <v>879399</v>
      </c>
      <c r="P67" s="25">
        <v>125253</v>
      </c>
      <c r="Q67" s="25">
        <v>0</v>
      </c>
      <c r="R67" s="25">
        <f t="shared" si="1"/>
        <v>4108970</v>
      </c>
      <c r="S67" s="25">
        <f t="shared" si="2"/>
        <v>535408</v>
      </c>
      <c r="T67" s="39">
        <v>60</v>
      </c>
    </row>
    <row r="68" spans="1:20" x14ac:dyDescent="0.3">
      <c r="A68" s="9">
        <v>61</v>
      </c>
      <c r="B68" s="9" t="s">
        <v>166</v>
      </c>
      <c r="C68" s="25">
        <v>0</v>
      </c>
      <c r="D68" s="25">
        <v>0</v>
      </c>
      <c r="E68" s="25">
        <v>162812</v>
      </c>
      <c r="F68" s="25">
        <v>0</v>
      </c>
      <c r="G68" s="25">
        <v>804276</v>
      </c>
      <c r="H68" s="25">
        <v>240000</v>
      </c>
      <c r="I68" s="25">
        <v>0</v>
      </c>
      <c r="J68" s="25">
        <v>0</v>
      </c>
      <c r="K68" s="25">
        <v>0</v>
      </c>
      <c r="L68" s="25">
        <v>0</v>
      </c>
      <c r="M68" s="25">
        <f t="shared" si="0"/>
        <v>1044276</v>
      </c>
      <c r="N68" s="25">
        <v>344409</v>
      </c>
      <c r="O68" s="25">
        <v>476433</v>
      </c>
      <c r="P68" s="25">
        <v>46009</v>
      </c>
      <c r="Q68" s="25">
        <v>0</v>
      </c>
      <c r="R68" s="25">
        <f t="shared" si="1"/>
        <v>866851</v>
      </c>
      <c r="S68" s="25">
        <f t="shared" si="2"/>
        <v>177425</v>
      </c>
      <c r="T68" s="39">
        <v>61</v>
      </c>
    </row>
    <row r="69" spans="1:20" x14ac:dyDescent="0.3">
      <c r="A69" s="9">
        <v>62</v>
      </c>
      <c r="B69" s="9" t="s">
        <v>167</v>
      </c>
      <c r="C69" s="25">
        <v>0</v>
      </c>
      <c r="D69" s="25">
        <v>0</v>
      </c>
      <c r="E69" s="25">
        <v>0</v>
      </c>
      <c r="F69" s="25">
        <v>0</v>
      </c>
      <c r="G69" s="25">
        <v>3775628</v>
      </c>
      <c r="H69" s="25">
        <v>0</v>
      </c>
      <c r="I69" s="25">
        <v>0</v>
      </c>
      <c r="J69" s="25">
        <v>42220</v>
      </c>
      <c r="K69" s="25">
        <v>389515</v>
      </c>
      <c r="L69" s="25">
        <v>1405626</v>
      </c>
      <c r="M69" s="25">
        <f t="shared" si="0"/>
        <v>5612989</v>
      </c>
      <c r="N69" s="25">
        <v>2953228</v>
      </c>
      <c r="O69" s="25">
        <v>1527633</v>
      </c>
      <c r="P69" s="25">
        <v>516568</v>
      </c>
      <c r="Q69" s="25">
        <v>449117</v>
      </c>
      <c r="R69" s="25">
        <f t="shared" si="1"/>
        <v>5446546</v>
      </c>
      <c r="S69" s="25">
        <f t="shared" si="2"/>
        <v>166443</v>
      </c>
      <c r="T69" s="39">
        <v>62</v>
      </c>
    </row>
    <row r="70" spans="1:20" x14ac:dyDescent="0.3">
      <c r="A70" s="9">
        <v>63</v>
      </c>
      <c r="B70" s="9" t="s">
        <v>168</v>
      </c>
      <c r="C70" s="25">
        <v>0</v>
      </c>
      <c r="D70" s="25">
        <v>0</v>
      </c>
      <c r="E70" s="25">
        <v>0</v>
      </c>
      <c r="F70" s="25">
        <v>0</v>
      </c>
      <c r="G70" s="25">
        <v>196844</v>
      </c>
      <c r="H70" s="25">
        <v>5225</v>
      </c>
      <c r="I70" s="25">
        <v>0</v>
      </c>
      <c r="J70" s="25">
        <v>0</v>
      </c>
      <c r="K70" s="25">
        <v>0</v>
      </c>
      <c r="L70" s="25">
        <v>0</v>
      </c>
      <c r="M70" s="25">
        <f t="shared" si="0"/>
        <v>202069</v>
      </c>
      <c r="N70" s="25">
        <v>213531</v>
      </c>
      <c r="O70" s="25">
        <v>4843</v>
      </c>
      <c r="P70" s="25">
        <v>0</v>
      </c>
      <c r="Q70" s="25">
        <v>0</v>
      </c>
      <c r="R70" s="25">
        <f t="shared" si="1"/>
        <v>218374</v>
      </c>
      <c r="S70" s="25">
        <f t="shared" si="2"/>
        <v>-16305</v>
      </c>
      <c r="T70" s="39">
        <v>63</v>
      </c>
    </row>
    <row r="71" spans="1:20" x14ac:dyDescent="0.3">
      <c r="A71" s="9">
        <v>64</v>
      </c>
      <c r="B71" s="9" t="s">
        <v>169</v>
      </c>
      <c r="C71" s="25">
        <v>0</v>
      </c>
      <c r="D71" s="25">
        <v>0</v>
      </c>
      <c r="E71" s="25">
        <v>0</v>
      </c>
      <c r="F71" s="25">
        <v>0</v>
      </c>
      <c r="G71" s="25">
        <v>513054</v>
      </c>
      <c r="H71" s="25">
        <v>337257</v>
      </c>
      <c r="I71" s="25">
        <v>0</v>
      </c>
      <c r="J71" s="25">
        <v>0</v>
      </c>
      <c r="K71" s="25">
        <v>0</v>
      </c>
      <c r="L71" s="25">
        <v>8668</v>
      </c>
      <c r="M71" s="25">
        <f t="shared" si="0"/>
        <v>858979</v>
      </c>
      <c r="N71" s="25">
        <v>643427</v>
      </c>
      <c r="O71" s="25">
        <v>277000</v>
      </c>
      <c r="P71" s="25">
        <v>81041</v>
      </c>
      <c r="Q71" s="25">
        <v>0</v>
      </c>
      <c r="R71" s="25">
        <f t="shared" si="1"/>
        <v>1001468</v>
      </c>
      <c r="S71" s="25">
        <f t="shared" si="2"/>
        <v>-142489</v>
      </c>
      <c r="T71" s="39">
        <v>64</v>
      </c>
    </row>
    <row r="72" spans="1:20" x14ac:dyDescent="0.3">
      <c r="A72" s="9">
        <v>65</v>
      </c>
      <c r="B72" s="9" t="s">
        <v>170</v>
      </c>
      <c r="C72" s="25">
        <v>0</v>
      </c>
      <c r="D72" s="25">
        <v>0</v>
      </c>
      <c r="E72" s="25">
        <v>0</v>
      </c>
      <c r="F72" s="25">
        <v>0</v>
      </c>
      <c r="G72" s="25">
        <v>0</v>
      </c>
      <c r="H72" s="25">
        <v>0</v>
      </c>
      <c r="I72" s="25">
        <v>0</v>
      </c>
      <c r="J72" s="25">
        <v>0</v>
      </c>
      <c r="K72" s="25">
        <v>0</v>
      </c>
      <c r="L72" s="25">
        <v>0</v>
      </c>
      <c r="M72" s="25">
        <f t="shared" ref="M72:M102" si="3">SUM(G72:L72)</f>
        <v>0</v>
      </c>
      <c r="N72" s="25">
        <v>0</v>
      </c>
      <c r="O72" s="25">
        <v>0</v>
      </c>
      <c r="P72" s="25">
        <v>0</v>
      </c>
      <c r="Q72" s="25">
        <v>0</v>
      </c>
      <c r="R72" s="25">
        <f t="shared" ref="R72:R102" si="4">SUM(N72:Q72)</f>
        <v>0</v>
      </c>
      <c r="S72" s="25">
        <f t="shared" ref="S72:S102" si="5">(M72-R72)</f>
        <v>0</v>
      </c>
      <c r="T72" s="39">
        <v>65</v>
      </c>
    </row>
    <row r="73" spans="1:20" x14ac:dyDescent="0.3">
      <c r="A73" s="9">
        <v>66</v>
      </c>
      <c r="B73" s="9" t="s">
        <v>171</v>
      </c>
      <c r="C73" s="25">
        <v>0</v>
      </c>
      <c r="D73" s="25">
        <v>0</v>
      </c>
      <c r="E73" s="25">
        <v>0</v>
      </c>
      <c r="F73" s="25">
        <v>0</v>
      </c>
      <c r="G73" s="25">
        <v>294252</v>
      </c>
      <c r="H73" s="25">
        <v>0</v>
      </c>
      <c r="I73" s="25">
        <v>0</v>
      </c>
      <c r="J73" s="25">
        <v>30849</v>
      </c>
      <c r="K73" s="25">
        <v>242212</v>
      </c>
      <c r="L73" s="25">
        <v>0</v>
      </c>
      <c r="M73" s="25">
        <f t="shared" si="3"/>
        <v>567313</v>
      </c>
      <c r="N73" s="25">
        <v>401020</v>
      </c>
      <c r="O73" s="25">
        <v>407705</v>
      </c>
      <c r="P73" s="25">
        <v>0</v>
      </c>
      <c r="Q73" s="25">
        <v>0</v>
      </c>
      <c r="R73" s="25">
        <f t="shared" si="4"/>
        <v>808725</v>
      </c>
      <c r="S73" s="25">
        <f t="shared" si="5"/>
        <v>-241412</v>
      </c>
      <c r="T73" s="39">
        <v>66</v>
      </c>
    </row>
    <row r="74" spans="1:20" x14ac:dyDescent="0.3">
      <c r="A74" s="9">
        <v>67</v>
      </c>
      <c r="B74" s="9" t="s">
        <v>172</v>
      </c>
      <c r="C74" s="25">
        <v>0</v>
      </c>
      <c r="D74" s="25">
        <v>0</v>
      </c>
      <c r="E74" s="25">
        <v>41750</v>
      </c>
      <c r="F74" s="25">
        <v>0</v>
      </c>
      <c r="G74" s="25">
        <v>0</v>
      </c>
      <c r="H74" s="25">
        <v>0</v>
      </c>
      <c r="I74" s="25">
        <v>0</v>
      </c>
      <c r="J74" s="25">
        <v>0</v>
      </c>
      <c r="K74" s="25">
        <v>0</v>
      </c>
      <c r="L74" s="25">
        <v>0</v>
      </c>
      <c r="M74" s="25">
        <f t="shared" si="3"/>
        <v>0</v>
      </c>
      <c r="N74" s="25">
        <v>0</v>
      </c>
      <c r="O74" s="25">
        <v>0</v>
      </c>
      <c r="P74" s="25">
        <v>0</v>
      </c>
      <c r="Q74" s="25">
        <v>0</v>
      </c>
      <c r="R74" s="25">
        <f t="shared" si="4"/>
        <v>0</v>
      </c>
      <c r="S74" s="25">
        <f t="shared" si="5"/>
        <v>0</v>
      </c>
      <c r="T74" s="39">
        <v>67</v>
      </c>
    </row>
    <row r="75" spans="1:20" x14ac:dyDescent="0.3">
      <c r="A75" s="9">
        <v>68</v>
      </c>
      <c r="B75" s="9" t="s">
        <v>173</v>
      </c>
      <c r="C75" s="25">
        <v>0</v>
      </c>
      <c r="D75" s="25">
        <v>0</v>
      </c>
      <c r="E75" s="25">
        <v>0</v>
      </c>
      <c r="F75" s="25">
        <v>0</v>
      </c>
      <c r="G75" s="25">
        <v>107261</v>
      </c>
      <c r="H75" s="25">
        <v>181247</v>
      </c>
      <c r="I75" s="25">
        <v>568</v>
      </c>
      <c r="J75" s="25">
        <v>0</v>
      </c>
      <c r="K75" s="25">
        <v>0</v>
      </c>
      <c r="L75" s="25">
        <v>0</v>
      </c>
      <c r="M75" s="25">
        <f t="shared" si="3"/>
        <v>289076</v>
      </c>
      <c r="N75" s="25">
        <v>86150</v>
      </c>
      <c r="O75" s="25">
        <v>126339</v>
      </c>
      <c r="P75" s="25">
        <v>132293</v>
      </c>
      <c r="Q75" s="25">
        <v>0</v>
      </c>
      <c r="R75" s="25">
        <f t="shared" si="4"/>
        <v>344782</v>
      </c>
      <c r="S75" s="25">
        <f t="shared" si="5"/>
        <v>-55706</v>
      </c>
      <c r="T75" s="39">
        <v>68</v>
      </c>
    </row>
    <row r="76" spans="1:20" x14ac:dyDescent="0.3">
      <c r="A76" s="9">
        <v>69</v>
      </c>
      <c r="B76" s="9" t="s">
        <v>174</v>
      </c>
      <c r="C76" s="25">
        <v>0</v>
      </c>
      <c r="D76" s="25">
        <v>0</v>
      </c>
      <c r="E76" s="25">
        <v>0</v>
      </c>
      <c r="F76" s="25">
        <v>0</v>
      </c>
      <c r="G76" s="25">
        <v>2779227</v>
      </c>
      <c r="H76" s="25">
        <v>0</v>
      </c>
      <c r="I76" s="25">
        <v>0</v>
      </c>
      <c r="J76" s="25">
        <v>0</v>
      </c>
      <c r="K76" s="25">
        <v>0</v>
      </c>
      <c r="L76" s="25">
        <v>64720</v>
      </c>
      <c r="M76" s="25">
        <f t="shared" si="3"/>
        <v>2843947</v>
      </c>
      <c r="N76" s="25">
        <v>2519290</v>
      </c>
      <c r="O76" s="25">
        <v>788945</v>
      </c>
      <c r="P76" s="25">
        <v>150</v>
      </c>
      <c r="Q76" s="25">
        <v>0</v>
      </c>
      <c r="R76" s="25">
        <f t="shared" si="4"/>
        <v>3308385</v>
      </c>
      <c r="S76" s="25">
        <f t="shared" si="5"/>
        <v>-464438</v>
      </c>
      <c r="T76" s="39">
        <v>69</v>
      </c>
    </row>
    <row r="77" spans="1:20" x14ac:dyDescent="0.3">
      <c r="A77" s="9">
        <v>70</v>
      </c>
      <c r="B77" s="9" t="s">
        <v>175</v>
      </c>
      <c r="C77" s="25">
        <v>0</v>
      </c>
      <c r="D77" s="25">
        <v>0</v>
      </c>
      <c r="E77" s="25">
        <v>0</v>
      </c>
      <c r="F77" s="25">
        <v>0</v>
      </c>
      <c r="G77" s="25">
        <v>398367</v>
      </c>
      <c r="H77" s="25">
        <v>2422675</v>
      </c>
      <c r="I77" s="25">
        <v>0</v>
      </c>
      <c r="J77" s="25">
        <v>0</v>
      </c>
      <c r="K77" s="25">
        <v>0</v>
      </c>
      <c r="L77" s="25">
        <v>199542</v>
      </c>
      <c r="M77" s="25">
        <f t="shared" si="3"/>
        <v>3020584</v>
      </c>
      <c r="N77" s="25">
        <v>1088508</v>
      </c>
      <c r="O77" s="25">
        <v>498069</v>
      </c>
      <c r="P77" s="25">
        <v>822688</v>
      </c>
      <c r="Q77" s="25">
        <v>0</v>
      </c>
      <c r="R77" s="25">
        <f t="shared" si="4"/>
        <v>2409265</v>
      </c>
      <c r="S77" s="25">
        <f t="shared" si="5"/>
        <v>611319</v>
      </c>
      <c r="T77" s="39">
        <v>70</v>
      </c>
    </row>
    <row r="78" spans="1:20" x14ac:dyDescent="0.3">
      <c r="A78" s="9">
        <v>71</v>
      </c>
      <c r="B78" s="9" t="s">
        <v>176</v>
      </c>
      <c r="C78" s="25">
        <v>0</v>
      </c>
      <c r="D78" s="25">
        <v>0</v>
      </c>
      <c r="E78" s="25">
        <v>0</v>
      </c>
      <c r="F78" s="25">
        <v>0</v>
      </c>
      <c r="G78" s="25">
        <v>2294</v>
      </c>
      <c r="H78" s="25">
        <v>1242534</v>
      </c>
      <c r="I78" s="25">
        <v>0</v>
      </c>
      <c r="J78" s="25">
        <v>0</v>
      </c>
      <c r="K78" s="25">
        <v>0</v>
      </c>
      <c r="L78" s="25">
        <v>0</v>
      </c>
      <c r="M78" s="25">
        <f t="shared" si="3"/>
        <v>1244828</v>
      </c>
      <c r="N78" s="25">
        <v>1729</v>
      </c>
      <c r="O78" s="25">
        <v>86965</v>
      </c>
      <c r="P78" s="25">
        <v>79993</v>
      </c>
      <c r="Q78" s="25">
        <v>0</v>
      </c>
      <c r="R78" s="25">
        <f t="shared" si="4"/>
        <v>168687</v>
      </c>
      <c r="S78" s="25">
        <f t="shared" si="5"/>
        <v>1076141</v>
      </c>
      <c r="T78" s="39">
        <v>71</v>
      </c>
    </row>
    <row r="79" spans="1:20" x14ac:dyDescent="0.3">
      <c r="A79" s="9">
        <v>72</v>
      </c>
      <c r="B79" s="9" t="s">
        <v>177</v>
      </c>
      <c r="C79" s="25">
        <v>0</v>
      </c>
      <c r="D79" s="25">
        <v>0</v>
      </c>
      <c r="E79" s="25">
        <v>349474</v>
      </c>
      <c r="F79" s="25">
        <v>0</v>
      </c>
      <c r="G79" s="25">
        <v>5616005</v>
      </c>
      <c r="H79" s="25">
        <v>148728</v>
      </c>
      <c r="I79" s="25">
        <v>0</v>
      </c>
      <c r="J79" s="25">
        <v>0</v>
      </c>
      <c r="K79" s="25">
        <v>0</v>
      </c>
      <c r="L79" s="25">
        <v>518501</v>
      </c>
      <c r="M79" s="25">
        <f t="shared" si="3"/>
        <v>6283234</v>
      </c>
      <c r="N79" s="25">
        <v>3613270</v>
      </c>
      <c r="O79" s="25">
        <v>692872</v>
      </c>
      <c r="P79" s="25">
        <v>166953</v>
      </c>
      <c r="Q79" s="25">
        <v>0</v>
      </c>
      <c r="R79" s="25">
        <f t="shared" si="4"/>
        <v>4473095</v>
      </c>
      <c r="S79" s="25">
        <f t="shared" si="5"/>
        <v>1810139</v>
      </c>
      <c r="T79" s="39">
        <v>72</v>
      </c>
    </row>
    <row r="80" spans="1:20" x14ac:dyDescent="0.3">
      <c r="A80" s="9">
        <v>73</v>
      </c>
      <c r="B80" s="9" t="s">
        <v>178</v>
      </c>
      <c r="C80" s="25">
        <v>0</v>
      </c>
      <c r="D80" s="25">
        <v>0</v>
      </c>
      <c r="E80" s="25">
        <v>1374000</v>
      </c>
      <c r="F80" s="25">
        <v>0</v>
      </c>
      <c r="G80" s="25">
        <v>0</v>
      </c>
      <c r="H80" s="25">
        <v>0</v>
      </c>
      <c r="I80" s="25">
        <v>0</v>
      </c>
      <c r="J80" s="25">
        <v>0</v>
      </c>
      <c r="K80" s="25">
        <v>0</v>
      </c>
      <c r="L80" s="25">
        <v>0</v>
      </c>
      <c r="M80" s="25">
        <f t="shared" si="3"/>
        <v>0</v>
      </c>
      <c r="N80" s="25">
        <v>0</v>
      </c>
      <c r="O80" s="25">
        <v>0</v>
      </c>
      <c r="P80" s="25">
        <v>0</v>
      </c>
      <c r="Q80" s="25">
        <v>0</v>
      </c>
      <c r="R80" s="25">
        <f t="shared" si="4"/>
        <v>0</v>
      </c>
      <c r="S80" s="25">
        <f t="shared" si="5"/>
        <v>0</v>
      </c>
      <c r="T80" s="39">
        <v>73</v>
      </c>
    </row>
    <row r="81" spans="1:20" x14ac:dyDescent="0.3">
      <c r="A81" s="9">
        <v>74</v>
      </c>
      <c r="B81" s="9" t="s">
        <v>179</v>
      </c>
      <c r="C81" s="25">
        <v>0</v>
      </c>
      <c r="D81" s="25">
        <v>0</v>
      </c>
      <c r="E81" s="25">
        <v>127516</v>
      </c>
      <c r="F81" s="25">
        <v>0</v>
      </c>
      <c r="G81" s="25">
        <v>4661022</v>
      </c>
      <c r="H81" s="25">
        <v>132862</v>
      </c>
      <c r="I81" s="25">
        <v>0</v>
      </c>
      <c r="J81" s="25">
        <v>0</v>
      </c>
      <c r="K81" s="25">
        <v>0</v>
      </c>
      <c r="L81" s="25">
        <v>71152</v>
      </c>
      <c r="M81" s="25">
        <f t="shared" si="3"/>
        <v>4865036</v>
      </c>
      <c r="N81" s="25">
        <v>3112758</v>
      </c>
      <c r="O81" s="25">
        <v>1523675</v>
      </c>
      <c r="P81" s="25">
        <v>314150</v>
      </c>
      <c r="Q81" s="25">
        <v>0</v>
      </c>
      <c r="R81" s="25">
        <f t="shared" si="4"/>
        <v>4950583</v>
      </c>
      <c r="S81" s="25">
        <f t="shared" si="5"/>
        <v>-85547</v>
      </c>
      <c r="T81" s="39">
        <v>74</v>
      </c>
    </row>
    <row r="82" spans="1:20" x14ac:dyDescent="0.3">
      <c r="A82" s="9">
        <v>75</v>
      </c>
      <c r="B82" s="9" t="s">
        <v>180</v>
      </c>
      <c r="C82" s="25">
        <v>0</v>
      </c>
      <c r="D82" s="25">
        <v>0</v>
      </c>
      <c r="E82" s="25">
        <v>0</v>
      </c>
      <c r="F82" s="25">
        <v>0</v>
      </c>
      <c r="G82" s="25">
        <v>0</v>
      </c>
      <c r="H82" s="25">
        <v>0</v>
      </c>
      <c r="I82" s="25">
        <v>0</v>
      </c>
      <c r="J82" s="25">
        <v>0</v>
      </c>
      <c r="K82" s="25">
        <v>0</v>
      </c>
      <c r="L82" s="25">
        <v>0</v>
      </c>
      <c r="M82" s="25">
        <f t="shared" si="3"/>
        <v>0</v>
      </c>
      <c r="N82" s="25">
        <v>0</v>
      </c>
      <c r="O82" s="25">
        <v>0</v>
      </c>
      <c r="P82" s="25">
        <v>0</v>
      </c>
      <c r="Q82" s="25">
        <v>0</v>
      </c>
      <c r="R82" s="25">
        <f t="shared" si="4"/>
        <v>0</v>
      </c>
      <c r="S82" s="25">
        <f t="shared" si="5"/>
        <v>0</v>
      </c>
      <c r="T82" s="39">
        <v>75</v>
      </c>
    </row>
    <row r="83" spans="1:20" x14ac:dyDescent="0.3">
      <c r="A83" s="9">
        <v>76</v>
      </c>
      <c r="B83" s="9" t="s">
        <v>98</v>
      </c>
      <c r="C83" s="25">
        <v>0</v>
      </c>
      <c r="D83" s="25">
        <v>0</v>
      </c>
      <c r="E83" s="25">
        <v>0</v>
      </c>
      <c r="F83" s="25">
        <v>0</v>
      </c>
      <c r="G83" s="25">
        <v>0</v>
      </c>
      <c r="H83" s="25">
        <v>0</v>
      </c>
      <c r="I83" s="25">
        <v>0</v>
      </c>
      <c r="J83" s="25">
        <v>0</v>
      </c>
      <c r="K83" s="25">
        <v>0</v>
      </c>
      <c r="L83" s="25">
        <v>0</v>
      </c>
      <c r="M83" s="25">
        <f t="shared" si="3"/>
        <v>0</v>
      </c>
      <c r="N83" s="25">
        <v>0</v>
      </c>
      <c r="O83" s="25">
        <v>0</v>
      </c>
      <c r="P83" s="25">
        <v>0</v>
      </c>
      <c r="Q83" s="25">
        <v>0</v>
      </c>
      <c r="R83" s="25">
        <f t="shared" si="4"/>
        <v>0</v>
      </c>
      <c r="S83" s="25">
        <f t="shared" si="5"/>
        <v>0</v>
      </c>
      <c r="T83" s="39">
        <v>76</v>
      </c>
    </row>
    <row r="84" spans="1:20" x14ac:dyDescent="0.3">
      <c r="A84" s="9">
        <v>77</v>
      </c>
      <c r="B84" s="9" t="s">
        <v>99</v>
      </c>
      <c r="C84" s="25">
        <v>0</v>
      </c>
      <c r="D84" s="25">
        <v>0</v>
      </c>
      <c r="E84" s="25">
        <v>689368</v>
      </c>
      <c r="F84" s="25">
        <v>0</v>
      </c>
      <c r="G84" s="25">
        <v>0</v>
      </c>
      <c r="H84" s="25">
        <v>0</v>
      </c>
      <c r="I84" s="25">
        <v>0</v>
      </c>
      <c r="J84" s="25">
        <v>0</v>
      </c>
      <c r="K84" s="25">
        <v>0</v>
      </c>
      <c r="L84" s="25">
        <v>0</v>
      </c>
      <c r="M84" s="25">
        <f t="shared" si="3"/>
        <v>0</v>
      </c>
      <c r="N84" s="25">
        <v>0</v>
      </c>
      <c r="O84" s="25">
        <v>0</v>
      </c>
      <c r="P84" s="25">
        <v>0</v>
      </c>
      <c r="Q84" s="25">
        <v>0</v>
      </c>
      <c r="R84" s="25">
        <f t="shared" si="4"/>
        <v>0</v>
      </c>
      <c r="S84" s="25">
        <f t="shared" si="5"/>
        <v>0</v>
      </c>
      <c r="T84" s="39">
        <v>77</v>
      </c>
    </row>
    <row r="85" spans="1:20" x14ac:dyDescent="0.3">
      <c r="A85" s="9">
        <v>78</v>
      </c>
      <c r="B85" s="9" t="s">
        <v>181</v>
      </c>
      <c r="C85" s="25">
        <v>0</v>
      </c>
      <c r="D85" s="25">
        <v>0</v>
      </c>
      <c r="E85" s="25">
        <v>0</v>
      </c>
      <c r="F85" s="25">
        <v>0</v>
      </c>
      <c r="G85" s="25">
        <v>3099317</v>
      </c>
      <c r="H85" s="25">
        <v>0</v>
      </c>
      <c r="I85" s="25">
        <v>27500</v>
      </c>
      <c r="J85" s="25">
        <v>0</v>
      </c>
      <c r="K85" s="25">
        <v>0</v>
      </c>
      <c r="L85" s="25">
        <v>60353</v>
      </c>
      <c r="M85" s="25">
        <f t="shared" si="3"/>
        <v>3187170</v>
      </c>
      <c r="N85" s="25">
        <v>2171318</v>
      </c>
      <c r="O85" s="25">
        <v>958082</v>
      </c>
      <c r="P85" s="25">
        <v>76157</v>
      </c>
      <c r="Q85" s="25">
        <v>134616</v>
      </c>
      <c r="R85" s="25">
        <f t="shared" si="4"/>
        <v>3340173</v>
      </c>
      <c r="S85" s="25">
        <f t="shared" si="5"/>
        <v>-153003</v>
      </c>
      <c r="T85" s="39">
        <v>78</v>
      </c>
    </row>
    <row r="86" spans="1:20" x14ac:dyDescent="0.3">
      <c r="A86" s="9">
        <v>79</v>
      </c>
      <c r="B86" s="9" t="s">
        <v>182</v>
      </c>
      <c r="C86" s="25">
        <v>96461</v>
      </c>
      <c r="D86" s="25">
        <v>1611468</v>
      </c>
      <c r="E86" s="25">
        <v>1274756</v>
      </c>
      <c r="F86" s="25">
        <v>0</v>
      </c>
      <c r="G86" s="25">
        <v>7478485</v>
      </c>
      <c r="H86" s="25">
        <v>0</v>
      </c>
      <c r="I86" s="25">
        <v>0</v>
      </c>
      <c r="J86" s="25">
        <v>0</v>
      </c>
      <c r="K86" s="25">
        <v>0</v>
      </c>
      <c r="L86" s="25">
        <v>1646442</v>
      </c>
      <c r="M86" s="25">
        <f t="shared" si="3"/>
        <v>9124927</v>
      </c>
      <c r="N86" s="25">
        <v>3162837</v>
      </c>
      <c r="O86" s="25">
        <v>1207905</v>
      </c>
      <c r="P86" s="25">
        <v>548535</v>
      </c>
      <c r="Q86" s="25">
        <v>67961</v>
      </c>
      <c r="R86" s="25">
        <f t="shared" si="4"/>
        <v>4987238</v>
      </c>
      <c r="S86" s="25">
        <f t="shared" si="5"/>
        <v>4137689</v>
      </c>
      <c r="T86" s="39">
        <v>79</v>
      </c>
    </row>
    <row r="87" spans="1:20" x14ac:dyDescent="0.3">
      <c r="A87" s="9">
        <v>80</v>
      </c>
      <c r="B87" s="9" t="s">
        <v>183</v>
      </c>
      <c r="C87" s="25">
        <v>0</v>
      </c>
      <c r="D87" s="25">
        <v>0</v>
      </c>
      <c r="E87" s="25">
        <v>0</v>
      </c>
      <c r="F87" s="25">
        <v>0</v>
      </c>
      <c r="G87" s="25">
        <v>3254756</v>
      </c>
      <c r="H87" s="25">
        <v>0</v>
      </c>
      <c r="I87" s="25">
        <v>119729</v>
      </c>
      <c r="J87" s="25">
        <v>629140</v>
      </c>
      <c r="K87" s="25">
        <v>264047</v>
      </c>
      <c r="L87" s="25">
        <v>3072</v>
      </c>
      <c r="M87" s="25">
        <f t="shared" si="3"/>
        <v>4270744</v>
      </c>
      <c r="N87" s="25">
        <v>3021192</v>
      </c>
      <c r="O87" s="25">
        <v>1029102</v>
      </c>
      <c r="P87" s="25">
        <v>283015</v>
      </c>
      <c r="Q87" s="25">
        <v>249482</v>
      </c>
      <c r="R87" s="25">
        <f t="shared" si="4"/>
        <v>4582791</v>
      </c>
      <c r="S87" s="25">
        <f t="shared" si="5"/>
        <v>-312047</v>
      </c>
      <c r="T87" s="39">
        <v>80</v>
      </c>
    </row>
    <row r="88" spans="1:20" x14ac:dyDescent="0.3">
      <c r="A88" s="9">
        <v>81</v>
      </c>
      <c r="B88" s="9" t="s">
        <v>184</v>
      </c>
      <c r="C88" s="25">
        <v>0</v>
      </c>
      <c r="D88" s="25">
        <v>0</v>
      </c>
      <c r="E88" s="25">
        <v>0</v>
      </c>
      <c r="F88" s="25">
        <v>0</v>
      </c>
      <c r="G88" s="25">
        <v>3553715</v>
      </c>
      <c r="H88" s="25">
        <v>0</v>
      </c>
      <c r="I88" s="25">
        <v>0</v>
      </c>
      <c r="J88" s="25">
        <v>0</v>
      </c>
      <c r="K88" s="25">
        <v>0</v>
      </c>
      <c r="L88" s="25">
        <v>93263</v>
      </c>
      <c r="M88" s="25">
        <f t="shared" si="3"/>
        <v>3646978</v>
      </c>
      <c r="N88" s="25">
        <v>2323170</v>
      </c>
      <c r="O88" s="25">
        <v>1819813</v>
      </c>
      <c r="P88" s="25">
        <v>235397</v>
      </c>
      <c r="Q88" s="25">
        <v>0</v>
      </c>
      <c r="R88" s="25">
        <f t="shared" si="4"/>
        <v>4378380</v>
      </c>
      <c r="S88" s="25">
        <f t="shared" si="5"/>
        <v>-731402</v>
      </c>
      <c r="T88" s="39">
        <v>81</v>
      </c>
    </row>
    <row r="89" spans="1:20" x14ac:dyDescent="0.3">
      <c r="A89" s="9">
        <v>82</v>
      </c>
      <c r="B89" s="9" t="s">
        <v>185</v>
      </c>
      <c r="C89" s="25">
        <v>0</v>
      </c>
      <c r="D89" s="25">
        <v>0</v>
      </c>
      <c r="E89" s="25">
        <v>0</v>
      </c>
      <c r="F89" s="25">
        <v>0</v>
      </c>
      <c r="G89" s="25">
        <v>1832866</v>
      </c>
      <c r="H89" s="25">
        <v>0</v>
      </c>
      <c r="I89" s="25">
        <v>0</v>
      </c>
      <c r="J89" s="25">
        <v>0</v>
      </c>
      <c r="K89" s="25">
        <v>0</v>
      </c>
      <c r="L89" s="25">
        <v>594661</v>
      </c>
      <c r="M89" s="25">
        <f t="shared" si="3"/>
        <v>2427527</v>
      </c>
      <c r="N89" s="25">
        <v>1777716</v>
      </c>
      <c r="O89" s="25">
        <v>296798</v>
      </c>
      <c r="P89" s="25">
        <v>14714</v>
      </c>
      <c r="Q89" s="25">
        <v>0</v>
      </c>
      <c r="R89" s="25">
        <f t="shared" si="4"/>
        <v>2089228</v>
      </c>
      <c r="S89" s="25">
        <f t="shared" si="5"/>
        <v>338299</v>
      </c>
      <c r="T89" s="39">
        <v>82</v>
      </c>
    </row>
    <row r="90" spans="1:20" x14ac:dyDescent="0.3">
      <c r="A90" s="9">
        <v>83</v>
      </c>
      <c r="B90" s="9" t="s">
        <v>186</v>
      </c>
      <c r="C90" s="25">
        <v>0</v>
      </c>
      <c r="D90" s="25">
        <v>0</v>
      </c>
      <c r="E90" s="25">
        <v>73631</v>
      </c>
      <c r="F90" s="25">
        <v>0</v>
      </c>
      <c r="G90" s="25">
        <v>2195392</v>
      </c>
      <c r="H90" s="25">
        <v>-161140</v>
      </c>
      <c r="I90" s="25">
        <v>0</v>
      </c>
      <c r="J90" s="25">
        <v>0</v>
      </c>
      <c r="K90" s="25">
        <v>0</v>
      </c>
      <c r="L90" s="25">
        <v>0</v>
      </c>
      <c r="M90" s="25">
        <f t="shared" si="3"/>
        <v>2034252</v>
      </c>
      <c r="N90" s="25">
        <v>1404402</v>
      </c>
      <c r="O90" s="25">
        <v>1397438</v>
      </c>
      <c r="P90" s="25">
        <v>193148</v>
      </c>
      <c r="Q90" s="25">
        <v>0</v>
      </c>
      <c r="R90" s="25">
        <f t="shared" si="4"/>
        <v>2994988</v>
      </c>
      <c r="S90" s="25">
        <f t="shared" si="5"/>
        <v>-960736</v>
      </c>
      <c r="T90" s="39">
        <v>83</v>
      </c>
    </row>
    <row r="91" spans="1:20" x14ac:dyDescent="0.3">
      <c r="A91" s="9">
        <v>84</v>
      </c>
      <c r="B91" s="9" t="s">
        <v>187</v>
      </c>
      <c r="C91" s="25">
        <v>0</v>
      </c>
      <c r="D91" s="25">
        <v>0</v>
      </c>
      <c r="E91" s="25">
        <v>0</v>
      </c>
      <c r="F91" s="25">
        <v>0</v>
      </c>
      <c r="G91" s="25">
        <v>1318458</v>
      </c>
      <c r="H91" s="25">
        <v>3078895</v>
      </c>
      <c r="I91" s="25">
        <v>0</v>
      </c>
      <c r="J91" s="25">
        <v>0</v>
      </c>
      <c r="K91" s="25">
        <v>0</v>
      </c>
      <c r="L91" s="25">
        <v>66804</v>
      </c>
      <c r="M91" s="25">
        <f t="shared" si="3"/>
        <v>4464157</v>
      </c>
      <c r="N91" s="25">
        <v>1593999</v>
      </c>
      <c r="O91" s="25">
        <v>1350279</v>
      </c>
      <c r="P91" s="25">
        <v>1645074</v>
      </c>
      <c r="Q91" s="25">
        <v>0</v>
      </c>
      <c r="R91" s="25">
        <f t="shared" si="4"/>
        <v>4589352</v>
      </c>
      <c r="S91" s="25">
        <f t="shared" si="5"/>
        <v>-125195</v>
      </c>
      <c r="T91" s="39">
        <v>84</v>
      </c>
    </row>
    <row r="92" spans="1:20" x14ac:dyDescent="0.3">
      <c r="A92" s="9">
        <v>85</v>
      </c>
      <c r="B92" s="9" t="s">
        <v>188</v>
      </c>
      <c r="C92" s="25">
        <v>0</v>
      </c>
      <c r="D92" s="25">
        <v>0</v>
      </c>
      <c r="E92" s="25">
        <v>0</v>
      </c>
      <c r="F92" s="25">
        <v>0</v>
      </c>
      <c r="G92" s="25">
        <v>31798760</v>
      </c>
      <c r="H92" s="25">
        <v>-597794</v>
      </c>
      <c r="I92" s="25">
        <v>0</v>
      </c>
      <c r="J92" s="25">
        <v>0</v>
      </c>
      <c r="K92" s="25">
        <v>503478</v>
      </c>
      <c r="L92" s="25">
        <v>2310216</v>
      </c>
      <c r="M92" s="25">
        <f t="shared" si="3"/>
        <v>34014660</v>
      </c>
      <c r="N92" s="25">
        <v>20130706</v>
      </c>
      <c r="O92" s="25">
        <v>11581953</v>
      </c>
      <c r="P92" s="25">
        <v>4678028</v>
      </c>
      <c r="Q92" s="25">
        <v>0</v>
      </c>
      <c r="R92" s="25">
        <f t="shared" si="4"/>
        <v>36390687</v>
      </c>
      <c r="S92" s="25">
        <f t="shared" si="5"/>
        <v>-2376027</v>
      </c>
      <c r="T92" s="39">
        <v>85</v>
      </c>
    </row>
    <row r="93" spans="1:20" x14ac:dyDescent="0.3">
      <c r="A93" s="9">
        <v>86</v>
      </c>
      <c r="B93" s="9" t="s">
        <v>189</v>
      </c>
      <c r="C93" s="25">
        <v>0</v>
      </c>
      <c r="D93" s="25">
        <v>0</v>
      </c>
      <c r="E93" s="25">
        <v>0</v>
      </c>
      <c r="F93" s="25">
        <v>2885801</v>
      </c>
      <c r="G93" s="25">
        <v>38997356</v>
      </c>
      <c r="H93" s="25">
        <v>-724000</v>
      </c>
      <c r="I93" s="25">
        <v>0</v>
      </c>
      <c r="J93" s="25">
        <v>0</v>
      </c>
      <c r="K93" s="25">
        <v>0</v>
      </c>
      <c r="L93" s="25">
        <v>3621645</v>
      </c>
      <c r="M93" s="25">
        <f t="shared" si="3"/>
        <v>41895001</v>
      </c>
      <c r="N93" s="25">
        <v>23990926</v>
      </c>
      <c r="O93" s="25">
        <v>13924554</v>
      </c>
      <c r="P93" s="25">
        <v>3494594</v>
      </c>
      <c r="Q93" s="25">
        <v>106427</v>
      </c>
      <c r="R93" s="25">
        <f t="shared" si="4"/>
        <v>41516501</v>
      </c>
      <c r="S93" s="25">
        <f t="shared" si="5"/>
        <v>378500</v>
      </c>
      <c r="T93" s="39">
        <v>86</v>
      </c>
    </row>
    <row r="94" spans="1:20" x14ac:dyDescent="0.3">
      <c r="A94" s="9">
        <v>87</v>
      </c>
      <c r="B94" s="9" t="s">
        <v>190</v>
      </c>
      <c r="C94" s="25">
        <v>0</v>
      </c>
      <c r="D94" s="25">
        <v>0</v>
      </c>
      <c r="E94" s="25">
        <v>0</v>
      </c>
      <c r="F94" s="25">
        <v>4934611</v>
      </c>
      <c r="G94" s="25">
        <v>64486</v>
      </c>
      <c r="H94" s="25">
        <v>96900</v>
      </c>
      <c r="I94" s="25">
        <v>0</v>
      </c>
      <c r="J94" s="25">
        <v>0</v>
      </c>
      <c r="K94" s="25">
        <v>0</v>
      </c>
      <c r="L94" s="25">
        <v>0</v>
      </c>
      <c r="M94" s="25">
        <f t="shared" si="3"/>
        <v>161386</v>
      </c>
      <c r="N94" s="25">
        <v>171992</v>
      </c>
      <c r="O94" s="25">
        <v>24861</v>
      </c>
      <c r="P94" s="25">
        <v>0</v>
      </c>
      <c r="Q94" s="25">
        <v>0</v>
      </c>
      <c r="R94" s="25">
        <f t="shared" si="4"/>
        <v>196853</v>
      </c>
      <c r="S94" s="25">
        <f t="shared" si="5"/>
        <v>-35467</v>
      </c>
      <c r="T94" s="39">
        <v>87</v>
      </c>
    </row>
    <row r="95" spans="1:20" x14ac:dyDescent="0.3">
      <c r="A95" s="9">
        <v>88</v>
      </c>
      <c r="B95" s="9" t="s">
        <v>191</v>
      </c>
      <c r="C95" s="25">
        <v>0</v>
      </c>
      <c r="D95" s="25">
        <v>0</v>
      </c>
      <c r="E95" s="25">
        <v>0</v>
      </c>
      <c r="F95" s="25">
        <v>0</v>
      </c>
      <c r="G95" s="25">
        <v>0</v>
      </c>
      <c r="H95" s="25">
        <v>0</v>
      </c>
      <c r="I95" s="25">
        <v>0</v>
      </c>
      <c r="J95" s="25">
        <v>0</v>
      </c>
      <c r="K95" s="25">
        <v>0</v>
      </c>
      <c r="L95" s="25">
        <v>0</v>
      </c>
      <c r="M95" s="25">
        <f t="shared" si="3"/>
        <v>0</v>
      </c>
      <c r="N95" s="25">
        <v>0</v>
      </c>
      <c r="O95" s="25">
        <v>0</v>
      </c>
      <c r="P95" s="25">
        <v>0</v>
      </c>
      <c r="Q95" s="25">
        <v>0</v>
      </c>
      <c r="R95" s="25">
        <f t="shared" si="4"/>
        <v>0</v>
      </c>
      <c r="S95" s="25">
        <f t="shared" si="5"/>
        <v>0</v>
      </c>
      <c r="T95" s="39">
        <v>88</v>
      </c>
    </row>
    <row r="96" spans="1:20" x14ac:dyDescent="0.3">
      <c r="A96" s="9">
        <v>89</v>
      </c>
      <c r="B96" s="9" t="s">
        <v>192</v>
      </c>
      <c r="C96" s="25">
        <v>0</v>
      </c>
      <c r="D96" s="25">
        <v>0</v>
      </c>
      <c r="E96" s="25">
        <v>0</v>
      </c>
      <c r="F96" s="25">
        <v>0</v>
      </c>
      <c r="G96" s="25">
        <v>6689523</v>
      </c>
      <c r="H96" s="25">
        <v>1131603</v>
      </c>
      <c r="I96" s="25">
        <v>35808</v>
      </c>
      <c r="J96" s="25">
        <v>24060</v>
      </c>
      <c r="K96" s="25">
        <v>0</v>
      </c>
      <c r="L96" s="25">
        <v>82437</v>
      </c>
      <c r="M96" s="25">
        <f t="shared" si="3"/>
        <v>7963431</v>
      </c>
      <c r="N96" s="25">
        <v>5411121</v>
      </c>
      <c r="O96" s="25">
        <v>2839039</v>
      </c>
      <c r="P96" s="25">
        <v>310240</v>
      </c>
      <c r="Q96" s="25">
        <v>0</v>
      </c>
      <c r="R96" s="25">
        <f t="shared" si="4"/>
        <v>8560400</v>
      </c>
      <c r="S96" s="25">
        <f t="shared" si="5"/>
        <v>-596969</v>
      </c>
      <c r="T96" s="39">
        <v>89</v>
      </c>
    </row>
    <row r="97" spans="1:20" x14ac:dyDescent="0.3">
      <c r="A97" s="9">
        <v>90</v>
      </c>
      <c r="B97" s="9" t="s">
        <v>193</v>
      </c>
      <c r="C97" s="38">
        <v>0</v>
      </c>
      <c r="D97" s="38">
        <v>0</v>
      </c>
      <c r="E97" s="38">
        <v>0</v>
      </c>
      <c r="F97" s="38">
        <v>0</v>
      </c>
      <c r="G97" s="38">
        <v>182240</v>
      </c>
      <c r="H97" s="38">
        <v>0</v>
      </c>
      <c r="I97" s="38">
        <v>0</v>
      </c>
      <c r="J97" s="38">
        <v>27263</v>
      </c>
      <c r="K97" s="38">
        <v>0</v>
      </c>
      <c r="L97" s="38">
        <v>0</v>
      </c>
      <c r="M97" s="38">
        <f t="shared" si="3"/>
        <v>209503</v>
      </c>
      <c r="N97" s="38">
        <v>98865</v>
      </c>
      <c r="O97" s="38">
        <v>0</v>
      </c>
      <c r="P97" s="38">
        <v>0</v>
      </c>
      <c r="Q97" s="38">
        <v>273535</v>
      </c>
      <c r="R97" s="38">
        <f t="shared" si="4"/>
        <v>372400</v>
      </c>
      <c r="S97" s="38">
        <f t="shared" si="5"/>
        <v>-162897</v>
      </c>
      <c r="T97" s="39">
        <v>90</v>
      </c>
    </row>
    <row r="98" spans="1:20" x14ac:dyDescent="0.3">
      <c r="A98" s="9">
        <v>91</v>
      </c>
      <c r="B98" s="9" t="s">
        <v>194</v>
      </c>
      <c r="C98" s="25">
        <v>0</v>
      </c>
      <c r="D98" s="25">
        <v>0</v>
      </c>
      <c r="E98" s="25">
        <v>0</v>
      </c>
      <c r="F98" s="25">
        <v>0</v>
      </c>
      <c r="G98" s="25">
        <v>1556133</v>
      </c>
      <c r="H98" s="25">
        <v>0</v>
      </c>
      <c r="I98" s="25">
        <v>0</v>
      </c>
      <c r="J98" s="25">
        <v>0</v>
      </c>
      <c r="K98" s="25">
        <v>0</v>
      </c>
      <c r="L98" s="25">
        <v>19503</v>
      </c>
      <c r="M98" s="25">
        <f t="shared" si="3"/>
        <v>1575636</v>
      </c>
      <c r="N98" s="25">
        <v>1373499</v>
      </c>
      <c r="O98" s="25">
        <v>384421</v>
      </c>
      <c r="P98" s="25">
        <v>16740</v>
      </c>
      <c r="Q98" s="25">
        <v>0</v>
      </c>
      <c r="R98" s="25">
        <f t="shared" si="4"/>
        <v>1774660</v>
      </c>
      <c r="S98" s="25">
        <f t="shared" si="5"/>
        <v>-199024</v>
      </c>
      <c r="T98" s="39">
        <v>91</v>
      </c>
    </row>
    <row r="99" spans="1:20" x14ac:dyDescent="0.3">
      <c r="A99" s="9">
        <v>92</v>
      </c>
      <c r="B99" s="9" t="s">
        <v>195</v>
      </c>
      <c r="C99" s="25">
        <v>0</v>
      </c>
      <c r="D99" s="25">
        <v>0</v>
      </c>
      <c r="E99" s="25">
        <v>0</v>
      </c>
      <c r="F99" s="25">
        <v>0</v>
      </c>
      <c r="G99" s="25">
        <v>1607257</v>
      </c>
      <c r="H99" s="25">
        <v>0</v>
      </c>
      <c r="I99" s="25">
        <v>0</v>
      </c>
      <c r="J99" s="25">
        <v>0</v>
      </c>
      <c r="K99" s="25">
        <v>0</v>
      </c>
      <c r="L99" s="25">
        <v>292028</v>
      </c>
      <c r="M99" s="25">
        <f t="shared" si="3"/>
        <v>1899285</v>
      </c>
      <c r="N99" s="25">
        <v>971972</v>
      </c>
      <c r="O99" s="25">
        <v>806980</v>
      </c>
      <c r="P99" s="25">
        <v>433690</v>
      </c>
      <c r="Q99" s="25">
        <v>0</v>
      </c>
      <c r="R99" s="25">
        <f t="shared" si="4"/>
        <v>2212642</v>
      </c>
      <c r="S99" s="25">
        <f t="shared" si="5"/>
        <v>-313357</v>
      </c>
      <c r="T99" s="39">
        <v>92</v>
      </c>
    </row>
    <row r="100" spans="1:20" x14ac:dyDescent="0.3">
      <c r="A100" s="9">
        <v>93</v>
      </c>
      <c r="B100" s="9" t="s">
        <v>196</v>
      </c>
      <c r="C100" s="25">
        <v>0</v>
      </c>
      <c r="D100" s="25">
        <v>0</v>
      </c>
      <c r="E100" s="25">
        <v>106871</v>
      </c>
      <c r="F100" s="25">
        <v>0</v>
      </c>
      <c r="G100" s="25">
        <v>0</v>
      </c>
      <c r="H100" s="25">
        <v>0</v>
      </c>
      <c r="I100" s="25">
        <v>0</v>
      </c>
      <c r="J100" s="25">
        <v>0</v>
      </c>
      <c r="K100" s="25">
        <v>0</v>
      </c>
      <c r="L100" s="25">
        <v>30631</v>
      </c>
      <c r="M100" s="25">
        <f t="shared" si="3"/>
        <v>30631</v>
      </c>
      <c r="N100" s="25">
        <v>612718</v>
      </c>
      <c r="O100" s="25">
        <v>27483</v>
      </c>
      <c r="P100" s="25">
        <v>0</v>
      </c>
      <c r="Q100" s="25">
        <v>0</v>
      </c>
      <c r="R100" s="25">
        <f t="shared" si="4"/>
        <v>640201</v>
      </c>
      <c r="S100" s="25">
        <f t="shared" si="5"/>
        <v>-609570</v>
      </c>
      <c r="T100" s="39">
        <v>93</v>
      </c>
    </row>
    <row r="101" spans="1:20" x14ac:dyDescent="0.3">
      <c r="A101" s="9">
        <v>94</v>
      </c>
      <c r="B101" s="9" t="s">
        <v>197</v>
      </c>
      <c r="C101" s="25">
        <v>0</v>
      </c>
      <c r="D101" s="25">
        <v>0</v>
      </c>
      <c r="E101" s="25">
        <v>62000</v>
      </c>
      <c r="F101" s="25">
        <v>0</v>
      </c>
      <c r="G101" s="25">
        <v>3144717</v>
      </c>
      <c r="H101" s="25">
        <v>-707397</v>
      </c>
      <c r="I101" s="25">
        <v>0</v>
      </c>
      <c r="J101" s="25">
        <v>0</v>
      </c>
      <c r="K101" s="25">
        <v>0</v>
      </c>
      <c r="L101" s="25">
        <v>100237</v>
      </c>
      <c r="M101" s="25">
        <f t="shared" si="3"/>
        <v>2537557</v>
      </c>
      <c r="N101" s="25">
        <v>1767809</v>
      </c>
      <c r="O101" s="25">
        <v>1443341</v>
      </c>
      <c r="P101" s="25">
        <v>588724</v>
      </c>
      <c r="Q101" s="25">
        <v>0</v>
      </c>
      <c r="R101" s="25">
        <f t="shared" si="4"/>
        <v>3799874</v>
      </c>
      <c r="S101" s="25">
        <f t="shared" si="5"/>
        <v>-1262317</v>
      </c>
      <c r="T101" s="39">
        <v>94</v>
      </c>
    </row>
    <row r="102" spans="1:20" x14ac:dyDescent="0.3">
      <c r="A102" s="101">
        <v>95</v>
      </c>
      <c r="B102" s="9" t="s">
        <v>198</v>
      </c>
      <c r="C102" s="36">
        <v>0</v>
      </c>
      <c r="D102" s="36">
        <v>0</v>
      </c>
      <c r="E102" s="36">
        <v>381000</v>
      </c>
      <c r="F102" s="36">
        <v>0</v>
      </c>
      <c r="G102" s="36">
        <v>11467590</v>
      </c>
      <c r="H102" s="36">
        <v>600000</v>
      </c>
      <c r="I102" s="36">
        <v>0</v>
      </c>
      <c r="J102" s="36">
        <v>0</v>
      </c>
      <c r="K102" s="36">
        <v>0</v>
      </c>
      <c r="L102" s="36">
        <v>2415658</v>
      </c>
      <c r="M102" s="36">
        <f t="shared" si="3"/>
        <v>14483248</v>
      </c>
      <c r="N102" s="36">
        <v>5957757</v>
      </c>
      <c r="O102" s="36">
        <v>3931192</v>
      </c>
      <c r="P102" s="36">
        <v>1217647</v>
      </c>
      <c r="Q102" s="36">
        <v>1272936</v>
      </c>
      <c r="R102" s="36">
        <f t="shared" si="4"/>
        <v>12379532</v>
      </c>
      <c r="S102" s="36">
        <f t="shared" si="5"/>
        <v>2103716</v>
      </c>
      <c r="T102" s="102">
        <v>95</v>
      </c>
    </row>
    <row r="103" spans="1:20" x14ac:dyDescent="0.3">
      <c r="A103" s="101">
        <f>A102</f>
        <v>95</v>
      </c>
      <c r="B103" s="39" t="s">
        <v>107</v>
      </c>
      <c r="C103" s="37">
        <f t="shared" ref="C103:S103" si="6">SUM(C8:C102)</f>
        <v>116475</v>
      </c>
      <c r="D103" s="37">
        <f t="shared" si="6"/>
        <v>1611468</v>
      </c>
      <c r="E103" s="37">
        <f t="shared" si="6"/>
        <v>104549948</v>
      </c>
      <c r="F103" s="37">
        <f t="shared" si="6"/>
        <v>13222423</v>
      </c>
      <c r="G103" s="37">
        <f t="shared" si="6"/>
        <v>822414683</v>
      </c>
      <c r="H103" s="37">
        <f t="shared" si="6"/>
        <v>101905089</v>
      </c>
      <c r="I103" s="37">
        <f t="shared" si="6"/>
        <v>1434472</v>
      </c>
      <c r="J103" s="37">
        <f t="shared" si="6"/>
        <v>28621620</v>
      </c>
      <c r="K103" s="37">
        <f t="shared" si="6"/>
        <v>5522328</v>
      </c>
      <c r="L103" s="37">
        <f t="shared" si="6"/>
        <v>77842846</v>
      </c>
      <c r="M103" s="37">
        <f t="shared" si="6"/>
        <v>1037741038</v>
      </c>
      <c r="N103" s="37">
        <f t="shared" si="6"/>
        <v>573059080</v>
      </c>
      <c r="O103" s="37">
        <f t="shared" si="6"/>
        <v>256211021</v>
      </c>
      <c r="P103" s="37">
        <f t="shared" si="6"/>
        <v>72863164</v>
      </c>
      <c r="Q103" s="37">
        <f t="shared" si="6"/>
        <v>12430302</v>
      </c>
      <c r="R103" s="37">
        <f t="shared" si="6"/>
        <v>914563567</v>
      </c>
      <c r="S103" s="37">
        <f t="shared" si="6"/>
        <v>123177471</v>
      </c>
      <c r="T103" s="102">
        <f>T102</f>
        <v>95</v>
      </c>
    </row>
    <row r="104" spans="1:20" x14ac:dyDescent="0.3">
      <c r="T104" s="39"/>
    </row>
    <row r="105" spans="1:20" x14ac:dyDescent="0.3">
      <c r="T105" s="39"/>
    </row>
  </sheetData>
  <mergeCells count="1">
    <mergeCell ref="E6:F6"/>
  </mergeCells>
  <printOptions gridLines="1"/>
  <pageMargins left="0" right="0" top="0.5" bottom="0.38" header="0.5" footer="0.5"/>
  <pageSetup paperSize="5" scale="73" fitToHeight="0"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2EC56-32BB-4A8E-AC46-46F8C0508486}">
  <sheetPr>
    <pageSetUpPr fitToPage="1"/>
  </sheetPr>
  <dimension ref="A1:T47"/>
  <sheetViews>
    <sheetView zoomScaleNormal="100" workbookViewId="0"/>
  </sheetViews>
  <sheetFormatPr defaultColWidth="7.21875" defaultRowHeight="13.8" x14ac:dyDescent="0.3"/>
  <cols>
    <col min="1" max="1" width="3.77734375" style="9" bestFit="1" customWidth="1"/>
    <col min="2" max="2" width="14.6640625" style="9" customWidth="1"/>
    <col min="3" max="3" width="12.77734375" style="9" bestFit="1" customWidth="1"/>
    <col min="4" max="4" width="6.21875" style="9" bestFit="1" customWidth="1"/>
    <col min="5" max="5" width="11.21875" style="9" customWidth="1"/>
    <col min="6" max="6" width="9.5546875" style="9" bestFit="1" customWidth="1"/>
    <col min="7" max="7" width="13.109375" style="9" bestFit="1" customWidth="1"/>
    <col min="8" max="8" width="13.21875" style="9" bestFit="1" customWidth="1"/>
    <col min="9" max="9" width="11.21875" style="9" customWidth="1"/>
    <col min="10" max="10" width="11.5546875" style="9" customWidth="1"/>
    <col min="11" max="11" width="11" style="9" bestFit="1" customWidth="1"/>
    <col min="12" max="12" width="10.77734375" style="9" customWidth="1"/>
    <col min="13" max="14" width="13.109375" style="9" bestFit="1" customWidth="1"/>
    <col min="15" max="15" width="12" style="9" bestFit="1" customWidth="1"/>
    <col min="16" max="17" width="11" style="9" bestFit="1" customWidth="1"/>
    <col min="18" max="18" width="13.109375" style="9" bestFit="1" customWidth="1"/>
    <col min="19" max="19" width="12" style="9" bestFit="1" customWidth="1"/>
    <col min="20" max="20" width="3.5546875" style="9" bestFit="1" customWidth="1"/>
    <col min="21" max="256" width="7.21875" style="9"/>
    <col min="257" max="257" width="3.6640625" style="9" bestFit="1" customWidth="1"/>
    <col min="258" max="258" width="14.6640625" style="9" customWidth="1"/>
    <col min="259" max="259" width="12.6640625" style="9" bestFit="1" customWidth="1"/>
    <col min="260" max="260" width="6.109375" style="9" bestFit="1" customWidth="1"/>
    <col min="261" max="261" width="11.21875" style="9" customWidth="1"/>
    <col min="262" max="262" width="8.6640625" style="9" bestFit="1" customWidth="1"/>
    <col min="263" max="263" width="11.88671875" style="9" bestFit="1" customWidth="1"/>
    <col min="264" max="264" width="13.109375" style="9" bestFit="1" customWidth="1"/>
    <col min="265" max="265" width="11.21875" style="9" customWidth="1"/>
    <col min="266" max="266" width="11.5546875" style="9" customWidth="1"/>
    <col min="267" max="267" width="10" style="9" bestFit="1" customWidth="1"/>
    <col min="268" max="268" width="10.77734375" style="9" customWidth="1"/>
    <col min="269" max="270" width="11.88671875" style="9" bestFit="1" customWidth="1"/>
    <col min="271" max="271" width="11" style="9" bestFit="1" customWidth="1"/>
    <col min="272" max="273" width="10" style="9" bestFit="1" customWidth="1"/>
    <col min="274" max="274" width="11.88671875" style="9" bestFit="1" customWidth="1"/>
    <col min="275" max="275" width="11.109375" style="9" bestFit="1" customWidth="1"/>
    <col min="276" max="276" width="3.33203125" style="9" bestFit="1" customWidth="1"/>
    <col min="277" max="512" width="7.21875" style="9"/>
    <col min="513" max="513" width="3.6640625" style="9" bestFit="1" customWidth="1"/>
    <col min="514" max="514" width="14.6640625" style="9" customWidth="1"/>
    <col min="515" max="515" width="12.6640625" style="9" bestFit="1" customWidth="1"/>
    <col min="516" max="516" width="6.109375" style="9" bestFit="1" customWidth="1"/>
    <col min="517" max="517" width="11.21875" style="9" customWidth="1"/>
    <col min="518" max="518" width="8.6640625" style="9" bestFit="1" customWidth="1"/>
    <col min="519" max="519" width="11.88671875" style="9" bestFit="1" customWidth="1"/>
    <col min="520" max="520" width="13.109375" style="9" bestFit="1" customWidth="1"/>
    <col min="521" max="521" width="11.21875" style="9" customWidth="1"/>
    <col min="522" max="522" width="11.5546875" style="9" customWidth="1"/>
    <col min="523" max="523" width="10" style="9" bestFit="1" customWidth="1"/>
    <col min="524" max="524" width="10.77734375" style="9" customWidth="1"/>
    <col min="525" max="526" width="11.88671875" style="9" bestFit="1" customWidth="1"/>
    <col min="527" max="527" width="11" style="9" bestFit="1" customWidth="1"/>
    <col min="528" max="529" width="10" style="9" bestFit="1" customWidth="1"/>
    <col min="530" max="530" width="11.88671875" style="9" bestFit="1" customWidth="1"/>
    <col min="531" max="531" width="11.109375" style="9" bestFit="1" customWidth="1"/>
    <col min="532" max="532" width="3.33203125" style="9" bestFit="1" customWidth="1"/>
    <col min="533" max="768" width="7.21875" style="9"/>
    <col min="769" max="769" width="3.6640625" style="9" bestFit="1" customWidth="1"/>
    <col min="770" max="770" width="14.6640625" style="9" customWidth="1"/>
    <col min="771" max="771" width="12.6640625" style="9" bestFit="1" customWidth="1"/>
    <col min="772" max="772" width="6.109375" style="9" bestFit="1" customWidth="1"/>
    <col min="773" max="773" width="11.21875" style="9" customWidth="1"/>
    <col min="774" max="774" width="8.6640625" style="9" bestFit="1" customWidth="1"/>
    <col min="775" max="775" width="11.88671875" style="9" bestFit="1" customWidth="1"/>
    <col min="776" max="776" width="13.109375" style="9" bestFit="1" customWidth="1"/>
    <col min="777" max="777" width="11.21875" style="9" customWidth="1"/>
    <col min="778" max="778" width="11.5546875" style="9" customWidth="1"/>
    <col min="779" max="779" width="10" style="9" bestFit="1" customWidth="1"/>
    <col min="780" max="780" width="10.77734375" style="9" customWidth="1"/>
    <col min="781" max="782" width="11.88671875" style="9" bestFit="1" customWidth="1"/>
    <col min="783" max="783" width="11" style="9" bestFit="1" customWidth="1"/>
    <col min="784" max="785" width="10" style="9" bestFit="1" customWidth="1"/>
    <col min="786" max="786" width="11.88671875" style="9" bestFit="1" customWidth="1"/>
    <col min="787" max="787" width="11.109375" style="9" bestFit="1" customWidth="1"/>
    <col min="788" max="788" width="3.33203125" style="9" bestFit="1" customWidth="1"/>
    <col min="789" max="1024" width="7.21875" style="9"/>
    <col min="1025" max="1025" width="3.6640625" style="9" bestFit="1" customWidth="1"/>
    <col min="1026" max="1026" width="14.6640625" style="9" customWidth="1"/>
    <col min="1027" max="1027" width="12.6640625" style="9" bestFit="1" customWidth="1"/>
    <col min="1028" max="1028" width="6.109375" style="9" bestFit="1" customWidth="1"/>
    <col min="1029" max="1029" width="11.21875" style="9" customWidth="1"/>
    <col min="1030" max="1030" width="8.6640625" style="9" bestFit="1" customWidth="1"/>
    <col min="1031" max="1031" width="11.88671875" style="9" bestFit="1" customWidth="1"/>
    <col min="1032" max="1032" width="13.109375" style="9" bestFit="1" customWidth="1"/>
    <col min="1033" max="1033" width="11.21875" style="9" customWidth="1"/>
    <col min="1034" max="1034" width="11.5546875" style="9" customWidth="1"/>
    <col min="1035" max="1035" width="10" style="9" bestFit="1" customWidth="1"/>
    <col min="1036" max="1036" width="10.77734375" style="9" customWidth="1"/>
    <col min="1037" max="1038" width="11.88671875" style="9" bestFit="1" customWidth="1"/>
    <col min="1039" max="1039" width="11" style="9" bestFit="1" customWidth="1"/>
    <col min="1040" max="1041" width="10" style="9" bestFit="1" customWidth="1"/>
    <col min="1042" max="1042" width="11.88671875" style="9" bestFit="1" customWidth="1"/>
    <col min="1043" max="1043" width="11.109375" style="9" bestFit="1" customWidth="1"/>
    <col min="1044" max="1044" width="3.33203125" style="9" bestFit="1" customWidth="1"/>
    <col min="1045" max="1280" width="7.21875" style="9"/>
    <col min="1281" max="1281" width="3.6640625" style="9" bestFit="1" customWidth="1"/>
    <col min="1282" max="1282" width="14.6640625" style="9" customWidth="1"/>
    <col min="1283" max="1283" width="12.6640625" style="9" bestFit="1" customWidth="1"/>
    <col min="1284" max="1284" width="6.109375" style="9" bestFit="1" customWidth="1"/>
    <col min="1285" max="1285" width="11.21875" style="9" customWidth="1"/>
    <col min="1286" max="1286" width="8.6640625" style="9" bestFit="1" customWidth="1"/>
    <col min="1287" max="1287" width="11.88671875" style="9" bestFit="1" customWidth="1"/>
    <col min="1288" max="1288" width="13.109375" style="9" bestFit="1" customWidth="1"/>
    <col min="1289" max="1289" width="11.21875" style="9" customWidth="1"/>
    <col min="1290" max="1290" width="11.5546875" style="9" customWidth="1"/>
    <col min="1291" max="1291" width="10" style="9" bestFit="1" customWidth="1"/>
    <col min="1292" max="1292" width="10.77734375" style="9" customWidth="1"/>
    <col min="1293" max="1294" width="11.88671875" style="9" bestFit="1" customWidth="1"/>
    <col min="1295" max="1295" width="11" style="9" bestFit="1" customWidth="1"/>
    <col min="1296" max="1297" width="10" style="9" bestFit="1" customWidth="1"/>
    <col min="1298" max="1298" width="11.88671875" style="9" bestFit="1" customWidth="1"/>
    <col min="1299" max="1299" width="11.109375" style="9" bestFit="1" customWidth="1"/>
    <col min="1300" max="1300" width="3.33203125" style="9" bestFit="1" customWidth="1"/>
    <col min="1301" max="1536" width="7.21875" style="9"/>
    <col min="1537" max="1537" width="3.6640625" style="9" bestFit="1" customWidth="1"/>
    <col min="1538" max="1538" width="14.6640625" style="9" customWidth="1"/>
    <col min="1539" max="1539" width="12.6640625" style="9" bestFit="1" customWidth="1"/>
    <col min="1540" max="1540" width="6.109375" style="9" bestFit="1" customWidth="1"/>
    <col min="1541" max="1541" width="11.21875" style="9" customWidth="1"/>
    <col min="1542" max="1542" width="8.6640625" style="9" bestFit="1" customWidth="1"/>
    <col min="1543" max="1543" width="11.88671875" style="9" bestFit="1" customWidth="1"/>
    <col min="1544" max="1544" width="13.109375" style="9" bestFit="1" customWidth="1"/>
    <col min="1545" max="1545" width="11.21875" style="9" customWidth="1"/>
    <col min="1546" max="1546" width="11.5546875" style="9" customWidth="1"/>
    <col min="1547" max="1547" width="10" style="9" bestFit="1" customWidth="1"/>
    <col min="1548" max="1548" width="10.77734375" style="9" customWidth="1"/>
    <col min="1549" max="1550" width="11.88671875" style="9" bestFit="1" customWidth="1"/>
    <col min="1551" max="1551" width="11" style="9" bestFit="1" customWidth="1"/>
    <col min="1552" max="1553" width="10" style="9" bestFit="1" customWidth="1"/>
    <col min="1554" max="1554" width="11.88671875" style="9" bestFit="1" customWidth="1"/>
    <col min="1555" max="1555" width="11.109375" style="9" bestFit="1" customWidth="1"/>
    <col min="1556" max="1556" width="3.33203125" style="9" bestFit="1" customWidth="1"/>
    <col min="1557" max="1792" width="7.21875" style="9"/>
    <col min="1793" max="1793" width="3.6640625" style="9" bestFit="1" customWidth="1"/>
    <col min="1794" max="1794" width="14.6640625" style="9" customWidth="1"/>
    <col min="1795" max="1795" width="12.6640625" style="9" bestFit="1" customWidth="1"/>
    <col min="1796" max="1796" width="6.109375" style="9" bestFit="1" customWidth="1"/>
    <col min="1797" max="1797" width="11.21875" style="9" customWidth="1"/>
    <col min="1798" max="1798" width="8.6640625" style="9" bestFit="1" customWidth="1"/>
    <col min="1799" max="1799" width="11.88671875" style="9" bestFit="1" customWidth="1"/>
    <col min="1800" max="1800" width="13.109375" style="9" bestFit="1" customWidth="1"/>
    <col min="1801" max="1801" width="11.21875" style="9" customWidth="1"/>
    <col min="1802" max="1802" width="11.5546875" style="9" customWidth="1"/>
    <col min="1803" max="1803" width="10" style="9" bestFit="1" customWidth="1"/>
    <col min="1804" max="1804" width="10.77734375" style="9" customWidth="1"/>
    <col min="1805" max="1806" width="11.88671875" style="9" bestFit="1" customWidth="1"/>
    <col min="1807" max="1807" width="11" style="9" bestFit="1" customWidth="1"/>
    <col min="1808" max="1809" width="10" style="9" bestFit="1" customWidth="1"/>
    <col min="1810" max="1810" width="11.88671875" style="9" bestFit="1" customWidth="1"/>
    <col min="1811" max="1811" width="11.109375" style="9" bestFit="1" customWidth="1"/>
    <col min="1812" max="1812" width="3.33203125" style="9" bestFit="1" customWidth="1"/>
    <col min="1813" max="2048" width="7.21875" style="9"/>
    <col min="2049" max="2049" width="3.6640625" style="9" bestFit="1" customWidth="1"/>
    <col min="2050" max="2050" width="14.6640625" style="9" customWidth="1"/>
    <col min="2051" max="2051" width="12.6640625" style="9" bestFit="1" customWidth="1"/>
    <col min="2052" max="2052" width="6.109375" style="9" bestFit="1" customWidth="1"/>
    <col min="2053" max="2053" width="11.21875" style="9" customWidth="1"/>
    <col min="2054" max="2054" width="8.6640625" style="9" bestFit="1" customWidth="1"/>
    <col min="2055" max="2055" width="11.88671875" style="9" bestFit="1" customWidth="1"/>
    <col min="2056" max="2056" width="13.109375" style="9" bestFit="1" customWidth="1"/>
    <col min="2057" max="2057" width="11.21875" style="9" customWidth="1"/>
    <col min="2058" max="2058" width="11.5546875" style="9" customWidth="1"/>
    <col min="2059" max="2059" width="10" style="9" bestFit="1" customWidth="1"/>
    <col min="2060" max="2060" width="10.77734375" style="9" customWidth="1"/>
    <col min="2061" max="2062" width="11.88671875" style="9" bestFit="1" customWidth="1"/>
    <col min="2063" max="2063" width="11" style="9" bestFit="1" customWidth="1"/>
    <col min="2064" max="2065" width="10" style="9" bestFit="1" customWidth="1"/>
    <col min="2066" max="2066" width="11.88671875" style="9" bestFit="1" customWidth="1"/>
    <col min="2067" max="2067" width="11.109375" style="9" bestFit="1" customWidth="1"/>
    <col min="2068" max="2068" width="3.33203125" style="9" bestFit="1" customWidth="1"/>
    <col min="2069" max="2304" width="7.21875" style="9"/>
    <col min="2305" max="2305" width="3.6640625" style="9" bestFit="1" customWidth="1"/>
    <col min="2306" max="2306" width="14.6640625" style="9" customWidth="1"/>
    <col min="2307" max="2307" width="12.6640625" style="9" bestFit="1" customWidth="1"/>
    <col min="2308" max="2308" width="6.109375" style="9" bestFit="1" customWidth="1"/>
    <col min="2309" max="2309" width="11.21875" style="9" customWidth="1"/>
    <col min="2310" max="2310" width="8.6640625" style="9" bestFit="1" customWidth="1"/>
    <col min="2311" max="2311" width="11.88671875" style="9" bestFit="1" customWidth="1"/>
    <col min="2312" max="2312" width="13.109375" style="9" bestFit="1" customWidth="1"/>
    <col min="2313" max="2313" width="11.21875" style="9" customWidth="1"/>
    <col min="2314" max="2314" width="11.5546875" style="9" customWidth="1"/>
    <col min="2315" max="2315" width="10" style="9" bestFit="1" customWidth="1"/>
    <col min="2316" max="2316" width="10.77734375" style="9" customWidth="1"/>
    <col min="2317" max="2318" width="11.88671875" style="9" bestFit="1" customWidth="1"/>
    <col min="2319" max="2319" width="11" style="9" bestFit="1" customWidth="1"/>
    <col min="2320" max="2321" width="10" style="9" bestFit="1" customWidth="1"/>
    <col min="2322" max="2322" width="11.88671875" style="9" bestFit="1" customWidth="1"/>
    <col min="2323" max="2323" width="11.109375" style="9" bestFit="1" customWidth="1"/>
    <col min="2324" max="2324" width="3.33203125" style="9" bestFit="1" customWidth="1"/>
    <col min="2325" max="2560" width="7.21875" style="9"/>
    <col min="2561" max="2561" width="3.6640625" style="9" bestFit="1" customWidth="1"/>
    <col min="2562" max="2562" width="14.6640625" style="9" customWidth="1"/>
    <col min="2563" max="2563" width="12.6640625" style="9" bestFit="1" customWidth="1"/>
    <col min="2564" max="2564" width="6.109375" style="9" bestFit="1" customWidth="1"/>
    <col min="2565" max="2565" width="11.21875" style="9" customWidth="1"/>
    <col min="2566" max="2566" width="8.6640625" style="9" bestFit="1" customWidth="1"/>
    <col min="2567" max="2567" width="11.88671875" style="9" bestFit="1" customWidth="1"/>
    <col min="2568" max="2568" width="13.109375" style="9" bestFit="1" customWidth="1"/>
    <col min="2569" max="2569" width="11.21875" style="9" customWidth="1"/>
    <col min="2570" max="2570" width="11.5546875" style="9" customWidth="1"/>
    <col min="2571" max="2571" width="10" style="9" bestFit="1" customWidth="1"/>
    <col min="2572" max="2572" width="10.77734375" style="9" customWidth="1"/>
    <col min="2573" max="2574" width="11.88671875" style="9" bestFit="1" customWidth="1"/>
    <col min="2575" max="2575" width="11" style="9" bestFit="1" customWidth="1"/>
    <col min="2576" max="2577" width="10" style="9" bestFit="1" customWidth="1"/>
    <col min="2578" max="2578" width="11.88671875" style="9" bestFit="1" customWidth="1"/>
    <col min="2579" max="2579" width="11.109375" style="9" bestFit="1" customWidth="1"/>
    <col min="2580" max="2580" width="3.33203125" style="9" bestFit="1" customWidth="1"/>
    <col min="2581" max="2816" width="7.21875" style="9"/>
    <col min="2817" max="2817" width="3.6640625" style="9" bestFit="1" customWidth="1"/>
    <col min="2818" max="2818" width="14.6640625" style="9" customWidth="1"/>
    <col min="2819" max="2819" width="12.6640625" style="9" bestFit="1" customWidth="1"/>
    <col min="2820" max="2820" width="6.109375" style="9" bestFit="1" customWidth="1"/>
    <col min="2821" max="2821" width="11.21875" style="9" customWidth="1"/>
    <col min="2822" max="2822" width="8.6640625" style="9" bestFit="1" customWidth="1"/>
    <col min="2823" max="2823" width="11.88671875" style="9" bestFit="1" customWidth="1"/>
    <col min="2824" max="2824" width="13.109375" style="9" bestFit="1" customWidth="1"/>
    <col min="2825" max="2825" width="11.21875" style="9" customWidth="1"/>
    <col min="2826" max="2826" width="11.5546875" style="9" customWidth="1"/>
    <col min="2827" max="2827" width="10" style="9" bestFit="1" customWidth="1"/>
    <col min="2828" max="2828" width="10.77734375" style="9" customWidth="1"/>
    <col min="2829" max="2830" width="11.88671875" style="9" bestFit="1" customWidth="1"/>
    <col min="2831" max="2831" width="11" style="9" bestFit="1" customWidth="1"/>
    <col min="2832" max="2833" width="10" style="9" bestFit="1" customWidth="1"/>
    <col min="2834" max="2834" width="11.88671875" style="9" bestFit="1" customWidth="1"/>
    <col min="2835" max="2835" width="11.109375" style="9" bestFit="1" customWidth="1"/>
    <col min="2836" max="2836" width="3.33203125" style="9" bestFit="1" customWidth="1"/>
    <col min="2837" max="3072" width="7.21875" style="9"/>
    <col min="3073" max="3073" width="3.6640625" style="9" bestFit="1" customWidth="1"/>
    <col min="3074" max="3074" width="14.6640625" style="9" customWidth="1"/>
    <col min="3075" max="3075" width="12.6640625" style="9" bestFit="1" customWidth="1"/>
    <col min="3076" max="3076" width="6.109375" style="9" bestFit="1" customWidth="1"/>
    <col min="3077" max="3077" width="11.21875" style="9" customWidth="1"/>
    <col min="3078" max="3078" width="8.6640625" style="9" bestFit="1" customWidth="1"/>
    <col min="3079" max="3079" width="11.88671875" style="9" bestFit="1" customWidth="1"/>
    <col min="3080" max="3080" width="13.109375" style="9" bestFit="1" customWidth="1"/>
    <col min="3081" max="3081" width="11.21875" style="9" customWidth="1"/>
    <col min="3082" max="3082" width="11.5546875" style="9" customWidth="1"/>
    <col min="3083" max="3083" width="10" style="9" bestFit="1" customWidth="1"/>
    <col min="3084" max="3084" width="10.77734375" style="9" customWidth="1"/>
    <col min="3085" max="3086" width="11.88671875" style="9" bestFit="1" customWidth="1"/>
    <col min="3087" max="3087" width="11" style="9" bestFit="1" customWidth="1"/>
    <col min="3088" max="3089" width="10" style="9" bestFit="1" customWidth="1"/>
    <col min="3090" max="3090" width="11.88671875" style="9" bestFit="1" customWidth="1"/>
    <col min="3091" max="3091" width="11.109375" style="9" bestFit="1" customWidth="1"/>
    <col min="3092" max="3092" width="3.33203125" style="9" bestFit="1" customWidth="1"/>
    <col min="3093" max="3328" width="7.21875" style="9"/>
    <col min="3329" max="3329" width="3.6640625" style="9" bestFit="1" customWidth="1"/>
    <col min="3330" max="3330" width="14.6640625" style="9" customWidth="1"/>
    <col min="3331" max="3331" width="12.6640625" style="9" bestFit="1" customWidth="1"/>
    <col min="3332" max="3332" width="6.109375" style="9" bestFit="1" customWidth="1"/>
    <col min="3333" max="3333" width="11.21875" style="9" customWidth="1"/>
    <col min="3334" max="3334" width="8.6640625" style="9" bestFit="1" customWidth="1"/>
    <col min="3335" max="3335" width="11.88671875" style="9" bestFit="1" customWidth="1"/>
    <col min="3336" max="3336" width="13.109375" style="9" bestFit="1" customWidth="1"/>
    <col min="3337" max="3337" width="11.21875" style="9" customWidth="1"/>
    <col min="3338" max="3338" width="11.5546875" style="9" customWidth="1"/>
    <col min="3339" max="3339" width="10" style="9" bestFit="1" customWidth="1"/>
    <col min="3340" max="3340" width="10.77734375" style="9" customWidth="1"/>
    <col min="3341" max="3342" width="11.88671875" style="9" bestFit="1" customWidth="1"/>
    <col min="3343" max="3343" width="11" style="9" bestFit="1" customWidth="1"/>
    <col min="3344" max="3345" width="10" style="9" bestFit="1" customWidth="1"/>
    <col min="3346" max="3346" width="11.88671875" style="9" bestFit="1" customWidth="1"/>
    <col min="3347" max="3347" width="11.109375" style="9" bestFit="1" customWidth="1"/>
    <col min="3348" max="3348" width="3.33203125" style="9" bestFit="1" customWidth="1"/>
    <col min="3349" max="3584" width="7.21875" style="9"/>
    <col min="3585" max="3585" width="3.6640625" style="9" bestFit="1" customWidth="1"/>
    <col min="3586" max="3586" width="14.6640625" style="9" customWidth="1"/>
    <col min="3587" max="3587" width="12.6640625" style="9" bestFit="1" customWidth="1"/>
    <col min="3588" max="3588" width="6.109375" style="9" bestFit="1" customWidth="1"/>
    <col min="3589" max="3589" width="11.21875" style="9" customWidth="1"/>
    <col min="3590" max="3590" width="8.6640625" style="9" bestFit="1" customWidth="1"/>
    <col min="3591" max="3591" width="11.88671875" style="9" bestFit="1" customWidth="1"/>
    <col min="3592" max="3592" width="13.109375" style="9" bestFit="1" customWidth="1"/>
    <col min="3593" max="3593" width="11.21875" style="9" customWidth="1"/>
    <col min="3594" max="3594" width="11.5546875" style="9" customWidth="1"/>
    <col min="3595" max="3595" width="10" style="9" bestFit="1" customWidth="1"/>
    <col min="3596" max="3596" width="10.77734375" style="9" customWidth="1"/>
    <col min="3597" max="3598" width="11.88671875" style="9" bestFit="1" customWidth="1"/>
    <col min="3599" max="3599" width="11" style="9" bestFit="1" customWidth="1"/>
    <col min="3600" max="3601" width="10" style="9" bestFit="1" customWidth="1"/>
    <col min="3602" max="3602" width="11.88671875" style="9" bestFit="1" customWidth="1"/>
    <col min="3603" max="3603" width="11.109375" style="9" bestFit="1" customWidth="1"/>
    <col min="3604" max="3604" width="3.33203125" style="9" bestFit="1" customWidth="1"/>
    <col min="3605" max="3840" width="7.21875" style="9"/>
    <col min="3841" max="3841" width="3.6640625" style="9" bestFit="1" customWidth="1"/>
    <col min="3842" max="3842" width="14.6640625" style="9" customWidth="1"/>
    <col min="3843" max="3843" width="12.6640625" style="9" bestFit="1" customWidth="1"/>
    <col min="3844" max="3844" width="6.109375" style="9" bestFit="1" customWidth="1"/>
    <col min="3845" max="3845" width="11.21875" style="9" customWidth="1"/>
    <col min="3846" max="3846" width="8.6640625" style="9" bestFit="1" customWidth="1"/>
    <col min="3847" max="3847" width="11.88671875" style="9" bestFit="1" customWidth="1"/>
    <col min="3848" max="3848" width="13.109375" style="9" bestFit="1" customWidth="1"/>
    <col min="3849" max="3849" width="11.21875" style="9" customWidth="1"/>
    <col min="3850" max="3850" width="11.5546875" style="9" customWidth="1"/>
    <col min="3851" max="3851" width="10" style="9" bestFit="1" customWidth="1"/>
    <col min="3852" max="3852" width="10.77734375" style="9" customWidth="1"/>
    <col min="3853" max="3854" width="11.88671875" style="9" bestFit="1" customWidth="1"/>
    <col min="3855" max="3855" width="11" style="9" bestFit="1" customWidth="1"/>
    <col min="3856" max="3857" width="10" style="9" bestFit="1" customWidth="1"/>
    <col min="3858" max="3858" width="11.88671875" style="9" bestFit="1" customWidth="1"/>
    <col min="3859" max="3859" width="11.109375" style="9" bestFit="1" customWidth="1"/>
    <col min="3860" max="3860" width="3.33203125" style="9" bestFit="1" customWidth="1"/>
    <col min="3861" max="4096" width="7.21875" style="9"/>
    <col min="4097" max="4097" width="3.6640625" style="9" bestFit="1" customWidth="1"/>
    <col min="4098" max="4098" width="14.6640625" style="9" customWidth="1"/>
    <col min="4099" max="4099" width="12.6640625" style="9" bestFit="1" customWidth="1"/>
    <col min="4100" max="4100" width="6.109375" style="9" bestFit="1" customWidth="1"/>
    <col min="4101" max="4101" width="11.21875" style="9" customWidth="1"/>
    <col min="4102" max="4102" width="8.6640625" style="9" bestFit="1" customWidth="1"/>
    <col min="4103" max="4103" width="11.88671875" style="9" bestFit="1" customWidth="1"/>
    <col min="4104" max="4104" width="13.109375" style="9" bestFit="1" customWidth="1"/>
    <col min="4105" max="4105" width="11.21875" style="9" customWidth="1"/>
    <col min="4106" max="4106" width="11.5546875" style="9" customWidth="1"/>
    <col min="4107" max="4107" width="10" style="9" bestFit="1" customWidth="1"/>
    <col min="4108" max="4108" width="10.77734375" style="9" customWidth="1"/>
    <col min="4109" max="4110" width="11.88671875" style="9" bestFit="1" customWidth="1"/>
    <col min="4111" max="4111" width="11" style="9" bestFit="1" customWidth="1"/>
    <col min="4112" max="4113" width="10" style="9" bestFit="1" customWidth="1"/>
    <col min="4114" max="4114" width="11.88671875" style="9" bestFit="1" customWidth="1"/>
    <col min="4115" max="4115" width="11.109375" style="9" bestFit="1" customWidth="1"/>
    <col min="4116" max="4116" width="3.33203125" style="9" bestFit="1" customWidth="1"/>
    <col min="4117" max="4352" width="7.21875" style="9"/>
    <col min="4353" max="4353" width="3.6640625" style="9" bestFit="1" customWidth="1"/>
    <col min="4354" max="4354" width="14.6640625" style="9" customWidth="1"/>
    <col min="4355" max="4355" width="12.6640625" style="9" bestFit="1" customWidth="1"/>
    <col min="4356" max="4356" width="6.109375" style="9" bestFit="1" customWidth="1"/>
    <col min="4357" max="4357" width="11.21875" style="9" customWidth="1"/>
    <col min="4358" max="4358" width="8.6640625" style="9" bestFit="1" customWidth="1"/>
    <col min="4359" max="4359" width="11.88671875" style="9" bestFit="1" customWidth="1"/>
    <col min="4360" max="4360" width="13.109375" style="9" bestFit="1" customWidth="1"/>
    <col min="4361" max="4361" width="11.21875" style="9" customWidth="1"/>
    <col min="4362" max="4362" width="11.5546875" style="9" customWidth="1"/>
    <col min="4363" max="4363" width="10" style="9" bestFit="1" customWidth="1"/>
    <col min="4364" max="4364" width="10.77734375" style="9" customWidth="1"/>
    <col min="4365" max="4366" width="11.88671875" style="9" bestFit="1" customWidth="1"/>
    <col min="4367" max="4367" width="11" style="9" bestFit="1" customWidth="1"/>
    <col min="4368" max="4369" width="10" style="9" bestFit="1" customWidth="1"/>
    <col min="4370" max="4370" width="11.88671875" style="9" bestFit="1" customWidth="1"/>
    <col min="4371" max="4371" width="11.109375" style="9" bestFit="1" customWidth="1"/>
    <col min="4372" max="4372" width="3.33203125" style="9" bestFit="1" customWidth="1"/>
    <col min="4373" max="4608" width="7.21875" style="9"/>
    <col min="4609" max="4609" width="3.6640625" style="9" bestFit="1" customWidth="1"/>
    <col min="4610" max="4610" width="14.6640625" style="9" customWidth="1"/>
    <col min="4611" max="4611" width="12.6640625" style="9" bestFit="1" customWidth="1"/>
    <col min="4612" max="4612" width="6.109375" style="9" bestFit="1" customWidth="1"/>
    <col min="4613" max="4613" width="11.21875" style="9" customWidth="1"/>
    <col min="4614" max="4614" width="8.6640625" style="9" bestFit="1" customWidth="1"/>
    <col min="4615" max="4615" width="11.88671875" style="9" bestFit="1" customWidth="1"/>
    <col min="4616" max="4616" width="13.109375" style="9" bestFit="1" customWidth="1"/>
    <col min="4617" max="4617" width="11.21875" style="9" customWidth="1"/>
    <col min="4618" max="4618" width="11.5546875" style="9" customWidth="1"/>
    <col min="4619" max="4619" width="10" style="9" bestFit="1" customWidth="1"/>
    <col min="4620" max="4620" width="10.77734375" style="9" customWidth="1"/>
    <col min="4621" max="4622" width="11.88671875" style="9" bestFit="1" customWidth="1"/>
    <col min="4623" max="4623" width="11" style="9" bestFit="1" customWidth="1"/>
    <col min="4624" max="4625" width="10" style="9" bestFit="1" customWidth="1"/>
    <col min="4626" max="4626" width="11.88671875" style="9" bestFit="1" customWidth="1"/>
    <col min="4627" max="4627" width="11.109375" style="9" bestFit="1" customWidth="1"/>
    <col min="4628" max="4628" width="3.33203125" style="9" bestFit="1" customWidth="1"/>
    <col min="4629" max="4864" width="7.21875" style="9"/>
    <col min="4865" max="4865" width="3.6640625" style="9" bestFit="1" customWidth="1"/>
    <col min="4866" max="4866" width="14.6640625" style="9" customWidth="1"/>
    <col min="4867" max="4867" width="12.6640625" style="9" bestFit="1" customWidth="1"/>
    <col min="4868" max="4868" width="6.109375" style="9" bestFit="1" customWidth="1"/>
    <col min="4869" max="4869" width="11.21875" style="9" customWidth="1"/>
    <col min="4870" max="4870" width="8.6640625" style="9" bestFit="1" customWidth="1"/>
    <col min="4871" max="4871" width="11.88671875" style="9" bestFit="1" customWidth="1"/>
    <col min="4872" max="4872" width="13.109375" style="9" bestFit="1" customWidth="1"/>
    <col min="4873" max="4873" width="11.21875" style="9" customWidth="1"/>
    <col min="4874" max="4874" width="11.5546875" style="9" customWidth="1"/>
    <col min="4875" max="4875" width="10" style="9" bestFit="1" customWidth="1"/>
    <col min="4876" max="4876" width="10.77734375" style="9" customWidth="1"/>
    <col min="4877" max="4878" width="11.88671875" style="9" bestFit="1" customWidth="1"/>
    <col min="4879" max="4879" width="11" style="9" bestFit="1" customWidth="1"/>
    <col min="4880" max="4881" width="10" style="9" bestFit="1" customWidth="1"/>
    <col min="4882" max="4882" width="11.88671875" style="9" bestFit="1" customWidth="1"/>
    <col min="4883" max="4883" width="11.109375" style="9" bestFit="1" customWidth="1"/>
    <col min="4884" max="4884" width="3.33203125" style="9" bestFit="1" customWidth="1"/>
    <col min="4885" max="5120" width="7.21875" style="9"/>
    <col min="5121" max="5121" width="3.6640625" style="9" bestFit="1" customWidth="1"/>
    <col min="5122" max="5122" width="14.6640625" style="9" customWidth="1"/>
    <col min="5123" max="5123" width="12.6640625" style="9" bestFit="1" customWidth="1"/>
    <col min="5124" max="5124" width="6.109375" style="9" bestFit="1" customWidth="1"/>
    <col min="5125" max="5125" width="11.21875" style="9" customWidth="1"/>
    <col min="5126" max="5126" width="8.6640625" style="9" bestFit="1" customWidth="1"/>
    <col min="5127" max="5127" width="11.88671875" style="9" bestFit="1" customWidth="1"/>
    <col min="5128" max="5128" width="13.109375" style="9" bestFit="1" customWidth="1"/>
    <col min="5129" max="5129" width="11.21875" style="9" customWidth="1"/>
    <col min="5130" max="5130" width="11.5546875" style="9" customWidth="1"/>
    <col min="5131" max="5131" width="10" style="9" bestFit="1" customWidth="1"/>
    <col min="5132" max="5132" width="10.77734375" style="9" customWidth="1"/>
    <col min="5133" max="5134" width="11.88671875" style="9" bestFit="1" customWidth="1"/>
    <col min="5135" max="5135" width="11" style="9" bestFit="1" customWidth="1"/>
    <col min="5136" max="5137" width="10" style="9" bestFit="1" customWidth="1"/>
    <col min="5138" max="5138" width="11.88671875" style="9" bestFit="1" customWidth="1"/>
    <col min="5139" max="5139" width="11.109375" style="9" bestFit="1" customWidth="1"/>
    <col min="5140" max="5140" width="3.33203125" style="9" bestFit="1" customWidth="1"/>
    <col min="5141" max="5376" width="7.21875" style="9"/>
    <col min="5377" max="5377" width="3.6640625" style="9" bestFit="1" customWidth="1"/>
    <col min="5378" max="5378" width="14.6640625" style="9" customWidth="1"/>
    <col min="5379" max="5379" width="12.6640625" style="9" bestFit="1" customWidth="1"/>
    <col min="5380" max="5380" width="6.109375" style="9" bestFit="1" customWidth="1"/>
    <col min="5381" max="5381" width="11.21875" style="9" customWidth="1"/>
    <col min="5382" max="5382" width="8.6640625" style="9" bestFit="1" customWidth="1"/>
    <col min="5383" max="5383" width="11.88671875" style="9" bestFit="1" customWidth="1"/>
    <col min="5384" max="5384" width="13.109375" style="9" bestFit="1" customWidth="1"/>
    <col min="5385" max="5385" width="11.21875" style="9" customWidth="1"/>
    <col min="5386" max="5386" width="11.5546875" style="9" customWidth="1"/>
    <col min="5387" max="5387" width="10" style="9" bestFit="1" customWidth="1"/>
    <col min="5388" max="5388" width="10.77734375" style="9" customWidth="1"/>
    <col min="5389" max="5390" width="11.88671875" style="9" bestFit="1" customWidth="1"/>
    <col min="5391" max="5391" width="11" style="9" bestFit="1" customWidth="1"/>
    <col min="5392" max="5393" width="10" style="9" bestFit="1" customWidth="1"/>
    <col min="5394" max="5394" width="11.88671875" style="9" bestFit="1" customWidth="1"/>
    <col min="5395" max="5395" width="11.109375" style="9" bestFit="1" customWidth="1"/>
    <col min="5396" max="5396" width="3.33203125" style="9" bestFit="1" customWidth="1"/>
    <col min="5397" max="5632" width="7.21875" style="9"/>
    <col min="5633" max="5633" width="3.6640625" style="9" bestFit="1" customWidth="1"/>
    <col min="5634" max="5634" width="14.6640625" style="9" customWidth="1"/>
    <col min="5635" max="5635" width="12.6640625" style="9" bestFit="1" customWidth="1"/>
    <col min="5636" max="5636" width="6.109375" style="9" bestFit="1" customWidth="1"/>
    <col min="5637" max="5637" width="11.21875" style="9" customWidth="1"/>
    <col min="5638" max="5638" width="8.6640625" style="9" bestFit="1" customWidth="1"/>
    <col min="5639" max="5639" width="11.88671875" style="9" bestFit="1" customWidth="1"/>
    <col min="5640" max="5640" width="13.109375" style="9" bestFit="1" customWidth="1"/>
    <col min="5641" max="5641" width="11.21875" style="9" customWidth="1"/>
    <col min="5642" max="5642" width="11.5546875" style="9" customWidth="1"/>
    <col min="5643" max="5643" width="10" style="9" bestFit="1" customWidth="1"/>
    <col min="5644" max="5644" width="10.77734375" style="9" customWidth="1"/>
    <col min="5645" max="5646" width="11.88671875" style="9" bestFit="1" customWidth="1"/>
    <col min="5647" max="5647" width="11" style="9" bestFit="1" customWidth="1"/>
    <col min="5648" max="5649" width="10" style="9" bestFit="1" customWidth="1"/>
    <col min="5650" max="5650" width="11.88671875" style="9" bestFit="1" customWidth="1"/>
    <col min="5651" max="5651" width="11.109375" style="9" bestFit="1" customWidth="1"/>
    <col min="5652" max="5652" width="3.33203125" style="9" bestFit="1" customWidth="1"/>
    <col min="5653" max="5888" width="7.21875" style="9"/>
    <col min="5889" max="5889" width="3.6640625" style="9" bestFit="1" customWidth="1"/>
    <col min="5890" max="5890" width="14.6640625" style="9" customWidth="1"/>
    <col min="5891" max="5891" width="12.6640625" style="9" bestFit="1" customWidth="1"/>
    <col min="5892" max="5892" width="6.109375" style="9" bestFit="1" customWidth="1"/>
    <col min="5893" max="5893" width="11.21875" style="9" customWidth="1"/>
    <col min="5894" max="5894" width="8.6640625" style="9" bestFit="1" customWidth="1"/>
    <col min="5895" max="5895" width="11.88671875" style="9" bestFit="1" customWidth="1"/>
    <col min="5896" max="5896" width="13.109375" style="9" bestFit="1" customWidth="1"/>
    <col min="5897" max="5897" width="11.21875" style="9" customWidth="1"/>
    <col min="5898" max="5898" width="11.5546875" style="9" customWidth="1"/>
    <col min="5899" max="5899" width="10" style="9" bestFit="1" customWidth="1"/>
    <col min="5900" max="5900" width="10.77734375" style="9" customWidth="1"/>
    <col min="5901" max="5902" width="11.88671875" style="9" bestFit="1" customWidth="1"/>
    <col min="5903" max="5903" width="11" style="9" bestFit="1" customWidth="1"/>
    <col min="5904" max="5905" width="10" style="9" bestFit="1" customWidth="1"/>
    <col min="5906" max="5906" width="11.88671875" style="9" bestFit="1" customWidth="1"/>
    <col min="5907" max="5907" width="11.109375" style="9" bestFit="1" customWidth="1"/>
    <col min="5908" max="5908" width="3.33203125" style="9" bestFit="1" customWidth="1"/>
    <col min="5909" max="6144" width="7.21875" style="9"/>
    <col min="6145" max="6145" width="3.6640625" style="9" bestFit="1" customWidth="1"/>
    <col min="6146" max="6146" width="14.6640625" style="9" customWidth="1"/>
    <col min="6147" max="6147" width="12.6640625" style="9" bestFit="1" customWidth="1"/>
    <col min="6148" max="6148" width="6.109375" style="9" bestFit="1" customWidth="1"/>
    <col min="6149" max="6149" width="11.21875" style="9" customWidth="1"/>
    <col min="6150" max="6150" width="8.6640625" style="9" bestFit="1" customWidth="1"/>
    <col min="6151" max="6151" width="11.88671875" style="9" bestFit="1" customWidth="1"/>
    <col min="6152" max="6152" width="13.109375" style="9" bestFit="1" customWidth="1"/>
    <col min="6153" max="6153" width="11.21875" style="9" customWidth="1"/>
    <col min="6154" max="6154" width="11.5546875" style="9" customWidth="1"/>
    <col min="6155" max="6155" width="10" style="9" bestFit="1" customWidth="1"/>
    <col min="6156" max="6156" width="10.77734375" style="9" customWidth="1"/>
    <col min="6157" max="6158" width="11.88671875" style="9" bestFit="1" customWidth="1"/>
    <col min="6159" max="6159" width="11" style="9" bestFit="1" customWidth="1"/>
    <col min="6160" max="6161" width="10" style="9" bestFit="1" customWidth="1"/>
    <col min="6162" max="6162" width="11.88671875" style="9" bestFit="1" customWidth="1"/>
    <col min="6163" max="6163" width="11.109375" style="9" bestFit="1" customWidth="1"/>
    <col min="6164" max="6164" width="3.33203125" style="9" bestFit="1" customWidth="1"/>
    <col min="6165" max="6400" width="7.21875" style="9"/>
    <col min="6401" max="6401" width="3.6640625" style="9" bestFit="1" customWidth="1"/>
    <col min="6402" max="6402" width="14.6640625" style="9" customWidth="1"/>
    <col min="6403" max="6403" width="12.6640625" style="9" bestFit="1" customWidth="1"/>
    <col min="6404" max="6404" width="6.109375" style="9" bestFit="1" customWidth="1"/>
    <col min="6405" max="6405" width="11.21875" style="9" customWidth="1"/>
    <col min="6406" max="6406" width="8.6640625" style="9" bestFit="1" customWidth="1"/>
    <col min="6407" max="6407" width="11.88671875" style="9" bestFit="1" customWidth="1"/>
    <col min="6408" max="6408" width="13.109375" style="9" bestFit="1" customWidth="1"/>
    <col min="6409" max="6409" width="11.21875" style="9" customWidth="1"/>
    <col min="6410" max="6410" width="11.5546875" style="9" customWidth="1"/>
    <col min="6411" max="6411" width="10" style="9" bestFit="1" customWidth="1"/>
    <col min="6412" max="6412" width="10.77734375" style="9" customWidth="1"/>
    <col min="6413" max="6414" width="11.88671875" style="9" bestFit="1" customWidth="1"/>
    <col min="6415" max="6415" width="11" style="9" bestFit="1" customWidth="1"/>
    <col min="6416" max="6417" width="10" style="9" bestFit="1" customWidth="1"/>
    <col min="6418" max="6418" width="11.88671875" style="9" bestFit="1" customWidth="1"/>
    <col min="6419" max="6419" width="11.109375" style="9" bestFit="1" customWidth="1"/>
    <col min="6420" max="6420" width="3.33203125" style="9" bestFit="1" customWidth="1"/>
    <col min="6421" max="6656" width="7.21875" style="9"/>
    <col min="6657" max="6657" width="3.6640625" style="9" bestFit="1" customWidth="1"/>
    <col min="6658" max="6658" width="14.6640625" style="9" customWidth="1"/>
    <col min="6659" max="6659" width="12.6640625" style="9" bestFit="1" customWidth="1"/>
    <col min="6660" max="6660" width="6.109375" style="9" bestFit="1" customWidth="1"/>
    <col min="6661" max="6661" width="11.21875" style="9" customWidth="1"/>
    <col min="6662" max="6662" width="8.6640625" style="9" bestFit="1" customWidth="1"/>
    <col min="6663" max="6663" width="11.88671875" style="9" bestFit="1" customWidth="1"/>
    <col min="6664" max="6664" width="13.109375" style="9" bestFit="1" customWidth="1"/>
    <col min="6665" max="6665" width="11.21875" style="9" customWidth="1"/>
    <col min="6666" max="6666" width="11.5546875" style="9" customWidth="1"/>
    <col min="6667" max="6667" width="10" style="9" bestFit="1" customWidth="1"/>
    <col min="6668" max="6668" width="10.77734375" style="9" customWidth="1"/>
    <col min="6669" max="6670" width="11.88671875" style="9" bestFit="1" customWidth="1"/>
    <col min="6671" max="6671" width="11" style="9" bestFit="1" customWidth="1"/>
    <col min="6672" max="6673" width="10" style="9" bestFit="1" customWidth="1"/>
    <col min="6674" max="6674" width="11.88671875" style="9" bestFit="1" customWidth="1"/>
    <col min="6675" max="6675" width="11.109375" style="9" bestFit="1" customWidth="1"/>
    <col min="6676" max="6676" width="3.33203125" style="9" bestFit="1" customWidth="1"/>
    <col min="6677" max="6912" width="7.21875" style="9"/>
    <col min="6913" max="6913" width="3.6640625" style="9" bestFit="1" customWidth="1"/>
    <col min="6914" max="6914" width="14.6640625" style="9" customWidth="1"/>
    <col min="6915" max="6915" width="12.6640625" style="9" bestFit="1" customWidth="1"/>
    <col min="6916" max="6916" width="6.109375" style="9" bestFit="1" customWidth="1"/>
    <col min="6917" max="6917" width="11.21875" style="9" customWidth="1"/>
    <col min="6918" max="6918" width="8.6640625" style="9" bestFit="1" customWidth="1"/>
    <col min="6919" max="6919" width="11.88671875" style="9" bestFit="1" customWidth="1"/>
    <col min="6920" max="6920" width="13.109375" style="9" bestFit="1" customWidth="1"/>
    <col min="6921" max="6921" width="11.21875" style="9" customWidth="1"/>
    <col min="6922" max="6922" width="11.5546875" style="9" customWidth="1"/>
    <col min="6923" max="6923" width="10" style="9" bestFit="1" customWidth="1"/>
    <col min="6924" max="6924" width="10.77734375" style="9" customWidth="1"/>
    <col min="6925" max="6926" width="11.88671875" style="9" bestFit="1" customWidth="1"/>
    <col min="6927" max="6927" width="11" style="9" bestFit="1" customWidth="1"/>
    <col min="6928" max="6929" width="10" style="9" bestFit="1" customWidth="1"/>
    <col min="6930" max="6930" width="11.88671875" style="9" bestFit="1" customWidth="1"/>
    <col min="6931" max="6931" width="11.109375" style="9" bestFit="1" customWidth="1"/>
    <col min="6932" max="6932" width="3.33203125" style="9" bestFit="1" customWidth="1"/>
    <col min="6933" max="7168" width="7.21875" style="9"/>
    <col min="7169" max="7169" width="3.6640625" style="9" bestFit="1" customWidth="1"/>
    <col min="7170" max="7170" width="14.6640625" style="9" customWidth="1"/>
    <col min="7171" max="7171" width="12.6640625" style="9" bestFit="1" customWidth="1"/>
    <col min="7172" max="7172" width="6.109375" style="9" bestFit="1" customWidth="1"/>
    <col min="7173" max="7173" width="11.21875" style="9" customWidth="1"/>
    <col min="7174" max="7174" width="8.6640625" style="9" bestFit="1" customWidth="1"/>
    <col min="7175" max="7175" width="11.88671875" style="9" bestFit="1" customWidth="1"/>
    <col min="7176" max="7176" width="13.109375" style="9" bestFit="1" customWidth="1"/>
    <col min="7177" max="7177" width="11.21875" style="9" customWidth="1"/>
    <col min="7178" max="7178" width="11.5546875" style="9" customWidth="1"/>
    <col min="7179" max="7179" width="10" style="9" bestFit="1" customWidth="1"/>
    <col min="7180" max="7180" width="10.77734375" style="9" customWidth="1"/>
    <col min="7181" max="7182" width="11.88671875" style="9" bestFit="1" customWidth="1"/>
    <col min="7183" max="7183" width="11" style="9" bestFit="1" customWidth="1"/>
    <col min="7184" max="7185" width="10" style="9" bestFit="1" customWidth="1"/>
    <col min="7186" max="7186" width="11.88671875" style="9" bestFit="1" customWidth="1"/>
    <col min="7187" max="7187" width="11.109375" style="9" bestFit="1" customWidth="1"/>
    <col min="7188" max="7188" width="3.33203125" style="9" bestFit="1" customWidth="1"/>
    <col min="7189" max="7424" width="7.21875" style="9"/>
    <col min="7425" max="7425" width="3.6640625" style="9" bestFit="1" customWidth="1"/>
    <col min="7426" max="7426" width="14.6640625" style="9" customWidth="1"/>
    <col min="7427" max="7427" width="12.6640625" style="9" bestFit="1" customWidth="1"/>
    <col min="7428" max="7428" width="6.109375" style="9" bestFit="1" customWidth="1"/>
    <col min="7429" max="7429" width="11.21875" style="9" customWidth="1"/>
    <col min="7430" max="7430" width="8.6640625" style="9" bestFit="1" customWidth="1"/>
    <col min="7431" max="7431" width="11.88671875" style="9" bestFit="1" customWidth="1"/>
    <col min="7432" max="7432" width="13.109375" style="9" bestFit="1" customWidth="1"/>
    <col min="7433" max="7433" width="11.21875" style="9" customWidth="1"/>
    <col min="7434" max="7434" width="11.5546875" style="9" customWidth="1"/>
    <col min="7435" max="7435" width="10" style="9" bestFit="1" customWidth="1"/>
    <col min="7436" max="7436" width="10.77734375" style="9" customWidth="1"/>
    <col min="7437" max="7438" width="11.88671875" style="9" bestFit="1" customWidth="1"/>
    <col min="7439" max="7439" width="11" style="9" bestFit="1" customWidth="1"/>
    <col min="7440" max="7441" width="10" style="9" bestFit="1" customWidth="1"/>
    <col min="7442" max="7442" width="11.88671875" style="9" bestFit="1" customWidth="1"/>
    <col min="7443" max="7443" width="11.109375" style="9" bestFit="1" customWidth="1"/>
    <col min="7444" max="7444" width="3.33203125" style="9" bestFit="1" customWidth="1"/>
    <col min="7445" max="7680" width="7.21875" style="9"/>
    <col min="7681" max="7681" width="3.6640625" style="9" bestFit="1" customWidth="1"/>
    <col min="7682" max="7682" width="14.6640625" style="9" customWidth="1"/>
    <col min="7683" max="7683" width="12.6640625" style="9" bestFit="1" customWidth="1"/>
    <col min="7684" max="7684" width="6.109375" style="9" bestFit="1" customWidth="1"/>
    <col min="7685" max="7685" width="11.21875" style="9" customWidth="1"/>
    <col min="7686" max="7686" width="8.6640625" style="9" bestFit="1" customWidth="1"/>
    <col min="7687" max="7687" width="11.88671875" style="9" bestFit="1" customWidth="1"/>
    <col min="7688" max="7688" width="13.109375" style="9" bestFit="1" customWidth="1"/>
    <col min="7689" max="7689" width="11.21875" style="9" customWidth="1"/>
    <col min="7690" max="7690" width="11.5546875" style="9" customWidth="1"/>
    <col min="7691" max="7691" width="10" style="9" bestFit="1" customWidth="1"/>
    <col min="7692" max="7692" width="10.77734375" style="9" customWidth="1"/>
    <col min="7693" max="7694" width="11.88671875" style="9" bestFit="1" customWidth="1"/>
    <col min="7695" max="7695" width="11" style="9" bestFit="1" customWidth="1"/>
    <col min="7696" max="7697" width="10" style="9" bestFit="1" customWidth="1"/>
    <col min="7698" max="7698" width="11.88671875" style="9" bestFit="1" customWidth="1"/>
    <col min="7699" max="7699" width="11.109375" style="9" bestFit="1" customWidth="1"/>
    <col min="7700" max="7700" width="3.33203125" style="9" bestFit="1" customWidth="1"/>
    <col min="7701" max="7936" width="7.21875" style="9"/>
    <col min="7937" max="7937" width="3.6640625" style="9" bestFit="1" customWidth="1"/>
    <col min="7938" max="7938" width="14.6640625" style="9" customWidth="1"/>
    <col min="7939" max="7939" width="12.6640625" style="9" bestFit="1" customWidth="1"/>
    <col min="7940" max="7940" width="6.109375" style="9" bestFit="1" customWidth="1"/>
    <col min="7941" max="7941" width="11.21875" style="9" customWidth="1"/>
    <col min="7942" max="7942" width="8.6640625" style="9" bestFit="1" customWidth="1"/>
    <col min="7943" max="7943" width="11.88671875" style="9" bestFit="1" customWidth="1"/>
    <col min="7944" max="7944" width="13.109375" style="9" bestFit="1" customWidth="1"/>
    <col min="7945" max="7945" width="11.21875" style="9" customWidth="1"/>
    <col min="7946" max="7946" width="11.5546875" style="9" customWidth="1"/>
    <col min="7947" max="7947" width="10" style="9" bestFit="1" customWidth="1"/>
    <col min="7948" max="7948" width="10.77734375" style="9" customWidth="1"/>
    <col min="7949" max="7950" width="11.88671875" style="9" bestFit="1" customWidth="1"/>
    <col min="7951" max="7951" width="11" style="9" bestFit="1" customWidth="1"/>
    <col min="7952" max="7953" width="10" style="9" bestFit="1" customWidth="1"/>
    <col min="7954" max="7954" width="11.88671875" style="9" bestFit="1" customWidth="1"/>
    <col min="7955" max="7955" width="11.109375" style="9" bestFit="1" customWidth="1"/>
    <col min="7956" max="7956" width="3.33203125" style="9" bestFit="1" customWidth="1"/>
    <col min="7957" max="8192" width="7.21875" style="9"/>
    <col min="8193" max="8193" width="3.6640625" style="9" bestFit="1" customWidth="1"/>
    <col min="8194" max="8194" width="14.6640625" style="9" customWidth="1"/>
    <col min="8195" max="8195" width="12.6640625" style="9" bestFit="1" customWidth="1"/>
    <col min="8196" max="8196" width="6.109375" style="9" bestFit="1" customWidth="1"/>
    <col min="8197" max="8197" width="11.21875" style="9" customWidth="1"/>
    <col min="8198" max="8198" width="8.6640625" style="9" bestFit="1" customWidth="1"/>
    <col min="8199" max="8199" width="11.88671875" style="9" bestFit="1" customWidth="1"/>
    <col min="8200" max="8200" width="13.109375" style="9" bestFit="1" customWidth="1"/>
    <col min="8201" max="8201" width="11.21875" style="9" customWidth="1"/>
    <col min="8202" max="8202" width="11.5546875" style="9" customWidth="1"/>
    <col min="8203" max="8203" width="10" style="9" bestFit="1" customWidth="1"/>
    <col min="8204" max="8204" width="10.77734375" style="9" customWidth="1"/>
    <col min="8205" max="8206" width="11.88671875" style="9" bestFit="1" customWidth="1"/>
    <col min="8207" max="8207" width="11" style="9" bestFit="1" customWidth="1"/>
    <col min="8208" max="8209" width="10" style="9" bestFit="1" customWidth="1"/>
    <col min="8210" max="8210" width="11.88671875" style="9" bestFit="1" customWidth="1"/>
    <col min="8211" max="8211" width="11.109375" style="9" bestFit="1" customWidth="1"/>
    <col min="8212" max="8212" width="3.33203125" style="9" bestFit="1" customWidth="1"/>
    <col min="8213" max="8448" width="7.21875" style="9"/>
    <col min="8449" max="8449" width="3.6640625" style="9" bestFit="1" customWidth="1"/>
    <col min="8450" max="8450" width="14.6640625" style="9" customWidth="1"/>
    <col min="8451" max="8451" width="12.6640625" style="9" bestFit="1" customWidth="1"/>
    <col min="8452" max="8452" width="6.109375" style="9" bestFit="1" customWidth="1"/>
    <col min="8453" max="8453" width="11.21875" style="9" customWidth="1"/>
    <col min="8454" max="8454" width="8.6640625" style="9" bestFit="1" customWidth="1"/>
    <col min="8455" max="8455" width="11.88671875" style="9" bestFit="1" customWidth="1"/>
    <col min="8456" max="8456" width="13.109375" style="9" bestFit="1" customWidth="1"/>
    <col min="8457" max="8457" width="11.21875" style="9" customWidth="1"/>
    <col min="8458" max="8458" width="11.5546875" style="9" customWidth="1"/>
    <col min="8459" max="8459" width="10" style="9" bestFit="1" customWidth="1"/>
    <col min="8460" max="8460" width="10.77734375" style="9" customWidth="1"/>
    <col min="8461" max="8462" width="11.88671875" style="9" bestFit="1" customWidth="1"/>
    <col min="8463" max="8463" width="11" style="9" bestFit="1" customWidth="1"/>
    <col min="8464" max="8465" width="10" style="9" bestFit="1" customWidth="1"/>
    <col min="8466" max="8466" width="11.88671875" style="9" bestFit="1" customWidth="1"/>
    <col min="8467" max="8467" width="11.109375" style="9" bestFit="1" customWidth="1"/>
    <col min="8468" max="8468" width="3.33203125" style="9" bestFit="1" customWidth="1"/>
    <col min="8469" max="8704" width="7.21875" style="9"/>
    <col min="8705" max="8705" width="3.6640625" style="9" bestFit="1" customWidth="1"/>
    <col min="8706" max="8706" width="14.6640625" style="9" customWidth="1"/>
    <col min="8707" max="8707" width="12.6640625" style="9" bestFit="1" customWidth="1"/>
    <col min="8708" max="8708" width="6.109375" style="9" bestFit="1" customWidth="1"/>
    <col min="8709" max="8709" width="11.21875" style="9" customWidth="1"/>
    <col min="8710" max="8710" width="8.6640625" style="9" bestFit="1" customWidth="1"/>
    <col min="8711" max="8711" width="11.88671875" style="9" bestFit="1" customWidth="1"/>
    <col min="8712" max="8712" width="13.109375" style="9" bestFit="1" customWidth="1"/>
    <col min="8713" max="8713" width="11.21875" style="9" customWidth="1"/>
    <col min="8714" max="8714" width="11.5546875" style="9" customWidth="1"/>
    <col min="8715" max="8715" width="10" style="9" bestFit="1" customWidth="1"/>
    <col min="8716" max="8716" width="10.77734375" style="9" customWidth="1"/>
    <col min="8717" max="8718" width="11.88671875" style="9" bestFit="1" customWidth="1"/>
    <col min="8719" max="8719" width="11" style="9" bestFit="1" customWidth="1"/>
    <col min="8720" max="8721" width="10" style="9" bestFit="1" customWidth="1"/>
    <col min="8722" max="8722" width="11.88671875" style="9" bestFit="1" customWidth="1"/>
    <col min="8723" max="8723" width="11.109375" style="9" bestFit="1" customWidth="1"/>
    <col min="8724" max="8724" width="3.33203125" style="9" bestFit="1" customWidth="1"/>
    <col min="8725" max="8960" width="7.21875" style="9"/>
    <col min="8961" max="8961" width="3.6640625" style="9" bestFit="1" customWidth="1"/>
    <col min="8962" max="8962" width="14.6640625" style="9" customWidth="1"/>
    <col min="8963" max="8963" width="12.6640625" style="9" bestFit="1" customWidth="1"/>
    <col min="8964" max="8964" width="6.109375" style="9" bestFit="1" customWidth="1"/>
    <col min="8965" max="8965" width="11.21875" style="9" customWidth="1"/>
    <col min="8966" max="8966" width="8.6640625" style="9" bestFit="1" customWidth="1"/>
    <col min="8967" max="8967" width="11.88671875" style="9" bestFit="1" customWidth="1"/>
    <col min="8968" max="8968" width="13.109375" style="9" bestFit="1" customWidth="1"/>
    <col min="8969" max="8969" width="11.21875" style="9" customWidth="1"/>
    <col min="8970" max="8970" width="11.5546875" style="9" customWidth="1"/>
    <col min="8971" max="8971" width="10" style="9" bestFit="1" customWidth="1"/>
    <col min="8972" max="8972" width="10.77734375" style="9" customWidth="1"/>
    <col min="8973" max="8974" width="11.88671875" style="9" bestFit="1" customWidth="1"/>
    <col min="8975" max="8975" width="11" style="9" bestFit="1" customWidth="1"/>
    <col min="8976" max="8977" width="10" style="9" bestFit="1" customWidth="1"/>
    <col min="8978" max="8978" width="11.88671875" style="9" bestFit="1" customWidth="1"/>
    <col min="8979" max="8979" width="11.109375" style="9" bestFit="1" customWidth="1"/>
    <col min="8980" max="8980" width="3.33203125" style="9" bestFit="1" customWidth="1"/>
    <col min="8981" max="9216" width="7.21875" style="9"/>
    <col min="9217" max="9217" width="3.6640625" style="9" bestFit="1" customWidth="1"/>
    <col min="9218" max="9218" width="14.6640625" style="9" customWidth="1"/>
    <col min="9219" max="9219" width="12.6640625" style="9" bestFit="1" customWidth="1"/>
    <col min="9220" max="9220" width="6.109375" style="9" bestFit="1" customWidth="1"/>
    <col min="9221" max="9221" width="11.21875" style="9" customWidth="1"/>
    <col min="9222" max="9222" width="8.6640625" style="9" bestFit="1" customWidth="1"/>
    <col min="9223" max="9223" width="11.88671875" style="9" bestFit="1" customWidth="1"/>
    <col min="9224" max="9224" width="13.109375" style="9" bestFit="1" customWidth="1"/>
    <col min="9225" max="9225" width="11.21875" style="9" customWidth="1"/>
    <col min="9226" max="9226" width="11.5546875" style="9" customWidth="1"/>
    <col min="9227" max="9227" width="10" style="9" bestFit="1" customWidth="1"/>
    <col min="9228" max="9228" width="10.77734375" style="9" customWidth="1"/>
    <col min="9229" max="9230" width="11.88671875" style="9" bestFit="1" customWidth="1"/>
    <col min="9231" max="9231" width="11" style="9" bestFit="1" customWidth="1"/>
    <col min="9232" max="9233" width="10" style="9" bestFit="1" customWidth="1"/>
    <col min="9234" max="9234" width="11.88671875" style="9" bestFit="1" customWidth="1"/>
    <col min="9235" max="9235" width="11.109375" style="9" bestFit="1" customWidth="1"/>
    <col min="9236" max="9236" width="3.33203125" style="9" bestFit="1" customWidth="1"/>
    <col min="9237" max="9472" width="7.21875" style="9"/>
    <col min="9473" max="9473" width="3.6640625" style="9" bestFit="1" customWidth="1"/>
    <col min="9474" max="9474" width="14.6640625" style="9" customWidth="1"/>
    <col min="9475" max="9475" width="12.6640625" style="9" bestFit="1" customWidth="1"/>
    <col min="9476" max="9476" width="6.109375" style="9" bestFit="1" customWidth="1"/>
    <col min="9477" max="9477" width="11.21875" style="9" customWidth="1"/>
    <col min="9478" max="9478" width="8.6640625" style="9" bestFit="1" customWidth="1"/>
    <col min="9479" max="9479" width="11.88671875" style="9" bestFit="1" customWidth="1"/>
    <col min="9480" max="9480" width="13.109375" style="9" bestFit="1" customWidth="1"/>
    <col min="9481" max="9481" width="11.21875" style="9" customWidth="1"/>
    <col min="9482" max="9482" width="11.5546875" style="9" customWidth="1"/>
    <col min="9483" max="9483" width="10" style="9" bestFit="1" customWidth="1"/>
    <col min="9484" max="9484" width="10.77734375" style="9" customWidth="1"/>
    <col min="9485" max="9486" width="11.88671875" style="9" bestFit="1" customWidth="1"/>
    <col min="9487" max="9487" width="11" style="9" bestFit="1" customWidth="1"/>
    <col min="9488" max="9489" width="10" style="9" bestFit="1" customWidth="1"/>
    <col min="9490" max="9490" width="11.88671875" style="9" bestFit="1" customWidth="1"/>
    <col min="9491" max="9491" width="11.109375" style="9" bestFit="1" customWidth="1"/>
    <col min="9492" max="9492" width="3.33203125" style="9" bestFit="1" customWidth="1"/>
    <col min="9493" max="9728" width="7.21875" style="9"/>
    <col min="9729" max="9729" width="3.6640625" style="9" bestFit="1" customWidth="1"/>
    <col min="9730" max="9730" width="14.6640625" style="9" customWidth="1"/>
    <col min="9731" max="9731" width="12.6640625" style="9" bestFit="1" customWidth="1"/>
    <col min="9732" max="9732" width="6.109375" style="9" bestFit="1" customWidth="1"/>
    <col min="9733" max="9733" width="11.21875" style="9" customWidth="1"/>
    <col min="9734" max="9734" width="8.6640625" style="9" bestFit="1" customWidth="1"/>
    <col min="9735" max="9735" width="11.88671875" style="9" bestFit="1" customWidth="1"/>
    <col min="9736" max="9736" width="13.109375" style="9" bestFit="1" customWidth="1"/>
    <col min="9737" max="9737" width="11.21875" style="9" customWidth="1"/>
    <col min="9738" max="9738" width="11.5546875" style="9" customWidth="1"/>
    <col min="9739" max="9739" width="10" style="9" bestFit="1" customWidth="1"/>
    <col min="9740" max="9740" width="10.77734375" style="9" customWidth="1"/>
    <col min="9741" max="9742" width="11.88671875" style="9" bestFit="1" customWidth="1"/>
    <col min="9743" max="9743" width="11" style="9" bestFit="1" customWidth="1"/>
    <col min="9744" max="9745" width="10" style="9" bestFit="1" customWidth="1"/>
    <col min="9746" max="9746" width="11.88671875" style="9" bestFit="1" customWidth="1"/>
    <col min="9747" max="9747" width="11.109375" style="9" bestFit="1" customWidth="1"/>
    <col min="9748" max="9748" width="3.33203125" style="9" bestFit="1" customWidth="1"/>
    <col min="9749" max="9984" width="7.21875" style="9"/>
    <col min="9985" max="9985" width="3.6640625" style="9" bestFit="1" customWidth="1"/>
    <col min="9986" max="9986" width="14.6640625" style="9" customWidth="1"/>
    <col min="9987" max="9987" width="12.6640625" style="9" bestFit="1" customWidth="1"/>
    <col min="9988" max="9988" width="6.109375" style="9" bestFit="1" customWidth="1"/>
    <col min="9989" max="9989" width="11.21875" style="9" customWidth="1"/>
    <col min="9990" max="9990" width="8.6640625" style="9" bestFit="1" customWidth="1"/>
    <col min="9991" max="9991" width="11.88671875" style="9" bestFit="1" customWidth="1"/>
    <col min="9992" max="9992" width="13.109375" style="9" bestFit="1" customWidth="1"/>
    <col min="9993" max="9993" width="11.21875" style="9" customWidth="1"/>
    <col min="9994" max="9994" width="11.5546875" style="9" customWidth="1"/>
    <col min="9995" max="9995" width="10" style="9" bestFit="1" customWidth="1"/>
    <col min="9996" max="9996" width="10.77734375" style="9" customWidth="1"/>
    <col min="9997" max="9998" width="11.88671875" style="9" bestFit="1" customWidth="1"/>
    <col min="9999" max="9999" width="11" style="9" bestFit="1" customWidth="1"/>
    <col min="10000" max="10001" width="10" style="9" bestFit="1" customWidth="1"/>
    <col min="10002" max="10002" width="11.88671875" style="9" bestFit="1" customWidth="1"/>
    <col min="10003" max="10003" width="11.109375" style="9" bestFit="1" customWidth="1"/>
    <col min="10004" max="10004" width="3.33203125" style="9" bestFit="1" customWidth="1"/>
    <col min="10005" max="10240" width="7.21875" style="9"/>
    <col min="10241" max="10241" width="3.6640625" style="9" bestFit="1" customWidth="1"/>
    <col min="10242" max="10242" width="14.6640625" style="9" customWidth="1"/>
    <col min="10243" max="10243" width="12.6640625" style="9" bestFit="1" customWidth="1"/>
    <col min="10244" max="10244" width="6.109375" style="9" bestFit="1" customWidth="1"/>
    <col min="10245" max="10245" width="11.21875" style="9" customWidth="1"/>
    <col min="10246" max="10246" width="8.6640625" style="9" bestFit="1" customWidth="1"/>
    <col min="10247" max="10247" width="11.88671875" style="9" bestFit="1" customWidth="1"/>
    <col min="10248" max="10248" width="13.109375" style="9" bestFit="1" customWidth="1"/>
    <col min="10249" max="10249" width="11.21875" style="9" customWidth="1"/>
    <col min="10250" max="10250" width="11.5546875" style="9" customWidth="1"/>
    <col min="10251" max="10251" width="10" style="9" bestFit="1" customWidth="1"/>
    <col min="10252" max="10252" width="10.77734375" style="9" customWidth="1"/>
    <col min="10253" max="10254" width="11.88671875" style="9" bestFit="1" customWidth="1"/>
    <col min="10255" max="10255" width="11" style="9" bestFit="1" customWidth="1"/>
    <col min="10256" max="10257" width="10" style="9" bestFit="1" customWidth="1"/>
    <col min="10258" max="10258" width="11.88671875" style="9" bestFit="1" customWidth="1"/>
    <col min="10259" max="10259" width="11.109375" style="9" bestFit="1" customWidth="1"/>
    <col min="10260" max="10260" width="3.33203125" style="9" bestFit="1" customWidth="1"/>
    <col min="10261" max="10496" width="7.21875" style="9"/>
    <col min="10497" max="10497" width="3.6640625" style="9" bestFit="1" customWidth="1"/>
    <col min="10498" max="10498" width="14.6640625" style="9" customWidth="1"/>
    <col min="10499" max="10499" width="12.6640625" style="9" bestFit="1" customWidth="1"/>
    <col min="10500" max="10500" width="6.109375" style="9" bestFit="1" customWidth="1"/>
    <col min="10501" max="10501" width="11.21875" style="9" customWidth="1"/>
    <col min="10502" max="10502" width="8.6640625" style="9" bestFit="1" customWidth="1"/>
    <col min="10503" max="10503" width="11.88671875" style="9" bestFit="1" customWidth="1"/>
    <col min="10504" max="10504" width="13.109375" style="9" bestFit="1" customWidth="1"/>
    <col min="10505" max="10505" width="11.21875" style="9" customWidth="1"/>
    <col min="10506" max="10506" width="11.5546875" style="9" customWidth="1"/>
    <col min="10507" max="10507" width="10" style="9" bestFit="1" customWidth="1"/>
    <col min="10508" max="10508" width="10.77734375" style="9" customWidth="1"/>
    <col min="10509" max="10510" width="11.88671875" style="9" bestFit="1" customWidth="1"/>
    <col min="10511" max="10511" width="11" style="9" bestFit="1" customWidth="1"/>
    <col min="10512" max="10513" width="10" style="9" bestFit="1" customWidth="1"/>
    <col min="10514" max="10514" width="11.88671875" style="9" bestFit="1" customWidth="1"/>
    <col min="10515" max="10515" width="11.109375" style="9" bestFit="1" customWidth="1"/>
    <col min="10516" max="10516" width="3.33203125" style="9" bestFit="1" customWidth="1"/>
    <col min="10517" max="10752" width="7.21875" style="9"/>
    <col min="10753" max="10753" width="3.6640625" style="9" bestFit="1" customWidth="1"/>
    <col min="10754" max="10754" width="14.6640625" style="9" customWidth="1"/>
    <col min="10755" max="10755" width="12.6640625" style="9" bestFit="1" customWidth="1"/>
    <col min="10756" max="10756" width="6.109375" style="9" bestFit="1" customWidth="1"/>
    <col min="10757" max="10757" width="11.21875" style="9" customWidth="1"/>
    <col min="10758" max="10758" width="8.6640625" style="9" bestFit="1" customWidth="1"/>
    <col min="10759" max="10759" width="11.88671875" style="9" bestFit="1" customWidth="1"/>
    <col min="10760" max="10760" width="13.109375" style="9" bestFit="1" customWidth="1"/>
    <col min="10761" max="10761" width="11.21875" style="9" customWidth="1"/>
    <col min="10762" max="10762" width="11.5546875" style="9" customWidth="1"/>
    <col min="10763" max="10763" width="10" style="9" bestFit="1" customWidth="1"/>
    <col min="10764" max="10764" width="10.77734375" style="9" customWidth="1"/>
    <col min="10765" max="10766" width="11.88671875" style="9" bestFit="1" customWidth="1"/>
    <col min="10767" max="10767" width="11" style="9" bestFit="1" customWidth="1"/>
    <col min="10768" max="10769" width="10" style="9" bestFit="1" customWidth="1"/>
    <col min="10770" max="10770" width="11.88671875" style="9" bestFit="1" customWidth="1"/>
    <col min="10771" max="10771" width="11.109375" style="9" bestFit="1" customWidth="1"/>
    <col min="10772" max="10772" width="3.33203125" style="9" bestFit="1" customWidth="1"/>
    <col min="10773" max="11008" width="7.21875" style="9"/>
    <col min="11009" max="11009" width="3.6640625" style="9" bestFit="1" customWidth="1"/>
    <col min="11010" max="11010" width="14.6640625" style="9" customWidth="1"/>
    <col min="11011" max="11011" width="12.6640625" style="9" bestFit="1" customWidth="1"/>
    <col min="11012" max="11012" width="6.109375" style="9" bestFit="1" customWidth="1"/>
    <col min="11013" max="11013" width="11.21875" style="9" customWidth="1"/>
    <col min="11014" max="11014" width="8.6640625" style="9" bestFit="1" customWidth="1"/>
    <col min="11015" max="11015" width="11.88671875" style="9" bestFit="1" customWidth="1"/>
    <col min="11016" max="11016" width="13.109375" style="9" bestFit="1" customWidth="1"/>
    <col min="11017" max="11017" width="11.21875" style="9" customWidth="1"/>
    <col min="11018" max="11018" width="11.5546875" style="9" customWidth="1"/>
    <col min="11019" max="11019" width="10" style="9" bestFit="1" customWidth="1"/>
    <col min="11020" max="11020" width="10.77734375" style="9" customWidth="1"/>
    <col min="11021" max="11022" width="11.88671875" style="9" bestFit="1" customWidth="1"/>
    <col min="11023" max="11023" width="11" style="9" bestFit="1" customWidth="1"/>
    <col min="11024" max="11025" width="10" style="9" bestFit="1" customWidth="1"/>
    <col min="11026" max="11026" width="11.88671875" style="9" bestFit="1" customWidth="1"/>
    <col min="11027" max="11027" width="11.109375" style="9" bestFit="1" customWidth="1"/>
    <col min="11028" max="11028" width="3.33203125" style="9" bestFit="1" customWidth="1"/>
    <col min="11029" max="11264" width="7.21875" style="9"/>
    <col min="11265" max="11265" width="3.6640625" style="9" bestFit="1" customWidth="1"/>
    <col min="11266" max="11266" width="14.6640625" style="9" customWidth="1"/>
    <col min="11267" max="11267" width="12.6640625" style="9" bestFit="1" customWidth="1"/>
    <col min="11268" max="11268" width="6.109375" style="9" bestFit="1" customWidth="1"/>
    <col min="11269" max="11269" width="11.21875" style="9" customWidth="1"/>
    <col min="11270" max="11270" width="8.6640625" style="9" bestFit="1" customWidth="1"/>
    <col min="11271" max="11271" width="11.88671875" style="9" bestFit="1" customWidth="1"/>
    <col min="11272" max="11272" width="13.109375" style="9" bestFit="1" customWidth="1"/>
    <col min="11273" max="11273" width="11.21875" style="9" customWidth="1"/>
    <col min="11274" max="11274" width="11.5546875" style="9" customWidth="1"/>
    <col min="11275" max="11275" width="10" style="9" bestFit="1" customWidth="1"/>
    <col min="11276" max="11276" width="10.77734375" style="9" customWidth="1"/>
    <col min="11277" max="11278" width="11.88671875" style="9" bestFit="1" customWidth="1"/>
    <col min="11279" max="11279" width="11" style="9" bestFit="1" customWidth="1"/>
    <col min="11280" max="11281" width="10" style="9" bestFit="1" customWidth="1"/>
    <col min="11282" max="11282" width="11.88671875" style="9" bestFit="1" customWidth="1"/>
    <col min="11283" max="11283" width="11.109375" style="9" bestFit="1" customWidth="1"/>
    <col min="11284" max="11284" width="3.33203125" style="9" bestFit="1" customWidth="1"/>
    <col min="11285" max="11520" width="7.21875" style="9"/>
    <col min="11521" max="11521" width="3.6640625" style="9" bestFit="1" customWidth="1"/>
    <col min="11522" max="11522" width="14.6640625" style="9" customWidth="1"/>
    <col min="11523" max="11523" width="12.6640625" style="9" bestFit="1" customWidth="1"/>
    <col min="11524" max="11524" width="6.109375" style="9" bestFit="1" customWidth="1"/>
    <col min="11525" max="11525" width="11.21875" style="9" customWidth="1"/>
    <col min="11526" max="11526" width="8.6640625" style="9" bestFit="1" customWidth="1"/>
    <col min="11527" max="11527" width="11.88671875" style="9" bestFit="1" customWidth="1"/>
    <col min="11528" max="11528" width="13.109375" style="9" bestFit="1" customWidth="1"/>
    <col min="11529" max="11529" width="11.21875" style="9" customWidth="1"/>
    <col min="11530" max="11530" width="11.5546875" style="9" customWidth="1"/>
    <col min="11531" max="11531" width="10" style="9" bestFit="1" customWidth="1"/>
    <col min="11532" max="11532" width="10.77734375" style="9" customWidth="1"/>
    <col min="11533" max="11534" width="11.88671875" style="9" bestFit="1" customWidth="1"/>
    <col min="11535" max="11535" width="11" style="9" bestFit="1" customWidth="1"/>
    <col min="11536" max="11537" width="10" style="9" bestFit="1" customWidth="1"/>
    <col min="11538" max="11538" width="11.88671875" style="9" bestFit="1" customWidth="1"/>
    <col min="11539" max="11539" width="11.109375" style="9" bestFit="1" customWidth="1"/>
    <col min="11540" max="11540" width="3.33203125" style="9" bestFit="1" customWidth="1"/>
    <col min="11541" max="11776" width="7.21875" style="9"/>
    <col min="11777" max="11777" width="3.6640625" style="9" bestFit="1" customWidth="1"/>
    <col min="11778" max="11778" width="14.6640625" style="9" customWidth="1"/>
    <col min="11779" max="11779" width="12.6640625" style="9" bestFit="1" customWidth="1"/>
    <col min="11780" max="11780" width="6.109375" style="9" bestFit="1" customWidth="1"/>
    <col min="11781" max="11781" width="11.21875" style="9" customWidth="1"/>
    <col min="11782" max="11782" width="8.6640625" style="9" bestFit="1" customWidth="1"/>
    <col min="11783" max="11783" width="11.88671875" style="9" bestFit="1" customWidth="1"/>
    <col min="11784" max="11784" width="13.109375" style="9" bestFit="1" customWidth="1"/>
    <col min="11785" max="11785" width="11.21875" style="9" customWidth="1"/>
    <col min="11786" max="11786" width="11.5546875" style="9" customWidth="1"/>
    <col min="11787" max="11787" width="10" style="9" bestFit="1" customWidth="1"/>
    <col min="11788" max="11788" width="10.77734375" style="9" customWidth="1"/>
    <col min="11789" max="11790" width="11.88671875" style="9" bestFit="1" customWidth="1"/>
    <col min="11791" max="11791" width="11" style="9" bestFit="1" customWidth="1"/>
    <col min="11792" max="11793" width="10" style="9" bestFit="1" customWidth="1"/>
    <col min="11794" max="11794" width="11.88671875" style="9" bestFit="1" customWidth="1"/>
    <col min="11795" max="11795" width="11.109375" style="9" bestFit="1" customWidth="1"/>
    <col min="11796" max="11796" width="3.33203125" style="9" bestFit="1" customWidth="1"/>
    <col min="11797" max="12032" width="7.21875" style="9"/>
    <col min="12033" max="12033" width="3.6640625" style="9" bestFit="1" customWidth="1"/>
    <col min="12034" max="12034" width="14.6640625" style="9" customWidth="1"/>
    <col min="12035" max="12035" width="12.6640625" style="9" bestFit="1" customWidth="1"/>
    <col min="12036" max="12036" width="6.109375" style="9" bestFit="1" customWidth="1"/>
    <col min="12037" max="12037" width="11.21875" style="9" customWidth="1"/>
    <col min="12038" max="12038" width="8.6640625" style="9" bestFit="1" customWidth="1"/>
    <col min="12039" max="12039" width="11.88671875" style="9" bestFit="1" customWidth="1"/>
    <col min="12040" max="12040" width="13.109375" style="9" bestFit="1" customWidth="1"/>
    <col min="12041" max="12041" width="11.21875" style="9" customWidth="1"/>
    <col min="12042" max="12042" width="11.5546875" style="9" customWidth="1"/>
    <col min="12043" max="12043" width="10" style="9" bestFit="1" customWidth="1"/>
    <col min="12044" max="12044" width="10.77734375" style="9" customWidth="1"/>
    <col min="12045" max="12046" width="11.88671875" style="9" bestFit="1" customWidth="1"/>
    <col min="12047" max="12047" width="11" style="9" bestFit="1" customWidth="1"/>
    <col min="12048" max="12049" width="10" style="9" bestFit="1" customWidth="1"/>
    <col min="12050" max="12050" width="11.88671875" style="9" bestFit="1" customWidth="1"/>
    <col min="12051" max="12051" width="11.109375" style="9" bestFit="1" customWidth="1"/>
    <col min="12052" max="12052" width="3.33203125" style="9" bestFit="1" customWidth="1"/>
    <col min="12053" max="12288" width="7.21875" style="9"/>
    <col min="12289" max="12289" width="3.6640625" style="9" bestFit="1" customWidth="1"/>
    <col min="12290" max="12290" width="14.6640625" style="9" customWidth="1"/>
    <col min="12291" max="12291" width="12.6640625" style="9" bestFit="1" customWidth="1"/>
    <col min="12292" max="12292" width="6.109375" style="9" bestFit="1" customWidth="1"/>
    <col min="12293" max="12293" width="11.21875" style="9" customWidth="1"/>
    <col min="12294" max="12294" width="8.6640625" style="9" bestFit="1" customWidth="1"/>
    <col min="12295" max="12295" width="11.88671875" style="9" bestFit="1" customWidth="1"/>
    <col min="12296" max="12296" width="13.109375" style="9" bestFit="1" customWidth="1"/>
    <col min="12297" max="12297" width="11.21875" style="9" customWidth="1"/>
    <col min="12298" max="12298" width="11.5546875" style="9" customWidth="1"/>
    <col min="12299" max="12299" width="10" style="9" bestFit="1" customWidth="1"/>
    <col min="12300" max="12300" width="10.77734375" style="9" customWidth="1"/>
    <col min="12301" max="12302" width="11.88671875" style="9" bestFit="1" customWidth="1"/>
    <col min="12303" max="12303" width="11" style="9" bestFit="1" customWidth="1"/>
    <col min="12304" max="12305" width="10" style="9" bestFit="1" customWidth="1"/>
    <col min="12306" max="12306" width="11.88671875" style="9" bestFit="1" customWidth="1"/>
    <col min="12307" max="12307" width="11.109375" style="9" bestFit="1" customWidth="1"/>
    <col min="12308" max="12308" width="3.33203125" style="9" bestFit="1" customWidth="1"/>
    <col min="12309" max="12544" width="7.21875" style="9"/>
    <col min="12545" max="12545" width="3.6640625" style="9" bestFit="1" customWidth="1"/>
    <col min="12546" max="12546" width="14.6640625" style="9" customWidth="1"/>
    <col min="12547" max="12547" width="12.6640625" style="9" bestFit="1" customWidth="1"/>
    <col min="12548" max="12548" width="6.109375" style="9" bestFit="1" customWidth="1"/>
    <col min="12549" max="12549" width="11.21875" style="9" customWidth="1"/>
    <col min="12550" max="12550" width="8.6640625" style="9" bestFit="1" customWidth="1"/>
    <col min="12551" max="12551" width="11.88671875" style="9" bestFit="1" customWidth="1"/>
    <col min="12552" max="12552" width="13.109375" style="9" bestFit="1" customWidth="1"/>
    <col min="12553" max="12553" width="11.21875" style="9" customWidth="1"/>
    <col min="12554" max="12554" width="11.5546875" style="9" customWidth="1"/>
    <col min="12555" max="12555" width="10" style="9" bestFit="1" customWidth="1"/>
    <col min="12556" max="12556" width="10.77734375" style="9" customWidth="1"/>
    <col min="12557" max="12558" width="11.88671875" style="9" bestFit="1" customWidth="1"/>
    <col min="12559" max="12559" width="11" style="9" bestFit="1" customWidth="1"/>
    <col min="12560" max="12561" width="10" style="9" bestFit="1" customWidth="1"/>
    <col min="12562" max="12562" width="11.88671875" style="9" bestFit="1" customWidth="1"/>
    <col min="12563" max="12563" width="11.109375" style="9" bestFit="1" customWidth="1"/>
    <col min="12564" max="12564" width="3.33203125" style="9" bestFit="1" customWidth="1"/>
    <col min="12565" max="12800" width="7.21875" style="9"/>
    <col min="12801" max="12801" width="3.6640625" style="9" bestFit="1" customWidth="1"/>
    <col min="12802" max="12802" width="14.6640625" style="9" customWidth="1"/>
    <col min="12803" max="12803" width="12.6640625" style="9" bestFit="1" customWidth="1"/>
    <col min="12804" max="12804" width="6.109375" style="9" bestFit="1" customWidth="1"/>
    <col min="12805" max="12805" width="11.21875" style="9" customWidth="1"/>
    <col min="12806" max="12806" width="8.6640625" style="9" bestFit="1" customWidth="1"/>
    <col min="12807" max="12807" width="11.88671875" style="9" bestFit="1" customWidth="1"/>
    <col min="12808" max="12808" width="13.109375" style="9" bestFit="1" customWidth="1"/>
    <col min="12809" max="12809" width="11.21875" style="9" customWidth="1"/>
    <col min="12810" max="12810" width="11.5546875" style="9" customWidth="1"/>
    <col min="12811" max="12811" width="10" style="9" bestFit="1" customWidth="1"/>
    <col min="12812" max="12812" width="10.77734375" style="9" customWidth="1"/>
    <col min="12813" max="12814" width="11.88671875" style="9" bestFit="1" customWidth="1"/>
    <col min="12815" max="12815" width="11" style="9" bestFit="1" customWidth="1"/>
    <col min="12816" max="12817" width="10" style="9" bestFit="1" customWidth="1"/>
    <col min="12818" max="12818" width="11.88671875" style="9" bestFit="1" customWidth="1"/>
    <col min="12819" max="12819" width="11.109375" style="9" bestFit="1" customWidth="1"/>
    <col min="12820" max="12820" width="3.33203125" style="9" bestFit="1" customWidth="1"/>
    <col min="12821" max="13056" width="7.21875" style="9"/>
    <col min="13057" max="13057" width="3.6640625" style="9" bestFit="1" customWidth="1"/>
    <col min="13058" max="13058" width="14.6640625" style="9" customWidth="1"/>
    <col min="13059" max="13059" width="12.6640625" style="9" bestFit="1" customWidth="1"/>
    <col min="13060" max="13060" width="6.109375" style="9" bestFit="1" customWidth="1"/>
    <col min="13061" max="13061" width="11.21875" style="9" customWidth="1"/>
    <col min="13062" max="13062" width="8.6640625" style="9" bestFit="1" customWidth="1"/>
    <col min="13063" max="13063" width="11.88671875" style="9" bestFit="1" customWidth="1"/>
    <col min="13064" max="13064" width="13.109375" style="9" bestFit="1" customWidth="1"/>
    <col min="13065" max="13065" width="11.21875" style="9" customWidth="1"/>
    <col min="13066" max="13066" width="11.5546875" style="9" customWidth="1"/>
    <col min="13067" max="13067" width="10" style="9" bestFit="1" customWidth="1"/>
    <col min="13068" max="13068" width="10.77734375" style="9" customWidth="1"/>
    <col min="13069" max="13070" width="11.88671875" style="9" bestFit="1" customWidth="1"/>
    <col min="13071" max="13071" width="11" style="9" bestFit="1" customWidth="1"/>
    <col min="13072" max="13073" width="10" style="9" bestFit="1" customWidth="1"/>
    <col min="13074" max="13074" width="11.88671875" style="9" bestFit="1" customWidth="1"/>
    <col min="13075" max="13075" width="11.109375" style="9" bestFit="1" customWidth="1"/>
    <col min="13076" max="13076" width="3.33203125" style="9" bestFit="1" customWidth="1"/>
    <col min="13077" max="13312" width="7.21875" style="9"/>
    <col min="13313" max="13313" width="3.6640625" style="9" bestFit="1" customWidth="1"/>
    <col min="13314" max="13314" width="14.6640625" style="9" customWidth="1"/>
    <col min="13315" max="13315" width="12.6640625" style="9" bestFit="1" customWidth="1"/>
    <col min="13316" max="13316" width="6.109375" style="9" bestFit="1" customWidth="1"/>
    <col min="13317" max="13317" width="11.21875" style="9" customWidth="1"/>
    <col min="13318" max="13318" width="8.6640625" style="9" bestFit="1" customWidth="1"/>
    <col min="13319" max="13319" width="11.88671875" style="9" bestFit="1" customWidth="1"/>
    <col min="13320" max="13320" width="13.109375" style="9" bestFit="1" customWidth="1"/>
    <col min="13321" max="13321" width="11.21875" style="9" customWidth="1"/>
    <col min="13322" max="13322" width="11.5546875" style="9" customWidth="1"/>
    <col min="13323" max="13323" width="10" style="9" bestFit="1" customWidth="1"/>
    <col min="13324" max="13324" width="10.77734375" style="9" customWidth="1"/>
    <col min="13325" max="13326" width="11.88671875" style="9" bestFit="1" customWidth="1"/>
    <col min="13327" max="13327" width="11" style="9" bestFit="1" customWidth="1"/>
    <col min="13328" max="13329" width="10" style="9" bestFit="1" customWidth="1"/>
    <col min="13330" max="13330" width="11.88671875" style="9" bestFit="1" customWidth="1"/>
    <col min="13331" max="13331" width="11.109375" style="9" bestFit="1" customWidth="1"/>
    <col min="13332" max="13332" width="3.33203125" style="9" bestFit="1" customWidth="1"/>
    <col min="13333" max="13568" width="7.21875" style="9"/>
    <col min="13569" max="13569" width="3.6640625" style="9" bestFit="1" customWidth="1"/>
    <col min="13570" max="13570" width="14.6640625" style="9" customWidth="1"/>
    <col min="13571" max="13571" width="12.6640625" style="9" bestFit="1" customWidth="1"/>
    <col min="13572" max="13572" width="6.109375" style="9" bestFit="1" customWidth="1"/>
    <col min="13573" max="13573" width="11.21875" style="9" customWidth="1"/>
    <col min="13574" max="13574" width="8.6640625" style="9" bestFit="1" customWidth="1"/>
    <col min="13575" max="13575" width="11.88671875" style="9" bestFit="1" customWidth="1"/>
    <col min="13576" max="13576" width="13.109375" style="9" bestFit="1" customWidth="1"/>
    <col min="13577" max="13577" width="11.21875" style="9" customWidth="1"/>
    <col min="13578" max="13578" width="11.5546875" style="9" customWidth="1"/>
    <col min="13579" max="13579" width="10" style="9" bestFit="1" customWidth="1"/>
    <col min="13580" max="13580" width="10.77734375" style="9" customWidth="1"/>
    <col min="13581" max="13582" width="11.88671875" style="9" bestFit="1" customWidth="1"/>
    <col min="13583" max="13583" width="11" style="9" bestFit="1" customWidth="1"/>
    <col min="13584" max="13585" width="10" style="9" bestFit="1" customWidth="1"/>
    <col min="13586" max="13586" width="11.88671875" style="9" bestFit="1" customWidth="1"/>
    <col min="13587" max="13587" width="11.109375" style="9" bestFit="1" customWidth="1"/>
    <col min="13588" max="13588" width="3.33203125" style="9" bestFit="1" customWidth="1"/>
    <col min="13589" max="13824" width="7.21875" style="9"/>
    <col min="13825" max="13825" width="3.6640625" style="9" bestFit="1" customWidth="1"/>
    <col min="13826" max="13826" width="14.6640625" style="9" customWidth="1"/>
    <col min="13827" max="13827" width="12.6640625" style="9" bestFit="1" customWidth="1"/>
    <col min="13828" max="13828" width="6.109375" style="9" bestFit="1" customWidth="1"/>
    <col min="13829" max="13829" width="11.21875" style="9" customWidth="1"/>
    <col min="13830" max="13830" width="8.6640625" style="9" bestFit="1" customWidth="1"/>
    <col min="13831" max="13831" width="11.88671875" style="9" bestFit="1" customWidth="1"/>
    <col min="13832" max="13832" width="13.109375" style="9" bestFit="1" customWidth="1"/>
    <col min="13833" max="13833" width="11.21875" style="9" customWidth="1"/>
    <col min="13834" max="13834" width="11.5546875" style="9" customWidth="1"/>
    <col min="13835" max="13835" width="10" style="9" bestFit="1" customWidth="1"/>
    <col min="13836" max="13836" width="10.77734375" style="9" customWidth="1"/>
    <col min="13837" max="13838" width="11.88671875" style="9" bestFit="1" customWidth="1"/>
    <col min="13839" max="13839" width="11" style="9" bestFit="1" customWidth="1"/>
    <col min="13840" max="13841" width="10" style="9" bestFit="1" customWidth="1"/>
    <col min="13842" max="13842" width="11.88671875" style="9" bestFit="1" customWidth="1"/>
    <col min="13843" max="13843" width="11.109375" style="9" bestFit="1" customWidth="1"/>
    <col min="13844" max="13844" width="3.33203125" style="9" bestFit="1" customWidth="1"/>
    <col min="13845" max="14080" width="7.21875" style="9"/>
    <col min="14081" max="14081" width="3.6640625" style="9" bestFit="1" customWidth="1"/>
    <col min="14082" max="14082" width="14.6640625" style="9" customWidth="1"/>
    <col min="14083" max="14083" width="12.6640625" style="9" bestFit="1" customWidth="1"/>
    <col min="14084" max="14084" width="6.109375" style="9" bestFit="1" customWidth="1"/>
    <col min="14085" max="14085" width="11.21875" style="9" customWidth="1"/>
    <col min="14086" max="14086" width="8.6640625" style="9" bestFit="1" customWidth="1"/>
    <col min="14087" max="14087" width="11.88671875" style="9" bestFit="1" customWidth="1"/>
    <col min="14088" max="14088" width="13.109375" style="9" bestFit="1" customWidth="1"/>
    <col min="14089" max="14089" width="11.21875" style="9" customWidth="1"/>
    <col min="14090" max="14090" width="11.5546875" style="9" customWidth="1"/>
    <col min="14091" max="14091" width="10" style="9" bestFit="1" customWidth="1"/>
    <col min="14092" max="14092" width="10.77734375" style="9" customWidth="1"/>
    <col min="14093" max="14094" width="11.88671875" style="9" bestFit="1" customWidth="1"/>
    <col min="14095" max="14095" width="11" style="9" bestFit="1" customWidth="1"/>
    <col min="14096" max="14097" width="10" style="9" bestFit="1" customWidth="1"/>
    <col min="14098" max="14098" width="11.88671875" style="9" bestFit="1" customWidth="1"/>
    <col min="14099" max="14099" width="11.109375" style="9" bestFit="1" customWidth="1"/>
    <col min="14100" max="14100" width="3.33203125" style="9" bestFit="1" customWidth="1"/>
    <col min="14101" max="14336" width="7.21875" style="9"/>
    <col min="14337" max="14337" width="3.6640625" style="9" bestFit="1" customWidth="1"/>
    <col min="14338" max="14338" width="14.6640625" style="9" customWidth="1"/>
    <col min="14339" max="14339" width="12.6640625" style="9" bestFit="1" customWidth="1"/>
    <col min="14340" max="14340" width="6.109375" style="9" bestFit="1" customWidth="1"/>
    <col min="14341" max="14341" width="11.21875" style="9" customWidth="1"/>
    <col min="14342" max="14342" width="8.6640625" style="9" bestFit="1" customWidth="1"/>
    <col min="14343" max="14343" width="11.88671875" style="9" bestFit="1" customWidth="1"/>
    <col min="14344" max="14344" width="13.109375" style="9" bestFit="1" customWidth="1"/>
    <col min="14345" max="14345" width="11.21875" style="9" customWidth="1"/>
    <col min="14346" max="14346" width="11.5546875" style="9" customWidth="1"/>
    <col min="14347" max="14347" width="10" style="9" bestFit="1" customWidth="1"/>
    <col min="14348" max="14348" width="10.77734375" style="9" customWidth="1"/>
    <col min="14349" max="14350" width="11.88671875" style="9" bestFit="1" customWidth="1"/>
    <col min="14351" max="14351" width="11" style="9" bestFit="1" customWidth="1"/>
    <col min="14352" max="14353" width="10" style="9" bestFit="1" customWidth="1"/>
    <col min="14354" max="14354" width="11.88671875" style="9" bestFit="1" customWidth="1"/>
    <col min="14355" max="14355" width="11.109375" style="9" bestFit="1" customWidth="1"/>
    <col min="14356" max="14356" width="3.33203125" style="9" bestFit="1" customWidth="1"/>
    <col min="14357" max="14592" width="7.21875" style="9"/>
    <col min="14593" max="14593" width="3.6640625" style="9" bestFit="1" customWidth="1"/>
    <col min="14594" max="14594" width="14.6640625" style="9" customWidth="1"/>
    <col min="14595" max="14595" width="12.6640625" style="9" bestFit="1" customWidth="1"/>
    <col min="14596" max="14596" width="6.109375" style="9" bestFit="1" customWidth="1"/>
    <col min="14597" max="14597" width="11.21875" style="9" customWidth="1"/>
    <col min="14598" max="14598" width="8.6640625" style="9" bestFit="1" customWidth="1"/>
    <col min="14599" max="14599" width="11.88671875" style="9" bestFit="1" customWidth="1"/>
    <col min="14600" max="14600" width="13.109375" style="9" bestFit="1" customWidth="1"/>
    <col min="14601" max="14601" width="11.21875" style="9" customWidth="1"/>
    <col min="14602" max="14602" width="11.5546875" style="9" customWidth="1"/>
    <col min="14603" max="14603" width="10" style="9" bestFit="1" customWidth="1"/>
    <col min="14604" max="14604" width="10.77734375" style="9" customWidth="1"/>
    <col min="14605" max="14606" width="11.88671875" style="9" bestFit="1" customWidth="1"/>
    <col min="14607" max="14607" width="11" style="9" bestFit="1" customWidth="1"/>
    <col min="14608" max="14609" width="10" style="9" bestFit="1" customWidth="1"/>
    <col min="14610" max="14610" width="11.88671875" style="9" bestFit="1" customWidth="1"/>
    <col min="14611" max="14611" width="11.109375" style="9" bestFit="1" customWidth="1"/>
    <col min="14612" max="14612" width="3.33203125" style="9" bestFit="1" customWidth="1"/>
    <col min="14613" max="14848" width="7.21875" style="9"/>
    <col min="14849" max="14849" width="3.6640625" style="9" bestFit="1" customWidth="1"/>
    <col min="14850" max="14850" width="14.6640625" style="9" customWidth="1"/>
    <col min="14851" max="14851" width="12.6640625" style="9" bestFit="1" customWidth="1"/>
    <col min="14852" max="14852" width="6.109375" style="9" bestFit="1" customWidth="1"/>
    <col min="14853" max="14853" width="11.21875" style="9" customWidth="1"/>
    <col min="14854" max="14854" width="8.6640625" style="9" bestFit="1" customWidth="1"/>
    <col min="14855" max="14855" width="11.88671875" style="9" bestFit="1" customWidth="1"/>
    <col min="14856" max="14856" width="13.109375" style="9" bestFit="1" customWidth="1"/>
    <col min="14857" max="14857" width="11.21875" style="9" customWidth="1"/>
    <col min="14858" max="14858" width="11.5546875" style="9" customWidth="1"/>
    <col min="14859" max="14859" width="10" style="9" bestFit="1" customWidth="1"/>
    <col min="14860" max="14860" width="10.77734375" style="9" customWidth="1"/>
    <col min="14861" max="14862" width="11.88671875" style="9" bestFit="1" customWidth="1"/>
    <col min="14863" max="14863" width="11" style="9" bestFit="1" customWidth="1"/>
    <col min="14864" max="14865" width="10" style="9" bestFit="1" customWidth="1"/>
    <col min="14866" max="14866" width="11.88671875" style="9" bestFit="1" customWidth="1"/>
    <col min="14867" max="14867" width="11.109375" style="9" bestFit="1" customWidth="1"/>
    <col min="14868" max="14868" width="3.33203125" style="9" bestFit="1" customWidth="1"/>
    <col min="14869" max="15104" width="7.21875" style="9"/>
    <col min="15105" max="15105" width="3.6640625" style="9" bestFit="1" customWidth="1"/>
    <col min="15106" max="15106" width="14.6640625" style="9" customWidth="1"/>
    <col min="15107" max="15107" width="12.6640625" style="9" bestFit="1" customWidth="1"/>
    <col min="15108" max="15108" width="6.109375" style="9" bestFit="1" customWidth="1"/>
    <col min="15109" max="15109" width="11.21875" style="9" customWidth="1"/>
    <col min="15110" max="15110" width="8.6640625" style="9" bestFit="1" customWidth="1"/>
    <col min="15111" max="15111" width="11.88671875" style="9" bestFit="1" customWidth="1"/>
    <col min="15112" max="15112" width="13.109375" style="9" bestFit="1" customWidth="1"/>
    <col min="15113" max="15113" width="11.21875" style="9" customWidth="1"/>
    <col min="15114" max="15114" width="11.5546875" style="9" customWidth="1"/>
    <col min="15115" max="15115" width="10" style="9" bestFit="1" customWidth="1"/>
    <col min="15116" max="15116" width="10.77734375" style="9" customWidth="1"/>
    <col min="15117" max="15118" width="11.88671875" style="9" bestFit="1" customWidth="1"/>
    <col min="15119" max="15119" width="11" style="9" bestFit="1" customWidth="1"/>
    <col min="15120" max="15121" width="10" style="9" bestFit="1" customWidth="1"/>
    <col min="15122" max="15122" width="11.88671875" style="9" bestFit="1" customWidth="1"/>
    <col min="15123" max="15123" width="11.109375" style="9" bestFit="1" customWidth="1"/>
    <col min="15124" max="15124" width="3.33203125" style="9" bestFit="1" customWidth="1"/>
    <col min="15125" max="15360" width="7.21875" style="9"/>
    <col min="15361" max="15361" width="3.6640625" style="9" bestFit="1" customWidth="1"/>
    <col min="15362" max="15362" width="14.6640625" style="9" customWidth="1"/>
    <col min="15363" max="15363" width="12.6640625" style="9" bestFit="1" customWidth="1"/>
    <col min="15364" max="15364" width="6.109375" style="9" bestFit="1" customWidth="1"/>
    <col min="15365" max="15365" width="11.21875" style="9" customWidth="1"/>
    <col min="15366" max="15366" width="8.6640625" style="9" bestFit="1" customWidth="1"/>
    <col min="15367" max="15367" width="11.88671875" style="9" bestFit="1" customWidth="1"/>
    <col min="15368" max="15368" width="13.109375" style="9" bestFit="1" customWidth="1"/>
    <col min="15369" max="15369" width="11.21875" style="9" customWidth="1"/>
    <col min="15370" max="15370" width="11.5546875" style="9" customWidth="1"/>
    <col min="15371" max="15371" width="10" style="9" bestFit="1" customWidth="1"/>
    <col min="15372" max="15372" width="10.77734375" style="9" customWidth="1"/>
    <col min="15373" max="15374" width="11.88671875" style="9" bestFit="1" customWidth="1"/>
    <col min="15375" max="15375" width="11" style="9" bestFit="1" customWidth="1"/>
    <col min="15376" max="15377" width="10" style="9" bestFit="1" customWidth="1"/>
    <col min="15378" max="15378" width="11.88671875" style="9" bestFit="1" customWidth="1"/>
    <col min="15379" max="15379" width="11.109375" style="9" bestFit="1" customWidth="1"/>
    <col min="15380" max="15380" width="3.33203125" style="9" bestFit="1" customWidth="1"/>
    <col min="15381" max="15616" width="7.21875" style="9"/>
    <col min="15617" max="15617" width="3.6640625" style="9" bestFit="1" customWidth="1"/>
    <col min="15618" max="15618" width="14.6640625" style="9" customWidth="1"/>
    <col min="15619" max="15619" width="12.6640625" style="9" bestFit="1" customWidth="1"/>
    <col min="15620" max="15620" width="6.109375" style="9" bestFit="1" customWidth="1"/>
    <col min="15621" max="15621" width="11.21875" style="9" customWidth="1"/>
    <col min="15622" max="15622" width="8.6640625" style="9" bestFit="1" customWidth="1"/>
    <col min="15623" max="15623" width="11.88671875" style="9" bestFit="1" customWidth="1"/>
    <col min="15624" max="15624" width="13.109375" style="9" bestFit="1" customWidth="1"/>
    <col min="15625" max="15625" width="11.21875" style="9" customWidth="1"/>
    <col min="15626" max="15626" width="11.5546875" style="9" customWidth="1"/>
    <col min="15627" max="15627" width="10" style="9" bestFit="1" customWidth="1"/>
    <col min="15628" max="15628" width="10.77734375" style="9" customWidth="1"/>
    <col min="15629" max="15630" width="11.88671875" style="9" bestFit="1" customWidth="1"/>
    <col min="15631" max="15631" width="11" style="9" bestFit="1" customWidth="1"/>
    <col min="15632" max="15633" width="10" style="9" bestFit="1" customWidth="1"/>
    <col min="15634" max="15634" width="11.88671875" style="9" bestFit="1" customWidth="1"/>
    <col min="15635" max="15635" width="11.109375" style="9" bestFit="1" customWidth="1"/>
    <col min="15636" max="15636" width="3.33203125" style="9" bestFit="1" customWidth="1"/>
    <col min="15637" max="15872" width="7.21875" style="9"/>
    <col min="15873" max="15873" width="3.6640625" style="9" bestFit="1" customWidth="1"/>
    <col min="15874" max="15874" width="14.6640625" style="9" customWidth="1"/>
    <col min="15875" max="15875" width="12.6640625" style="9" bestFit="1" customWidth="1"/>
    <col min="15876" max="15876" width="6.109375" style="9" bestFit="1" customWidth="1"/>
    <col min="15877" max="15877" width="11.21875" style="9" customWidth="1"/>
    <col min="15878" max="15878" width="8.6640625" style="9" bestFit="1" customWidth="1"/>
    <col min="15879" max="15879" width="11.88671875" style="9" bestFit="1" customWidth="1"/>
    <col min="15880" max="15880" width="13.109375" style="9" bestFit="1" customWidth="1"/>
    <col min="15881" max="15881" width="11.21875" style="9" customWidth="1"/>
    <col min="15882" max="15882" width="11.5546875" style="9" customWidth="1"/>
    <col min="15883" max="15883" width="10" style="9" bestFit="1" customWidth="1"/>
    <col min="15884" max="15884" width="10.77734375" style="9" customWidth="1"/>
    <col min="15885" max="15886" width="11.88671875" style="9" bestFit="1" customWidth="1"/>
    <col min="15887" max="15887" width="11" style="9" bestFit="1" customWidth="1"/>
    <col min="15888" max="15889" width="10" style="9" bestFit="1" customWidth="1"/>
    <col min="15890" max="15890" width="11.88671875" style="9" bestFit="1" customWidth="1"/>
    <col min="15891" max="15891" width="11.109375" style="9" bestFit="1" customWidth="1"/>
    <col min="15892" max="15892" width="3.33203125" style="9" bestFit="1" customWidth="1"/>
    <col min="15893" max="16128" width="7.21875" style="9"/>
    <col min="16129" max="16129" width="3.6640625" style="9" bestFit="1" customWidth="1"/>
    <col min="16130" max="16130" width="14.6640625" style="9" customWidth="1"/>
    <col min="16131" max="16131" width="12.6640625" style="9" bestFit="1" customWidth="1"/>
    <col min="16132" max="16132" width="6.109375" style="9" bestFit="1" customWidth="1"/>
    <col min="16133" max="16133" width="11.21875" style="9" customWidth="1"/>
    <col min="16134" max="16134" width="8.6640625" style="9" bestFit="1" customWidth="1"/>
    <col min="16135" max="16135" width="11.88671875" style="9" bestFit="1" customWidth="1"/>
    <col min="16136" max="16136" width="13.109375" style="9" bestFit="1" customWidth="1"/>
    <col min="16137" max="16137" width="11.21875" style="9" customWidth="1"/>
    <col min="16138" max="16138" width="11.5546875" style="9" customWidth="1"/>
    <col min="16139" max="16139" width="10" style="9" bestFit="1" customWidth="1"/>
    <col min="16140" max="16140" width="10.77734375" style="9" customWidth="1"/>
    <col min="16141" max="16142" width="11.88671875" style="9" bestFit="1" customWidth="1"/>
    <col min="16143" max="16143" width="11" style="9" bestFit="1" customWidth="1"/>
    <col min="16144" max="16145" width="10" style="9" bestFit="1" customWidth="1"/>
    <col min="16146" max="16146" width="11.88671875" style="9" bestFit="1" customWidth="1"/>
    <col min="16147" max="16147" width="11.109375" style="9" bestFit="1" customWidth="1"/>
    <col min="16148" max="16148" width="3.33203125" style="9" bestFit="1" customWidth="1"/>
    <col min="16149" max="16384" width="7.21875" style="9"/>
  </cols>
  <sheetData>
    <row r="1" spans="1:20" ht="14.1" customHeight="1" x14ac:dyDescent="0.3">
      <c r="A1" s="9" t="s">
        <v>45</v>
      </c>
      <c r="T1" s="39"/>
    </row>
    <row r="2" spans="1:20" x14ac:dyDescent="0.3">
      <c r="A2" s="9" t="s">
        <v>377</v>
      </c>
      <c r="T2" s="103"/>
    </row>
    <row r="3" spans="1:20" x14ac:dyDescent="0.3">
      <c r="A3" s="10" t="s">
        <v>47</v>
      </c>
      <c r="M3" s="104"/>
      <c r="N3" s="105"/>
      <c r="T3" s="104"/>
    </row>
    <row r="4" spans="1:20" x14ac:dyDescent="0.3">
      <c r="T4" s="39"/>
    </row>
    <row r="5" spans="1:20" x14ac:dyDescent="0.3">
      <c r="C5" s="106"/>
      <c r="D5" s="99"/>
      <c r="E5" s="99"/>
      <c r="F5" s="99"/>
      <c r="G5" s="99"/>
      <c r="H5" s="99"/>
      <c r="I5" s="99"/>
      <c r="J5" s="99"/>
      <c r="K5" s="99"/>
      <c r="L5" s="99"/>
      <c r="T5" s="39"/>
    </row>
    <row r="6" spans="1:20" ht="52.5" customHeight="1" x14ac:dyDescent="0.3">
      <c r="C6" s="107" t="s">
        <v>378</v>
      </c>
      <c r="D6" s="98"/>
      <c r="E6" s="149" t="s">
        <v>379</v>
      </c>
      <c r="F6" s="149"/>
      <c r="H6" s="107" t="s">
        <v>380</v>
      </c>
      <c r="I6" s="98"/>
      <c r="J6" s="98"/>
      <c r="K6" s="98"/>
      <c r="N6" s="98" t="s">
        <v>381</v>
      </c>
      <c r="O6" s="98"/>
      <c r="P6" s="98"/>
      <c r="Q6" s="98"/>
      <c r="R6" s="98"/>
      <c r="T6" s="39"/>
    </row>
    <row r="7" spans="1:20" s="27" customFormat="1" ht="66.900000000000006" customHeight="1" x14ac:dyDescent="0.3">
      <c r="A7" s="108" t="s">
        <v>54</v>
      </c>
      <c r="B7" s="108" t="s">
        <v>56</v>
      </c>
      <c r="C7" s="108" t="s">
        <v>382</v>
      </c>
      <c r="D7" s="108" t="s">
        <v>383</v>
      </c>
      <c r="E7" s="108" t="s">
        <v>382</v>
      </c>
      <c r="F7" s="108" t="s">
        <v>383</v>
      </c>
      <c r="G7" s="108" t="s">
        <v>384</v>
      </c>
      <c r="H7" s="108" t="s">
        <v>385</v>
      </c>
      <c r="I7" s="108" t="s">
        <v>386</v>
      </c>
      <c r="J7" s="108" t="s">
        <v>387</v>
      </c>
      <c r="K7" s="108" t="s">
        <v>253</v>
      </c>
      <c r="L7" s="108" t="s">
        <v>388</v>
      </c>
      <c r="M7" s="108" t="s">
        <v>389</v>
      </c>
      <c r="N7" s="108" t="s">
        <v>390</v>
      </c>
      <c r="O7" s="108" t="s">
        <v>391</v>
      </c>
      <c r="P7" s="108" t="s">
        <v>392</v>
      </c>
      <c r="Q7" s="108" t="s">
        <v>393</v>
      </c>
      <c r="R7" s="108" t="s">
        <v>394</v>
      </c>
      <c r="S7" s="108" t="s">
        <v>395</v>
      </c>
      <c r="T7" s="108" t="s">
        <v>396</v>
      </c>
    </row>
    <row r="8" spans="1:20" x14ac:dyDescent="0.3">
      <c r="A8" s="9">
        <v>1</v>
      </c>
      <c r="B8" s="9" t="s">
        <v>199</v>
      </c>
      <c r="C8" s="35">
        <v>0</v>
      </c>
      <c r="D8" s="35">
        <v>0</v>
      </c>
      <c r="E8" s="35">
        <v>0</v>
      </c>
      <c r="F8" s="35">
        <v>0</v>
      </c>
      <c r="G8" s="35">
        <v>3008080</v>
      </c>
      <c r="H8" s="35">
        <v>0</v>
      </c>
      <c r="I8" s="35">
        <v>0</v>
      </c>
      <c r="J8" s="35">
        <v>0</v>
      </c>
      <c r="K8" s="35">
        <v>0</v>
      </c>
      <c r="L8" s="35">
        <v>52890</v>
      </c>
      <c r="M8" s="35">
        <f t="shared" ref="M8:M45" si="0">SUM(G8:L8)</f>
        <v>3060970</v>
      </c>
      <c r="N8" s="35">
        <v>2124622</v>
      </c>
      <c r="O8" s="35">
        <v>652566</v>
      </c>
      <c r="P8" s="35">
        <v>19059</v>
      </c>
      <c r="Q8" s="35">
        <v>0</v>
      </c>
      <c r="R8" s="35">
        <f t="shared" ref="R8:R45" si="1">SUM(N8:Q8)</f>
        <v>2796247</v>
      </c>
      <c r="S8" s="35">
        <f t="shared" ref="S8:S45" si="2">(M8-R8)</f>
        <v>264723</v>
      </c>
      <c r="T8" s="39">
        <v>1</v>
      </c>
    </row>
    <row r="9" spans="1:20" x14ac:dyDescent="0.3">
      <c r="A9" s="9">
        <v>2</v>
      </c>
      <c r="B9" s="9" t="s">
        <v>200</v>
      </c>
      <c r="C9" s="25">
        <v>0</v>
      </c>
      <c r="D9" s="25">
        <v>0</v>
      </c>
      <c r="E9" s="25">
        <v>0</v>
      </c>
      <c r="F9" s="25">
        <v>0</v>
      </c>
      <c r="G9" s="25">
        <v>0</v>
      </c>
      <c r="H9" s="25">
        <v>0</v>
      </c>
      <c r="I9" s="25">
        <v>0</v>
      </c>
      <c r="J9" s="25">
        <v>0</v>
      </c>
      <c r="K9" s="25">
        <v>0</v>
      </c>
      <c r="L9" s="25">
        <v>0</v>
      </c>
      <c r="M9" s="25">
        <f t="shared" si="0"/>
        <v>0</v>
      </c>
      <c r="N9" s="25">
        <v>0</v>
      </c>
      <c r="O9" s="25">
        <v>0</v>
      </c>
      <c r="P9" s="25">
        <v>0</v>
      </c>
      <c r="Q9" s="25">
        <v>0</v>
      </c>
      <c r="R9" s="25">
        <f t="shared" si="1"/>
        <v>0</v>
      </c>
      <c r="S9" s="25">
        <f t="shared" si="2"/>
        <v>0</v>
      </c>
      <c r="T9" s="39">
        <v>2</v>
      </c>
    </row>
    <row r="10" spans="1:20" x14ac:dyDescent="0.3">
      <c r="A10" s="9">
        <v>3</v>
      </c>
      <c r="B10" s="9" t="s">
        <v>117</v>
      </c>
      <c r="C10" s="38">
        <v>0</v>
      </c>
      <c r="D10" s="25">
        <v>0</v>
      </c>
      <c r="E10" s="25">
        <v>0</v>
      </c>
      <c r="F10" s="25">
        <v>0</v>
      </c>
      <c r="G10" s="25">
        <v>24673848</v>
      </c>
      <c r="H10" s="25">
        <v>-500000</v>
      </c>
      <c r="I10" s="25">
        <v>0</v>
      </c>
      <c r="J10" s="25">
        <v>0</v>
      </c>
      <c r="K10" s="25">
        <v>0</v>
      </c>
      <c r="L10" s="25">
        <v>400201</v>
      </c>
      <c r="M10" s="25">
        <f t="shared" si="0"/>
        <v>24574049</v>
      </c>
      <c r="N10" s="25">
        <v>21199966</v>
      </c>
      <c r="O10" s="25">
        <v>890893</v>
      </c>
      <c r="P10" s="25">
        <v>381526</v>
      </c>
      <c r="Q10" s="25">
        <v>0</v>
      </c>
      <c r="R10" s="25">
        <f t="shared" si="1"/>
        <v>22472385</v>
      </c>
      <c r="S10" s="25">
        <f t="shared" si="2"/>
        <v>2101664</v>
      </c>
      <c r="T10" s="39">
        <v>3</v>
      </c>
    </row>
    <row r="11" spans="1:20" x14ac:dyDescent="0.3">
      <c r="A11" s="9">
        <v>4</v>
      </c>
      <c r="B11" s="9" t="s">
        <v>201</v>
      </c>
      <c r="C11" s="25">
        <v>0</v>
      </c>
      <c r="D11" s="25">
        <v>0</v>
      </c>
      <c r="E11" s="25">
        <v>0</v>
      </c>
      <c r="F11" s="25">
        <v>0</v>
      </c>
      <c r="G11" s="25">
        <v>2957007</v>
      </c>
      <c r="H11" s="25">
        <v>0</v>
      </c>
      <c r="I11" s="25">
        <v>0</v>
      </c>
      <c r="J11" s="25">
        <v>0</v>
      </c>
      <c r="K11" s="25">
        <v>0</v>
      </c>
      <c r="L11" s="25">
        <v>42918</v>
      </c>
      <c r="M11" s="25">
        <f t="shared" si="0"/>
        <v>2999925</v>
      </c>
      <c r="N11" s="25">
        <v>1855300</v>
      </c>
      <c r="O11" s="25">
        <v>1061671</v>
      </c>
      <c r="P11" s="25">
        <v>0</v>
      </c>
      <c r="Q11" s="25">
        <v>0</v>
      </c>
      <c r="R11" s="25">
        <f t="shared" si="1"/>
        <v>2916971</v>
      </c>
      <c r="S11" s="25">
        <f t="shared" si="2"/>
        <v>82954</v>
      </c>
      <c r="T11" s="39">
        <v>4</v>
      </c>
    </row>
    <row r="12" spans="1:20" x14ac:dyDescent="0.3">
      <c r="A12" s="9">
        <v>5</v>
      </c>
      <c r="B12" s="9" t="s">
        <v>202</v>
      </c>
      <c r="C12" s="25">
        <v>0</v>
      </c>
      <c r="D12" s="25">
        <v>0</v>
      </c>
      <c r="E12" s="25">
        <v>0</v>
      </c>
      <c r="F12" s="25">
        <v>0</v>
      </c>
      <c r="G12" s="25">
        <v>4043994</v>
      </c>
      <c r="H12" s="25">
        <v>0</v>
      </c>
      <c r="I12" s="25">
        <v>20971</v>
      </c>
      <c r="J12" s="25">
        <v>0</v>
      </c>
      <c r="K12" s="25">
        <v>0</v>
      </c>
      <c r="L12" s="25">
        <v>109327</v>
      </c>
      <c r="M12" s="25">
        <f t="shared" si="0"/>
        <v>4174292</v>
      </c>
      <c r="N12" s="25">
        <v>2645638</v>
      </c>
      <c r="O12" s="25">
        <v>1278977</v>
      </c>
      <c r="P12" s="25">
        <v>500392</v>
      </c>
      <c r="Q12" s="25">
        <v>0</v>
      </c>
      <c r="R12" s="25">
        <f t="shared" si="1"/>
        <v>4425007</v>
      </c>
      <c r="S12" s="25">
        <f t="shared" si="2"/>
        <v>-250715</v>
      </c>
      <c r="T12" s="39">
        <v>5</v>
      </c>
    </row>
    <row r="13" spans="1:20" x14ac:dyDescent="0.3">
      <c r="A13" s="9">
        <v>6</v>
      </c>
      <c r="B13" s="9" t="s">
        <v>203</v>
      </c>
      <c r="C13" s="25">
        <v>0</v>
      </c>
      <c r="D13" s="25">
        <v>0</v>
      </c>
      <c r="E13" s="25">
        <v>50000</v>
      </c>
      <c r="F13" s="25">
        <v>0</v>
      </c>
      <c r="G13" s="25">
        <v>15830900</v>
      </c>
      <c r="H13" s="25">
        <v>-253899</v>
      </c>
      <c r="I13" s="25">
        <v>0</v>
      </c>
      <c r="J13" s="25">
        <v>1968576</v>
      </c>
      <c r="K13" s="25">
        <v>1802870</v>
      </c>
      <c r="L13" s="25">
        <v>219958</v>
      </c>
      <c r="M13" s="25">
        <f t="shared" si="0"/>
        <v>19568405</v>
      </c>
      <c r="N13" s="25">
        <v>16279149</v>
      </c>
      <c r="O13" s="25">
        <v>3695171</v>
      </c>
      <c r="P13" s="25">
        <v>191047</v>
      </c>
      <c r="Q13" s="25">
        <v>2840962</v>
      </c>
      <c r="R13" s="25">
        <f t="shared" si="1"/>
        <v>23006329</v>
      </c>
      <c r="S13" s="25">
        <f t="shared" si="2"/>
        <v>-3437924</v>
      </c>
      <c r="T13" s="39">
        <v>6</v>
      </c>
    </row>
    <row r="14" spans="1:20" x14ac:dyDescent="0.3">
      <c r="A14" s="9">
        <v>7</v>
      </c>
      <c r="B14" s="9" t="s">
        <v>204</v>
      </c>
      <c r="C14" s="25">
        <v>0</v>
      </c>
      <c r="D14" s="25">
        <v>0</v>
      </c>
      <c r="E14" s="25">
        <v>0</v>
      </c>
      <c r="F14" s="25">
        <v>0</v>
      </c>
      <c r="G14" s="25">
        <v>7239852</v>
      </c>
      <c r="H14" s="25">
        <v>-58912</v>
      </c>
      <c r="I14" s="25">
        <v>0</v>
      </c>
      <c r="J14" s="25">
        <v>0</v>
      </c>
      <c r="K14" s="25">
        <v>0</v>
      </c>
      <c r="L14" s="25">
        <v>110331</v>
      </c>
      <c r="M14" s="25">
        <f t="shared" si="0"/>
        <v>7291271</v>
      </c>
      <c r="N14" s="25">
        <v>4757261</v>
      </c>
      <c r="O14" s="25">
        <v>802458</v>
      </c>
      <c r="P14" s="25">
        <v>199635</v>
      </c>
      <c r="Q14" s="25">
        <v>0</v>
      </c>
      <c r="R14" s="25">
        <f t="shared" si="1"/>
        <v>5759354</v>
      </c>
      <c r="S14" s="25">
        <f t="shared" si="2"/>
        <v>1531917</v>
      </c>
      <c r="T14" s="39">
        <v>7</v>
      </c>
    </row>
    <row r="15" spans="1:20" x14ac:dyDescent="0.3">
      <c r="A15" s="9">
        <v>8</v>
      </c>
      <c r="B15" s="9" t="s">
        <v>205</v>
      </c>
      <c r="C15" s="25">
        <v>0</v>
      </c>
      <c r="D15" s="25">
        <v>0</v>
      </c>
      <c r="E15" s="25">
        <v>0</v>
      </c>
      <c r="F15" s="25">
        <v>0</v>
      </c>
      <c r="G15" s="25">
        <v>1107164</v>
      </c>
      <c r="H15" s="25">
        <v>0</v>
      </c>
      <c r="I15" s="25">
        <v>0</v>
      </c>
      <c r="J15" s="25">
        <v>84717</v>
      </c>
      <c r="K15" s="25">
        <v>254229</v>
      </c>
      <c r="L15" s="25">
        <v>7163</v>
      </c>
      <c r="M15" s="25">
        <f t="shared" si="0"/>
        <v>1453273</v>
      </c>
      <c r="N15" s="25">
        <v>1296630</v>
      </c>
      <c r="O15" s="25">
        <v>243541</v>
      </c>
      <c r="P15" s="25">
        <v>72596</v>
      </c>
      <c r="Q15" s="25">
        <v>0</v>
      </c>
      <c r="R15" s="25">
        <f t="shared" si="1"/>
        <v>1612767</v>
      </c>
      <c r="S15" s="25">
        <f t="shared" si="2"/>
        <v>-159494</v>
      </c>
      <c r="T15" s="39">
        <v>8</v>
      </c>
    </row>
    <row r="16" spans="1:20" x14ac:dyDescent="0.3">
      <c r="A16" s="9">
        <v>9</v>
      </c>
      <c r="B16" s="9" t="s">
        <v>206</v>
      </c>
      <c r="C16" s="25">
        <v>0</v>
      </c>
      <c r="D16" s="25">
        <v>0</v>
      </c>
      <c r="E16" s="25">
        <v>333267</v>
      </c>
      <c r="F16" s="25">
        <v>550096</v>
      </c>
      <c r="G16" s="25">
        <v>2864074</v>
      </c>
      <c r="H16" s="25">
        <v>-1211971</v>
      </c>
      <c r="I16" s="25">
        <v>0</v>
      </c>
      <c r="J16" s="25">
        <v>0</v>
      </c>
      <c r="K16" s="25">
        <v>0</v>
      </c>
      <c r="L16" s="25">
        <v>0</v>
      </c>
      <c r="M16" s="25">
        <f t="shared" si="0"/>
        <v>1652103</v>
      </c>
      <c r="N16" s="25">
        <v>1180190</v>
      </c>
      <c r="O16" s="25">
        <v>207292</v>
      </c>
      <c r="P16" s="25">
        <v>28638</v>
      </c>
      <c r="Q16" s="25">
        <v>0</v>
      </c>
      <c r="R16" s="25">
        <f t="shared" si="1"/>
        <v>1416120</v>
      </c>
      <c r="S16" s="25">
        <f t="shared" si="2"/>
        <v>235983</v>
      </c>
      <c r="T16" s="39">
        <v>9</v>
      </c>
    </row>
    <row r="17" spans="1:20" x14ac:dyDescent="0.3">
      <c r="A17" s="9">
        <v>10</v>
      </c>
      <c r="B17" s="9" t="s">
        <v>207</v>
      </c>
      <c r="C17" s="25">
        <v>0</v>
      </c>
      <c r="D17" s="25">
        <v>0</v>
      </c>
      <c r="E17" s="25">
        <v>0</v>
      </c>
      <c r="F17" s="25">
        <v>0</v>
      </c>
      <c r="G17" s="25">
        <v>3823054</v>
      </c>
      <c r="H17" s="25">
        <v>-250722</v>
      </c>
      <c r="I17" s="25">
        <v>0</v>
      </c>
      <c r="J17" s="25">
        <v>0</v>
      </c>
      <c r="K17" s="25">
        <v>0</v>
      </c>
      <c r="L17" s="25">
        <v>48417</v>
      </c>
      <c r="M17" s="25">
        <f t="shared" si="0"/>
        <v>3620749</v>
      </c>
      <c r="N17" s="25">
        <v>2504510</v>
      </c>
      <c r="O17" s="25">
        <v>696800</v>
      </c>
      <c r="P17" s="25">
        <v>449299</v>
      </c>
      <c r="Q17" s="25">
        <v>5000</v>
      </c>
      <c r="R17" s="25">
        <f t="shared" si="1"/>
        <v>3655609</v>
      </c>
      <c r="S17" s="25">
        <f t="shared" si="2"/>
        <v>-34860</v>
      </c>
      <c r="T17" s="39">
        <v>10</v>
      </c>
    </row>
    <row r="18" spans="1:20" x14ac:dyDescent="0.3">
      <c r="A18" s="9">
        <v>11</v>
      </c>
      <c r="B18" s="9" t="s">
        <v>208</v>
      </c>
      <c r="C18" s="25">
        <v>122140</v>
      </c>
      <c r="D18" s="25">
        <v>0</v>
      </c>
      <c r="E18" s="25">
        <v>0</v>
      </c>
      <c r="F18" s="25">
        <v>0</v>
      </c>
      <c r="G18" s="25">
        <v>10272784</v>
      </c>
      <c r="H18" s="25">
        <v>0</v>
      </c>
      <c r="I18" s="25">
        <v>0</v>
      </c>
      <c r="J18" s="25">
        <v>0</v>
      </c>
      <c r="K18" s="25">
        <v>0</v>
      </c>
      <c r="L18" s="25">
        <v>0</v>
      </c>
      <c r="M18" s="25">
        <f t="shared" si="0"/>
        <v>10272784</v>
      </c>
      <c r="N18" s="25">
        <v>6537135</v>
      </c>
      <c r="O18" s="25">
        <v>1936624</v>
      </c>
      <c r="P18" s="25">
        <v>168772</v>
      </c>
      <c r="Q18" s="25">
        <v>0</v>
      </c>
      <c r="R18" s="25">
        <f t="shared" si="1"/>
        <v>8642531</v>
      </c>
      <c r="S18" s="25">
        <f t="shared" si="2"/>
        <v>1630253</v>
      </c>
      <c r="T18" s="39">
        <v>11</v>
      </c>
    </row>
    <row r="19" spans="1:20" x14ac:dyDescent="0.3">
      <c r="A19" s="9">
        <v>12</v>
      </c>
      <c r="B19" s="9" t="s">
        <v>209</v>
      </c>
      <c r="C19" s="25">
        <v>0</v>
      </c>
      <c r="D19" s="25">
        <v>0</v>
      </c>
      <c r="E19" s="25">
        <v>0</v>
      </c>
      <c r="F19" s="25">
        <v>0</v>
      </c>
      <c r="G19" s="25">
        <v>3261874</v>
      </c>
      <c r="H19" s="25">
        <v>0</v>
      </c>
      <c r="I19" s="25">
        <v>0</v>
      </c>
      <c r="J19" s="25">
        <v>0</v>
      </c>
      <c r="K19" s="25">
        <v>0</v>
      </c>
      <c r="L19" s="25">
        <v>104</v>
      </c>
      <c r="M19" s="25">
        <f t="shared" si="0"/>
        <v>3261978</v>
      </c>
      <c r="N19" s="25">
        <v>1914456</v>
      </c>
      <c r="O19" s="25">
        <v>401626</v>
      </c>
      <c r="P19" s="25">
        <v>55528</v>
      </c>
      <c r="Q19" s="25">
        <v>0</v>
      </c>
      <c r="R19" s="25">
        <f t="shared" si="1"/>
        <v>2371610</v>
      </c>
      <c r="S19" s="25">
        <f t="shared" si="2"/>
        <v>890368</v>
      </c>
      <c r="T19" s="39">
        <v>12</v>
      </c>
    </row>
    <row r="20" spans="1:20" x14ac:dyDescent="0.3">
      <c r="A20" s="9">
        <v>13</v>
      </c>
      <c r="B20" s="9" t="s">
        <v>210</v>
      </c>
      <c r="C20" s="25">
        <v>0</v>
      </c>
      <c r="D20" s="25">
        <v>0</v>
      </c>
      <c r="E20" s="25">
        <v>0</v>
      </c>
      <c r="F20" s="25">
        <v>0</v>
      </c>
      <c r="G20" s="25">
        <v>2685041</v>
      </c>
      <c r="H20" s="25">
        <v>0</v>
      </c>
      <c r="I20" s="25">
        <v>0</v>
      </c>
      <c r="J20" s="25">
        <v>0</v>
      </c>
      <c r="K20" s="25">
        <v>0</v>
      </c>
      <c r="L20" s="25">
        <v>118120</v>
      </c>
      <c r="M20" s="25">
        <f t="shared" si="0"/>
        <v>2803161</v>
      </c>
      <c r="N20" s="25">
        <v>1635349</v>
      </c>
      <c r="O20" s="25">
        <v>796464</v>
      </c>
      <c r="P20" s="25">
        <v>120261</v>
      </c>
      <c r="Q20" s="25">
        <v>0</v>
      </c>
      <c r="R20" s="25">
        <f t="shared" si="1"/>
        <v>2552074</v>
      </c>
      <c r="S20" s="25">
        <f t="shared" si="2"/>
        <v>251087</v>
      </c>
      <c r="T20" s="39">
        <v>13</v>
      </c>
    </row>
    <row r="21" spans="1:20" x14ac:dyDescent="0.3">
      <c r="A21" s="9">
        <v>14</v>
      </c>
      <c r="B21" s="9" t="s">
        <v>131</v>
      </c>
      <c r="C21" s="25">
        <v>0</v>
      </c>
      <c r="D21" s="25">
        <v>0</v>
      </c>
      <c r="E21" s="25">
        <v>0</v>
      </c>
      <c r="F21" s="25">
        <v>0</v>
      </c>
      <c r="G21" s="25">
        <v>20530203</v>
      </c>
      <c r="H21" s="25">
        <v>-607965</v>
      </c>
      <c r="I21" s="25">
        <v>0</v>
      </c>
      <c r="J21" s="25">
        <v>15597</v>
      </c>
      <c r="K21" s="25">
        <v>0</v>
      </c>
      <c r="L21" s="25">
        <v>2714608</v>
      </c>
      <c r="M21" s="25">
        <f t="shared" si="0"/>
        <v>22652443</v>
      </c>
      <c r="N21" s="25">
        <v>17345390</v>
      </c>
      <c r="O21" s="25">
        <v>3289127</v>
      </c>
      <c r="P21" s="25">
        <v>930520</v>
      </c>
      <c r="Q21" s="25">
        <v>0</v>
      </c>
      <c r="R21" s="25">
        <f t="shared" si="1"/>
        <v>21565037</v>
      </c>
      <c r="S21" s="25">
        <f t="shared" si="2"/>
        <v>1087406</v>
      </c>
      <c r="T21" s="39">
        <v>14</v>
      </c>
    </row>
    <row r="22" spans="1:20" x14ac:dyDescent="0.3">
      <c r="A22" s="9">
        <v>15</v>
      </c>
      <c r="B22" s="9" t="s">
        <v>211</v>
      </c>
      <c r="C22" s="25">
        <v>0</v>
      </c>
      <c r="D22" s="25">
        <v>0</v>
      </c>
      <c r="E22" s="25">
        <v>0</v>
      </c>
      <c r="F22" s="25">
        <v>0</v>
      </c>
      <c r="G22" s="25">
        <v>0</v>
      </c>
      <c r="H22" s="25">
        <v>0</v>
      </c>
      <c r="I22" s="25">
        <v>0</v>
      </c>
      <c r="J22" s="25">
        <v>0</v>
      </c>
      <c r="K22" s="25">
        <v>0</v>
      </c>
      <c r="L22" s="25">
        <v>0</v>
      </c>
      <c r="M22" s="25">
        <f t="shared" si="0"/>
        <v>0</v>
      </c>
      <c r="N22" s="25">
        <v>0</v>
      </c>
      <c r="O22" s="25">
        <v>0</v>
      </c>
      <c r="P22" s="25">
        <v>0</v>
      </c>
      <c r="Q22" s="25">
        <v>0</v>
      </c>
      <c r="R22" s="25">
        <f t="shared" si="1"/>
        <v>0</v>
      </c>
      <c r="S22" s="25">
        <f t="shared" si="2"/>
        <v>0</v>
      </c>
      <c r="T22" s="39">
        <v>15</v>
      </c>
    </row>
    <row r="23" spans="1:20" x14ac:dyDescent="0.3">
      <c r="A23" s="9">
        <v>16</v>
      </c>
      <c r="B23" s="9" t="s">
        <v>212</v>
      </c>
      <c r="C23" s="25">
        <v>0</v>
      </c>
      <c r="D23" s="25">
        <v>0</v>
      </c>
      <c r="E23" s="25">
        <v>0</v>
      </c>
      <c r="F23" s="25">
        <v>0</v>
      </c>
      <c r="G23" s="25">
        <v>4458750</v>
      </c>
      <c r="H23" s="25">
        <v>-1273215</v>
      </c>
      <c r="I23" s="25">
        <v>243950</v>
      </c>
      <c r="J23" s="25">
        <v>216859</v>
      </c>
      <c r="K23" s="25">
        <v>822747</v>
      </c>
      <c r="L23" s="25">
        <v>98383</v>
      </c>
      <c r="M23" s="25">
        <f t="shared" si="0"/>
        <v>4567474</v>
      </c>
      <c r="N23" s="25">
        <v>3523233</v>
      </c>
      <c r="O23" s="25">
        <v>656559</v>
      </c>
      <c r="P23" s="25">
        <v>127768</v>
      </c>
      <c r="Q23" s="25">
        <v>0</v>
      </c>
      <c r="R23" s="25">
        <f t="shared" si="1"/>
        <v>4307560</v>
      </c>
      <c r="S23" s="25">
        <f t="shared" si="2"/>
        <v>259914</v>
      </c>
      <c r="T23" s="39">
        <v>16</v>
      </c>
    </row>
    <row r="24" spans="1:20" x14ac:dyDescent="0.3">
      <c r="A24" s="9">
        <v>17</v>
      </c>
      <c r="B24" s="9" t="s">
        <v>213</v>
      </c>
      <c r="C24" s="25">
        <v>0</v>
      </c>
      <c r="D24" s="25">
        <v>0</v>
      </c>
      <c r="E24" s="25">
        <v>0</v>
      </c>
      <c r="F24" s="25">
        <v>0</v>
      </c>
      <c r="G24" s="25">
        <v>30623156</v>
      </c>
      <c r="H24" s="25">
        <v>-3046000</v>
      </c>
      <c r="I24" s="25">
        <v>0</v>
      </c>
      <c r="J24" s="25">
        <v>0</v>
      </c>
      <c r="K24" s="25">
        <v>0</v>
      </c>
      <c r="L24" s="25">
        <v>195122</v>
      </c>
      <c r="M24" s="25">
        <f t="shared" si="0"/>
        <v>27772278</v>
      </c>
      <c r="N24" s="25">
        <v>22863361</v>
      </c>
      <c r="O24" s="25">
        <v>3466903</v>
      </c>
      <c r="P24" s="25">
        <v>410589</v>
      </c>
      <c r="Q24" s="25">
        <v>0</v>
      </c>
      <c r="R24" s="25">
        <f t="shared" si="1"/>
        <v>26740853</v>
      </c>
      <c r="S24" s="25">
        <f t="shared" si="2"/>
        <v>1031425</v>
      </c>
      <c r="T24" s="39">
        <v>17</v>
      </c>
    </row>
    <row r="25" spans="1:20" x14ac:dyDescent="0.3">
      <c r="A25" s="9">
        <v>18</v>
      </c>
      <c r="B25" s="9" t="s">
        <v>214</v>
      </c>
      <c r="C25" s="25">
        <v>0</v>
      </c>
      <c r="D25" s="25">
        <v>0</v>
      </c>
      <c r="E25" s="25">
        <v>0</v>
      </c>
      <c r="F25" s="25">
        <v>0</v>
      </c>
      <c r="G25" s="25">
        <v>6616228</v>
      </c>
      <c r="H25" s="25">
        <v>200000</v>
      </c>
      <c r="I25" s="25">
        <v>0</v>
      </c>
      <c r="J25" s="25">
        <v>0</v>
      </c>
      <c r="K25" s="25">
        <v>0</v>
      </c>
      <c r="L25" s="25">
        <v>228367</v>
      </c>
      <c r="M25" s="25">
        <f t="shared" si="0"/>
        <v>7044595</v>
      </c>
      <c r="N25" s="25">
        <v>6180824</v>
      </c>
      <c r="O25" s="25">
        <v>952303</v>
      </c>
      <c r="P25" s="25">
        <v>0</v>
      </c>
      <c r="Q25" s="25">
        <v>0</v>
      </c>
      <c r="R25" s="25">
        <f t="shared" si="1"/>
        <v>7133127</v>
      </c>
      <c r="S25" s="25">
        <f t="shared" si="2"/>
        <v>-88532</v>
      </c>
      <c r="T25" s="39">
        <v>18</v>
      </c>
    </row>
    <row r="26" spans="1:20" x14ac:dyDescent="0.3">
      <c r="A26" s="9">
        <v>19</v>
      </c>
      <c r="B26" s="9" t="s">
        <v>215</v>
      </c>
      <c r="C26" s="25">
        <v>0</v>
      </c>
      <c r="D26" s="25">
        <v>0</v>
      </c>
      <c r="E26" s="25">
        <v>0</v>
      </c>
      <c r="F26" s="25">
        <v>0</v>
      </c>
      <c r="G26" s="25">
        <v>21574728</v>
      </c>
      <c r="H26" s="25">
        <v>-1324800</v>
      </c>
      <c r="I26" s="25">
        <v>0</v>
      </c>
      <c r="J26" s="25">
        <v>0</v>
      </c>
      <c r="K26" s="25">
        <v>0</v>
      </c>
      <c r="L26" s="25">
        <v>3091947</v>
      </c>
      <c r="M26" s="25">
        <f t="shared" si="0"/>
        <v>23341875</v>
      </c>
      <c r="N26" s="25">
        <v>11659943</v>
      </c>
      <c r="O26" s="25">
        <v>5807747</v>
      </c>
      <c r="P26" s="25">
        <v>2423958</v>
      </c>
      <c r="Q26" s="25">
        <v>0</v>
      </c>
      <c r="R26" s="25">
        <f t="shared" si="1"/>
        <v>19891648</v>
      </c>
      <c r="S26" s="25">
        <f t="shared" si="2"/>
        <v>3450227</v>
      </c>
      <c r="T26" s="39">
        <v>19</v>
      </c>
    </row>
    <row r="27" spans="1:20" x14ac:dyDescent="0.3">
      <c r="A27" s="9">
        <v>20</v>
      </c>
      <c r="B27" s="9" t="s">
        <v>216</v>
      </c>
      <c r="C27" s="25">
        <v>0</v>
      </c>
      <c r="D27" s="25">
        <v>0</v>
      </c>
      <c r="E27" s="25">
        <v>41750</v>
      </c>
      <c r="F27" s="25">
        <v>0</v>
      </c>
      <c r="G27" s="25">
        <v>3009267</v>
      </c>
      <c r="H27" s="25">
        <v>0</v>
      </c>
      <c r="I27" s="25">
        <v>0</v>
      </c>
      <c r="J27" s="25">
        <v>0</v>
      </c>
      <c r="K27" s="25">
        <v>0</v>
      </c>
      <c r="L27" s="25">
        <v>3496</v>
      </c>
      <c r="M27" s="25">
        <f t="shared" si="0"/>
        <v>3012763</v>
      </c>
      <c r="N27" s="25">
        <v>1781925</v>
      </c>
      <c r="O27" s="25">
        <v>775627</v>
      </c>
      <c r="P27" s="25">
        <v>323224</v>
      </c>
      <c r="Q27" s="25">
        <v>0</v>
      </c>
      <c r="R27" s="25">
        <f t="shared" si="1"/>
        <v>2880776</v>
      </c>
      <c r="S27" s="25">
        <f t="shared" si="2"/>
        <v>131987</v>
      </c>
      <c r="T27" s="39">
        <v>20</v>
      </c>
    </row>
    <row r="28" spans="1:20" x14ac:dyDescent="0.3">
      <c r="A28" s="9">
        <v>21</v>
      </c>
      <c r="B28" s="9" t="s">
        <v>217</v>
      </c>
      <c r="C28" s="25">
        <v>0</v>
      </c>
      <c r="D28" s="25">
        <v>0</v>
      </c>
      <c r="E28" s="25">
        <v>0</v>
      </c>
      <c r="F28" s="25">
        <v>0</v>
      </c>
      <c r="G28" s="25">
        <v>3481007</v>
      </c>
      <c r="H28" s="25">
        <v>-1194512</v>
      </c>
      <c r="I28" s="25">
        <v>0</v>
      </c>
      <c r="J28" s="25">
        <v>0</v>
      </c>
      <c r="K28" s="25">
        <v>0</v>
      </c>
      <c r="L28" s="25">
        <v>0</v>
      </c>
      <c r="M28" s="25">
        <f t="shared" si="0"/>
        <v>2286495</v>
      </c>
      <c r="N28" s="25">
        <v>1452319</v>
      </c>
      <c r="O28" s="25">
        <v>654160</v>
      </c>
      <c r="P28" s="25">
        <v>62681</v>
      </c>
      <c r="Q28" s="25">
        <v>0</v>
      </c>
      <c r="R28" s="25">
        <f t="shared" si="1"/>
        <v>2169160</v>
      </c>
      <c r="S28" s="25">
        <f t="shared" si="2"/>
        <v>117335</v>
      </c>
      <c r="T28" s="39">
        <v>21</v>
      </c>
    </row>
    <row r="29" spans="1:20" x14ac:dyDescent="0.3">
      <c r="A29" s="9">
        <v>22</v>
      </c>
      <c r="B29" s="9" t="s">
        <v>171</v>
      </c>
      <c r="C29" s="25">
        <v>0</v>
      </c>
      <c r="D29" s="25">
        <v>0</v>
      </c>
      <c r="E29" s="25">
        <v>0</v>
      </c>
      <c r="F29" s="25">
        <v>0</v>
      </c>
      <c r="G29" s="25">
        <v>2988496</v>
      </c>
      <c r="H29" s="25">
        <v>0</v>
      </c>
      <c r="I29" s="25">
        <v>0</v>
      </c>
      <c r="J29" s="25">
        <v>0</v>
      </c>
      <c r="K29" s="25">
        <v>0</v>
      </c>
      <c r="L29" s="25">
        <v>3250</v>
      </c>
      <c r="M29" s="25">
        <f t="shared" si="0"/>
        <v>2991746</v>
      </c>
      <c r="N29" s="25">
        <v>2385711</v>
      </c>
      <c r="O29" s="25">
        <v>928514</v>
      </c>
      <c r="P29" s="25">
        <v>69657</v>
      </c>
      <c r="Q29" s="25">
        <v>0</v>
      </c>
      <c r="R29" s="25">
        <f t="shared" si="1"/>
        <v>3383882</v>
      </c>
      <c r="S29" s="25">
        <f t="shared" si="2"/>
        <v>-392136</v>
      </c>
      <c r="T29" s="39">
        <v>22</v>
      </c>
    </row>
    <row r="30" spans="1:20" x14ac:dyDescent="0.3">
      <c r="A30" s="9">
        <v>23</v>
      </c>
      <c r="B30" s="9" t="s">
        <v>179</v>
      </c>
      <c r="C30" s="25">
        <v>0</v>
      </c>
      <c r="D30" s="25">
        <v>0</v>
      </c>
      <c r="E30" s="25">
        <v>22748</v>
      </c>
      <c r="F30" s="25">
        <v>0</v>
      </c>
      <c r="G30" s="25">
        <v>4761984</v>
      </c>
      <c r="H30" s="25">
        <v>0</v>
      </c>
      <c r="I30" s="25">
        <v>0</v>
      </c>
      <c r="J30" s="25">
        <v>15402</v>
      </c>
      <c r="K30" s="25">
        <v>0</v>
      </c>
      <c r="L30" s="25">
        <v>200905</v>
      </c>
      <c r="M30" s="25">
        <f t="shared" si="0"/>
        <v>4978291</v>
      </c>
      <c r="N30" s="25">
        <v>4177053</v>
      </c>
      <c r="O30" s="25">
        <v>623722</v>
      </c>
      <c r="P30" s="25">
        <v>51772</v>
      </c>
      <c r="Q30" s="25">
        <v>0</v>
      </c>
      <c r="R30" s="25">
        <f t="shared" si="1"/>
        <v>4852547</v>
      </c>
      <c r="S30" s="25">
        <f t="shared" si="2"/>
        <v>125744</v>
      </c>
      <c r="T30" s="39">
        <v>23</v>
      </c>
    </row>
    <row r="31" spans="1:20" x14ac:dyDescent="0.3">
      <c r="A31" s="9">
        <v>24</v>
      </c>
      <c r="B31" s="10" t="s">
        <v>218</v>
      </c>
      <c r="C31" s="25">
        <v>0</v>
      </c>
      <c r="D31" s="25">
        <v>0</v>
      </c>
      <c r="E31" s="25">
        <v>0</v>
      </c>
      <c r="F31" s="25">
        <v>0</v>
      </c>
      <c r="G31" s="25">
        <v>5201758</v>
      </c>
      <c r="H31" s="25">
        <v>0</v>
      </c>
      <c r="I31" s="25">
        <v>12164</v>
      </c>
      <c r="J31" s="25">
        <v>0</v>
      </c>
      <c r="K31" s="25">
        <v>0</v>
      </c>
      <c r="L31" s="25">
        <v>503137</v>
      </c>
      <c r="M31" s="25">
        <f t="shared" si="0"/>
        <v>5717059</v>
      </c>
      <c r="N31" s="25">
        <v>3826728</v>
      </c>
      <c r="O31" s="25">
        <v>1049847</v>
      </c>
      <c r="P31" s="25">
        <v>1437664</v>
      </c>
      <c r="Q31" s="25">
        <v>550965</v>
      </c>
      <c r="R31" s="25">
        <f t="shared" si="1"/>
        <v>6865204</v>
      </c>
      <c r="S31" s="25">
        <f t="shared" si="2"/>
        <v>-1148145</v>
      </c>
      <c r="T31" s="39">
        <v>24</v>
      </c>
    </row>
    <row r="32" spans="1:20" x14ac:dyDescent="0.3">
      <c r="A32" s="9">
        <v>25</v>
      </c>
      <c r="B32" s="9" t="s">
        <v>219</v>
      </c>
      <c r="C32" s="25">
        <v>0</v>
      </c>
      <c r="D32" s="25">
        <v>0</v>
      </c>
      <c r="E32" s="25">
        <v>0</v>
      </c>
      <c r="F32" s="25">
        <v>0</v>
      </c>
      <c r="G32" s="25">
        <v>9102539</v>
      </c>
      <c r="H32" s="25">
        <v>0</v>
      </c>
      <c r="I32" s="25">
        <v>0</v>
      </c>
      <c r="J32" s="25">
        <v>0</v>
      </c>
      <c r="K32" s="25">
        <v>0</v>
      </c>
      <c r="L32" s="25">
        <v>10530</v>
      </c>
      <c r="M32" s="25">
        <f t="shared" si="0"/>
        <v>9113069</v>
      </c>
      <c r="N32" s="25">
        <v>8878713</v>
      </c>
      <c r="O32" s="25">
        <v>619104</v>
      </c>
      <c r="P32" s="25">
        <v>2658</v>
      </c>
      <c r="Q32" s="25">
        <v>0</v>
      </c>
      <c r="R32" s="25">
        <f t="shared" si="1"/>
        <v>9500475</v>
      </c>
      <c r="S32" s="25">
        <f t="shared" si="2"/>
        <v>-387406</v>
      </c>
      <c r="T32" s="39">
        <v>25</v>
      </c>
    </row>
    <row r="33" spans="1:20" x14ac:dyDescent="0.3">
      <c r="A33" s="9">
        <v>26</v>
      </c>
      <c r="B33" s="9" t="s">
        <v>220</v>
      </c>
      <c r="C33" s="25">
        <v>0</v>
      </c>
      <c r="D33" s="25">
        <v>0</v>
      </c>
      <c r="E33" s="25">
        <v>0</v>
      </c>
      <c r="F33" s="25">
        <v>0</v>
      </c>
      <c r="G33" s="25">
        <v>2714441</v>
      </c>
      <c r="H33" s="25">
        <v>-144511</v>
      </c>
      <c r="I33" s="25">
        <v>0</v>
      </c>
      <c r="J33" s="25">
        <v>0</v>
      </c>
      <c r="K33" s="25">
        <v>0</v>
      </c>
      <c r="L33" s="25">
        <v>0</v>
      </c>
      <c r="M33" s="25">
        <f t="shared" si="0"/>
        <v>2569930</v>
      </c>
      <c r="N33" s="25">
        <v>1652283</v>
      </c>
      <c r="O33" s="25">
        <v>769567</v>
      </c>
      <c r="P33" s="25">
        <v>79659</v>
      </c>
      <c r="Q33" s="25">
        <v>0</v>
      </c>
      <c r="R33" s="25">
        <f t="shared" si="1"/>
        <v>2501509</v>
      </c>
      <c r="S33" s="25">
        <f t="shared" si="2"/>
        <v>68421</v>
      </c>
      <c r="T33" s="39">
        <v>26</v>
      </c>
    </row>
    <row r="34" spans="1:20" x14ac:dyDescent="0.3">
      <c r="A34" s="9">
        <v>27</v>
      </c>
      <c r="B34" s="9" t="s">
        <v>221</v>
      </c>
      <c r="C34" s="25">
        <v>0</v>
      </c>
      <c r="D34" s="25">
        <v>0</v>
      </c>
      <c r="E34" s="25">
        <v>0</v>
      </c>
      <c r="F34" s="25">
        <v>0</v>
      </c>
      <c r="G34" s="25">
        <v>2845157</v>
      </c>
      <c r="H34" s="25">
        <v>0</v>
      </c>
      <c r="I34" s="25">
        <v>0</v>
      </c>
      <c r="J34" s="25">
        <v>0</v>
      </c>
      <c r="K34" s="25">
        <v>0</v>
      </c>
      <c r="L34" s="25">
        <v>40513</v>
      </c>
      <c r="M34" s="25">
        <f t="shared" si="0"/>
        <v>2885670</v>
      </c>
      <c r="N34" s="25">
        <v>1629166</v>
      </c>
      <c r="O34" s="25">
        <v>708726</v>
      </c>
      <c r="P34" s="25">
        <v>49655</v>
      </c>
      <c r="Q34" s="25">
        <v>0</v>
      </c>
      <c r="R34" s="25">
        <f t="shared" si="1"/>
        <v>2387547</v>
      </c>
      <c r="S34" s="25">
        <f t="shared" si="2"/>
        <v>498123</v>
      </c>
      <c r="T34" s="39">
        <v>27</v>
      </c>
    </row>
    <row r="35" spans="1:20" x14ac:dyDescent="0.3">
      <c r="A35" s="9">
        <v>28</v>
      </c>
      <c r="B35" s="9" t="s">
        <v>222</v>
      </c>
      <c r="C35" s="25">
        <v>0</v>
      </c>
      <c r="D35" s="25">
        <v>0</v>
      </c>
      <c r="E35" s="25">
        <v>0</v>
      </c>
      <c r="F35" s="25">
        <v>0</v>
      </c>
      <c r="G35" s="25">
        <v>0</v>
      </c>
      <c r="H35" s="25">
        <v>0</v>
      </c>
      <c r="I35" s="25">
        <v>0</v>
      </c>
      <c r="J35" s="25">
        <v>0</v>
      </c>
      <c r="K35" s="25">
        <v>0</v>
      </c>
      <c r="L35" s="25">
        <v>0</v>
      </c>
      <c r="M35" s="25">
        <f t="shared" si="0"/>
        <v>0</v>
      </c>
      <c r="N35" s="25">
        <v>0</v>
      </c>
      <c r="O35" s="25">
        <v>0</v>
      </c>
      <c r="P35" s="25">
        <v>0</v>
      </c>
      <c r="Q35" s="25">
        <v>0</v>
      </c>
      <c r="R35" s="25">
        <f t="shared" si="1"/>
        <v>0</v>
      </c>
      <c r="S35" s="25">
        <f t="shared" si="2"/>
        <v>0</v>
      </c>
      <c r="T35" s="39">
        <v>28</v>
      </c>
    </row>
    <row r="36" spans="1:20" x14ac:dyDescent="0.3">
      <c r="A36" s="9">
        <v>29</v>
      </c>
      <c r="B36" s="9" t="s">
        <v>223</v>
      </c>
      <c r="C36" s="25">
        <v>0</v>
      </c>
      <c r="D36" s="25">
        <v>0</v>
      </c>
      <c r="E36" s="25">
        <v>25000</v>
      </c>
      <c r="F36" s="25">
        <v>0</v>
      </c>
      <c r="G36" s="25">
        <v>3874664</v>
      </c>
      <c r="H36" s="25">
        <v>48296</v>
      </c>
      <c r="I36" s="25">
        <v>0</v>
      </c>
      <c r="J36" s="25">
        <v>0</v>
      </c>
      <c r="K36" s="25">
        <v>0</v>
      </c>
      <c r="L36" s="25">
        <v>0</v>
      </c>
      <c r="M36" s="25">
        <f t="shared" si="0"/>
        <v>3922960</v>
      </c>
      <c r="N36" s="25">
        <v>2139496</v>
      </c>
      <c r="O36" s="25">
        <v>591575</v>
      </c>
      <c r="P36" s="25">
        <v>76006</v>
      </c>
      <c r="Q36" s="25">
        <v>0</v>
      </c>
      <c r="R36" s="25">
        <f t="shared" si="1"/>
        <v>2807077</v>
      </c>
      <c r="S36" s="25">
        <f t="shared" si="2"/>
        <v>1115883</v>
      </c>
      <c r="T36" s="39">
        <v>29</v>
      </c>
    </row>
    <row r="37" spans="1:20" x14ac:dyDescent="0.3">
      <c r="A37" s="9">
        <v>30</v>
      </c>
      <c r="B37" s="9" t="s">
        <v>224</v>
      </c>
      <c r="C37" s="25">
        <v>0</v>
      </c>
      <c r="D37" s="25">
        <v>0</v>
      </c>
      <c r="E37" s="25">
        <v>0</v>
      </c>
      <c r="F37" s="25">
        <v>0</v>
      </c>
      <c r="G37" s="25">
        <v>4542317</v>
      </c>
      <c r="H37" s="25">
        <v>0</v>
      </c>
      <c r="I37" s="25">
        <v>0</v>
      </c>
      <c r="J37" s="25">
        <v>0</v>
      </c>
      <c r="K37" s="25">
        <v>0</v>
      </c>
      <c r="L37" s="25">
        <v>17484</v>
      </c>
      <c r="M37" s="25">
        <f t="shared" si="0"/>
        <v>4559801</v>
      </c>
      <c r="N37" s="25">
        <v>3437378</v>
      </c>
      <c r="O37" s="25">
        <v>1126236</v>
      </c>
      <c r="P37" s="25">
        <v>352983</v>
      </c>
      <c r="Q37" s="25">
        <v>0</v>
      </c>
      <c r="R37" s="25">
        <f t="shared" si="1"/>
        <v>4916597</v>
      </c>
      <c r="S37" s="25">
        <f t="shared" si="2"/>
        <v>-356796</v>
      </c>
      <c r="T37" s="39">
        <v>30</v>
      </c>
    </row>
    <row r="38" spans="1:20" x14ac:dyDescent="0.3">
      <c r="A38" s="9">
        <v>31</v>
      </c>
      <c r="B38" s="9" t="s">
        <v>192</v>
      </c>
      <c r="C38" s="25">
        <v>0</v>
      </c>
      <c r="D38" s="25">
        <v>0</v>
      </c>
      <c r="E38" s="25">
        <v>0</v>
      </c>
      <c r="F38" s="25">
        <v>0</v>
      </c>
      <c r="G38" s="25">
        <v>2537519</v>
      </c>
      <c r="H38" s="25">
        <v>-315428</v>
      </c>
      <c r="I38" s="25">
        <v>0</v>
      </c>
      <c r="J38" s="25">
        <v>0</v>
      </c>
      <c r="K38" s="25">
        <v>0</v>
      </c>
      <c r="L38" s="25">
        <v>37455</v>
      </c>
      <c r="M38" s="25">
        <f t="shared" si="0"/>
        <v>2259546</v>
      </c>
      <c r="N38" s="25">
        <v>2147667</v>
      </c>
      <c r="O38" s="25">
        <v>428322</v>
      </c>
      <c r="P38" s="25">
        <v>94395</v>
      </c>
      <c r="Q38" s="25">
        <v>0</v>
      </c>
      <c r="R38" s="25">
        <f t="shared" si="1"/>
        <v>2670384</v>
      </c>
      <c r="S38" s="25">
        <f t="shared" si="2"/>
        <v>-410838</v>
      </c>
      <c r="T38" s="39">
        <v>31</v>
      </c>
    </row>
    <row r="39" spans="1:20" x14ac:dyDescent="0.3">
      <c r="A39" s="9">
        <v>32</v>
      </c>
      <c r="B39" s="9" t="s">
        <v>225</v>
      </c>
      <c r="C39" s="25">
        <v>0</v>
      </c>
      <c r="D39" s="25">
        <v>0</v>
      </c>
      <c r="E39" s="25">
        <v>0</v>
      </c>
      <c r="F39" s="25">
        <v>0</v>
      </c>
      <c r="G39" s="25">
        <v>7526619</v>
      </c>
      <c r="H39" s="25">
        <v>1284325</v>
      </c>
      <c r="I39" s="25">
        <v>0</v>
      </c>
      <c r="J39" s="25">
        <v>0</v>
      </c>
      <c r="K39" s="25">
        <v>0</v>
      </c>
      <c r="L39" s="25">
        <v>359747</v>
      </c>
      <c r="M39" s="25">
        <f t="shared" si="0"/>
        <v>9170691</v>
      </c>
      <c r="N39" s="25">
        <v>6326609</v>
      </c>
      <c r="O39" s="25">
        <v>567244</v>
      </c>
      <c r="P39" s="25">
        <v>3503</v>
      </c>
      <c r="Q39" s="25">
        <v>0</v>
      </c>
      <c r="R39" s="25">
        <f t="shared" si="1"/>
        <v>6897356</v>
      </c>
      <c r="S39" s="25">
        <f t="shared" si="2"/>
        <v>2273335</v>
      </c>
      <c r="T39" s="39">
        <v>32</v>
      </c>
    </row>
    <row r="40" spans="1:20" x14ac:dyDescent="0.3">
      <c r="A40" s="9">
        <v>33</v>
      </c>
      <c r="B40" s="9" t="s">
        <v>226</v>
      </c>
      <c r="C40" s="25">
        <v>0</v>
      </c>
      <c r="D40" s="25">
        <v>0</v>
      </c>
      <c r="E40" s="25">
        <v>0</v>
      </c>
      <c r="F40" s="25">
        <v>0</v>
      </c>
      <c r="G40" s="25">
        <v>3653159</v>
      </c>
      <c r="H40" s="25">
        <v>0</v>
      </c>
      <c r="I40" s="25">
        <v>0</v>
      </c>
      <c r="J40" s="25">
        <v>0</v>
      </c>
      <c r="K40" s="25">
        <v>0</v>
      </c>
      <c r="L40" s="25">
        <v>8152</v>
      </c>
      <c r="M40" s="25">
        <f t="shared" si="0"/>
        <v>3661311</v>
      </c>
      <c r="N40" s="25">
        <v>2344159</v>
      </c>
      <c r="O40" s="25">
        <v>766805</v>
      </c>
      <c r="P40" s="25">
        <v>168863</v>
      </c>
      <c r="Q40" s="25">
        <v>0</v>
      </c>
      <c r="R40" s="25">
        <f t="shared" si="1"/>
        <v>3279827</v>
      </c>
      <c r="S40" s="25">
        <f t="shared" si="2"/>
        <v>381484</v>
      </c>
      <c r="T40" s="39">
        <v>33</v>
      </c>
    </row>
    <row r="41" spans="1:20" x14ac:dyDescent="0.3">
      <c r="A41" s="9">
        <v>34</v>
      </c>
      <c r="B41" s="9" t="s">
        <v>227</v>
      </c>
      <c r="C41" s="25">
        <v>0</v>
      </c>
      <c r="D41" s="25">
        <v>0</v>
      </c>
      <c r="E41" s="25">
        <v>0</v>
      </c>
      <c r="F41" s="25">
        <v>0</v>
      </c>
      <c r="G41" s="25">
        <v>5423472</v>
      </c>
      <c r="H41" s="25">
        <v>0</v>
      </c>
      <c r="I41" s="25">
        <v>0</v>
      </c>
      <c r="J41" s="25">
        <v>0</v>
      </c>
      <c r="K41" s="25">
        <v>0</v>
      </c>
      <c r="L41" s="25">
        <v>365102</v>
      </c>
      <c r="M41" s="25">
        <f t="shared" si="0"/>
        <v>5788574</v>
      </c>
      <c r="N41" s="25">
        <v>4107605</v>
      </c>
      <c r="O41" s="25">
        <v>1194477</v>
      </c>
      <c r="P41" s="25">
        <v>213995</v>
      </c>
      <c r="Q41" s="25">
        <v>109076</v>
      </c>
      <c r="R41" s="25">
        <f t="shared" si="1"/>
        <v>5625153</v>
      </c>
      <c r="S41" s="25">
        <f t="shared" si="2"/>
        <v>163421</v>
      </c>
      <c r="T41" s="39">
        <v>34</v>
      </c>
    </row>
    <row r="42" spans="1:20" x14ac:dyDescent="0.3">
      <c r="A42" s="9">
        <v>35</v>
      </c>
      <c r="B42" s="9" t="s">
        <v>228</v>
      </c>
      <c r="C42" s="25">
        <v>0</v>
      </c>
      <c r="D42" s="25">
        <v>0</v>
      </c>
      <c r="E42" s="25">
        <v>30000</v>
      </c>
      <c r="F42" s="25">
        <v>0</v>
      </c>
      <c r="G42" s="25">
        <v>749981</v>
      </c>
      <c r="H42" s="25">
        <v>-202009</v>
      </c>
      <c r="I42" s="25">
        <v>0</v>
      </c>
      <c r="J42" s="25">
        <v>0</v>
      </c>
      <c r="K42" s="25">
        <v>0</v>
      </c>
      <c r="L42" s="25">
        <v>4464</v>
      </c>
      <c r="M42" s="25">
        <f t="shared" si="0"/>
        <v>552436</v>
      </c>
      <c r="N42" s="25">
        <v>404131</v>
      </c>
      <c r="O42" s="25">
        <v>131648</v>
      </c>
      <c r="P42" s="25">
        <v>18025</v>
      </c>
      <c r="Q42" s="25">
        <v>0</v>
      </c>
      <c r="R42" s="25">
        <f t="shared" si="1"/>
        <v>553804</v>
      </c>
      <c r="S42" s="25">
        <f t="shared" si="2"/>
        <v>-1368</v>
      </c>
      <c r="T42" s="39">
        <v>35</v>
      </c>
    </row>
    <row r="43" spans="1:20" x14ac:dyDescent="0.3">
      <c r="A43" s="9">
        <v>36</v>
      </c>
      <c r="B43" s="9" t="s">
        <v>196</v>
      </c>
      <c r="C43" s="25">
        <v>0</v>
      </c>
      <c r="D43" s="25">
        <v>0</v>
      </c>
      <c r="E43" s="25">
        <v>3000</v>
      </c>
      <c r="F43" s="25">
        <v>0</v>
      </c>
      <c r="G43" s="25">
        <v>2916441</v>
      </c>
      <c r="H43" s="25">
        <v>328243</v>
      </c>
      <c r="I43" s="25">
        <v>0</v>
      </c>
      <c r="J43" s="25">
        <v>137424</v>
      </c>
      <c r="K43" s="25">
        <v>0</v>
      </c>
      <c r="L43" s="25">
        <v>14787</v>
      </c>
      <c r="M43" s="25">
        <f>SUM(G43:L43)</f>
        <v>3396895</v>
      </c>
      <c r="N43" s="25">
        <v>2459452</v>
      </c>
      <c r="O43" s="25">
        <v>466393</v>
      </c>
      <c r="P43" s="25">
        <v>43785</v>
      </c>
      <c r="Q43" s="25">
        <v>0</v>
      </c>
      <c r="R43" s="25">
        <f>SUM(N43:Q43)</f>
        <v>2969630</v>
      </c>
      <c r="S43" s="25">
        <f>(M43-R43)</f>
        <v>427265</v>
      </c>
      <c r="T43" s="39">
        <v>36</v>
      </c>
    </row>
    <row r="44" spans="1:20" x14ac:dyDescent="0.3">
      <c r="A44" s="9">
        <v>37</v>
      </c>
      <c r="B44" s="9" t="s">
        <v>229</v>
      </c>
      <c r="C44" s="25">
        <v>0</v>
      </c>
      <c r="D44" s="25">
        <v>0</v>
      </c>
      <c r="E44" s="25">
        <v>0</v>
      </c>
      <c r="F44" s="25">
        <v>0</v>
      </c>
      <c r="G44" s="25">
        <v>3972177</v>
      </c>
      <c r="H44" s="25">
        <v>0</v>
      </c>
      <c r="I44" s="25">
        <v>0</v>
      </c>
      <c r="J44" s="25">
        <v>0</v>
      </c>
      <c r="K44" s="25">
        <v>0</v>
      </c>
      <c r="L44" s="25">
        <v>47572</v>
      </c>
      <c r="M44" s="25">
        <f>SUM(G44:L44)</f>
        <v>4019749</v>
      </c>
      <c r="N44" s="25">
        <v>2284367</v>
      </c>
      <c r="O44" s="25">
        <v>938727</v>
      </c>
      <c r="P44" s="25">
        <v>227777</v>
      </c>
      <c r="Q44" s="25">
        <v>0</v>
      </c>
      <c r="R44" s="25">
        <f>SUM(N44:Q44)</f>
        <v>3450871</v>
      </c>
      <c r="S44" s="25">
        <f>(M44-R44)</f>
        <v>568878</v>
      </c>
      <c r="T44" s="39">
        <v>37</v>
      </c>
    </row>
    <row r="45" spans="1:20" x14ac:dyDescent="0.3">
      <c r="A45" s="101">
        <v>38</v>
      </c>
      <c r="B45" s="9" t="s">
        <v>230</v>
      </c>
      <c r="C45" s="36">
        <v>0</v>
      </c>
      <c r="D45" s="36">
        <v>0</v>
      </c>
      <c r="E45" s="36">
        <v>434177</v>
      </c>
      <c r="F45" s="36">
        <v>0</v>
      </c>
      <c r="G45" s="36">
        <v>6301083</v>
      </c>
      <c r="H45" s="36">
        <v>0</v>
      </c>
      <c r="I45" s="36">
        <v>0</v>
      </c>
      <c r="J45" s="36">
        <v>0</v>
      </c>
      <c r="K45" s="36">
        <v>0</v>
      </c>
      <c r="L45" s="36">
        <v>2554</v>
      </c>
      <c r="M45" s="36">
        <f t="shared" si="0"/>
        <v>6303637</v>
      </c>
      <c r="N45" s="36">
        <v>3573645</v>
      </c>
      <c r="O45" s="36">
        <v>1355927</v>
      </c>
      <c r="P45" s="36">
        <v>356049</v>
      </c>
      <c r="Q45" s="36">
        <v>0</v>
      </c>
      <c r="R45" s="36">
        <f t="shared" si="1"/>
        <v>5285621</v>
      </c>
      <c r="S45" s="36">
        <f t="shared" si="2"/>
        <v>1018016</v>
      </c>
      <c r="T45" s="102">
        <v>38</v>
      </c>
    </row>
    <row r="46" spans="1:20" x14ac:dyDescent="0.3">
      <c r="A46" s="101">
        <f>A45</f>
        <v>38</v>
      </c>
      <c r="B46" s="39" t="s">
        <v>107</v>
      </c>
      <c r="C46" s="37">
        <f t="shared" ref="C46:S46" si="3">SUM(C8:C45)</f>
        <v>122140</v>
      </c>
      <c r="D46" s="37">
        <f t="shared" si="3"/>
        <v>0</v>
      </c>
      <c r="E46" s="37">
        <f t="shared" si="3"/>
        <v>939942</v>
      </c>
      <c r="F46" s="37">
        <f t="shared" si="3"/>
        <v>550096</v>
      </c>
      <c r="G46" s="37">
        <f t="shared" si="3"/>
        <v>241172818</v>
      </c>
      <c r="H46" s="37">
        <f t="shared" si="3"/>
        <v>-8523080</v>
      </c>
      <c r="I46" s="37">
        <f t="shared" si="3"/>
        <v>277085</v>
      </c>
      <c r="J46" s="37">
        <f t="shared" si="3"/>
        <v>2438575</v>
      </c>
      <c r="K46" s="37">
        <f t="shared" si="3"/>
        <v>2879846</v>
      </c>
      <c r="L46" s="37">
        <f t="shared" si="3"/>
        <v>9057004</v>
      </c>
      <c r="M46" s="37">
        <f t="shared" si="3"/>
        <v>247302248</v>
      </c>
      <c r="N46" s="37">
        <f t="shared" si="3"/>
        <v>180511364</v>
      </c>
      <c r="O46" s="37">
        <f t="shared" si="3"/>
        <v>40533343</v>
      </c>
      <c r="P46" s="37">
        <f t="shared" si="3"/>
        <v>9711939</v>
      </c>
      <c r="Q46" s="37">
        <f t="shared" si="3"/>
        <v>3506003</v>
      </c>
      <c r="R46" s="37">
        <f t="shared" si="3"/>
        <v>234262649</v>
      </c>
      <c r="S46" s="37">
        <f t="shared" si="3"/>
        <v>13039599</v>
      </c>
      <c r="T46" s="102">
        <f>T45</f>
        <v>38</v>
      </c>
    </row>
    <row r="47" spans="1:20" x14ac:dyDescent="0.3">
      <c r="T47" s="39"/>
    </row>
  </sheetData>
  <mergeCells count="1">
    <mergeCell ref="E6:F6"/>
  </mergeCells>
  <printOptions gridLines="1"/>
  <pageMargins left="0.25" right="0.25" top="0.5" bottom="0.38" header="0.5" footer="0.5"/>
  <pageSetup paperSize="5" scale="82" fitToHeight="0"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A4247-C561-4A15-AAF0-52340DC96045}">
  <sheetPr transitionEvaluation="1">
    <pageSetUpPr fitToPage="1"/>
  </sheetPr>
  <dimension ref="A1:O179"/>
  <sheetViews>
    <sheetView zoomScaleNormal="100" workbookViewId="0"/>
  </sheetViews>
  <sheetFormatPr defaultColWidth="11.5546875" defaultRowHeight="9.75" customHeight="1" x14ac:dyDescent="0.3"/>
  <cols>
    <col min="1" max="1" width="3.6640625" style="9" customWidth="1"/>
    <col min="2" max="2" width="13.5546875" style="9" customWidth="1"/>
    <col min="3" max="3" width="15.5546875" style="9" bestFit="1" customWidth="1"/>
    <col min="4" max="4" width="12" style="9" bestFit="1" customWidth="1"/>
    <col min="5" max="5" width="14.5546875" style="9" bestFit="1" customWidth="1"/>
    <col min="6" max="6" width="12.44140625" style="9" customWidth="1"/>
    <col min="7" max="7" width="15.5546875" style="9" bestFit="1" customWidth="1"/>
    <col min="8" max="8" width="14.5546875" style="9" bestFit="1" customWidth="1"/>
    <col min="9" max="9" width="14" style="9" customWidth="1"/>
    <col min="10" max="11" width="14.5546875" style="9" bestFit="1" customWidth="1"/>
    <col min="12" max="12" width="15.5546875" style="9" bestFit="1" customWidth="1"/>
    <col min="13" max="13" width="12" style="9" bestFit="1" customWidth="1"/>
    <col min="14" max="14" width="15.5546875" style="9" bestFit="1" customWidth="1"/>
    <col min="15" max="15" width="3.5546875" style="9" bestFit="1" customWidth="1"/>
    <col min="16" max="256" width="11.5546875" style="9"/>
    <col min="257" max="257" width="3.6640625" style="9" customWidth="1"/>
    <col min="258" max="258" width="13.5546875" style="9" customWidth="1"/>
    <col min="259" max="259" width="14.21875" style="9" bestFit="1" customWidth="1"/>
    <col min="260" max="260" width="11" style="9" bestFit="1" customWidth="1"/>
    <col min="261" max="261" width="13.21875" style="9" bestFit="1" customWidth="1"/>
    <col min="262" max="262" width="11" style="9" customWidth="1"/>
    <col min="263" max="263" width="14.21875" style="9" bestFit="1" customWidth="1"/>
    <col min="264" max="264" width="13.21875" style="9" bestFit="1" customWidth="1"/>
    <col min="265" max="265" width="11.88671875" style="9" customWidth="1"/>
    <col min="266" max="267" width="13.21875" style="9" bestFit="1" customWidth="1"/>
    <col min="268" max="268" width="14.21875" style="9" bestFit="1" customWidth="1"/>
    <col min="269" max="269" width="11" style="9" bestFit="1" customWidth="1"/>
    <col min="270" max="270" width="14.21875" style="9" bestFit="1" customWidth="1"/>
    <col min="271" max="271" width="3.21875" style="9" bestFit="1" customWidth="1"/>
    <col min="272" max="512" width="11.5546875" style="9"/>
    <col min="513" max="513" width="3.6640625" style="9" customWidth="1"/>
    <col min="514" max="514" width="13.5546875" style="9" customWidth="1"/>
    <col min="515" max="515" width="14.21875" style="9" bestFit="1" customWidth="1"/>
    <col min="516" max="516" width="11" style="9" bestFit="1" customWidth="1"/>
    <col min="517" max="517" width="13.21875" style="9" bestFit="1" customWidth="1"/>
    <col min="518" max="518" width="11" style="9" customWidth="1"/>
    <col min="519" max="519" width="14.21875" style="9" bestFit="1" customWidth="1"/>
    <col min="520" max="520" width="13.21875" style="9" bestFit="1" customWidth="1"/>
    <col min="521" max="521" width="11.88671875" style="9" customWidth="1"/>
    <col min="522" max="523" width="13.21875" style="9" bestFit="1" customWidth="1"/>
    <col min="524" max="524" width="14.21875" style="9" bestFit="1" customWidth="1"/>
    <col min="525" max="525" width="11" style="9" bestFit="1" customWidth="1"/>
    <col min="526" max="526" width="14.21875" style="9" bestFit="1" customWidth="1"/>
    <col min="527" max="527" width="3.21875" style="9" bestFit="1" customWidth="1"/>
    <col min="528" max="768" width="11.5546875" style="9"/>
    <col min="769" max="769" width="3.6640625" style="9" customWidth="1"/>
    <col min="770" max="770" width="13.5546875" style="9" customWidth="1"/>
    <col min="771" max="771" width="14.21875" style="9" bestFit="1" customWidth="1"/>
    <col min="772" max="772" width="11" style="9" bestFit="1" customWidth="1"/>
    <col min="773" max="773" width="13.21875" style="9" bestFit="1" customWidth="1"/>
    <col min="774" max="774" width="11" style="9" customWidth="1"/>
    <col min="775" max="775" width="14.21875" style="9" bestFit="1" customWidth="1"/>
    <col min="776" max="776" width="13.21875" style="9" bestFit="1" customWidth="1"/>
    <col min="777" max="777" width="11.88671875" style="9" customWidth="1"/>
    <col min="778" max="779" width="13.21875" style="9" bestFit="1" customWidth="1"/>
    <col min="780" max="780" width="14.21875" style="9" bestFit="1" customWidth="1"/>
    <col min="781" max="781" width="11" style="9" bestFit="1" customWidth="1"/>
    <col min="782" max="782" width="14.21875" style="9" bestFit="1" customWidth="1"/>
    <col min="783" max="783" width="3.21875" style="9" bestFit="1" customWidth="1"/>
    <col min="784" max="1024" width="11.5546875" style="9"/>
    <col min="1025" max="1025" width="3.6640625" style="9" customWidth="1"/>
    <col min="1026" max="1026" width="13.5546875" style="9" customWidth="1"/>
    <col min="1027" max="1027" width="14.21875" style="9" bestFit="1" customWidth="1"/>
    <col min="1028" max="1028" width="11" style="9" bestFit="1" customWidth="1"/>
    <col min="1029" max="1029" width="13.21875" style="9" bestFit="1" customWidth="1"/>
    <col min="1030" max="1030" width="11" style="9" customWidth="1"/>
    <col min="1031" max="1031" width="14.21875" style="9" bestFit="1" customWidth="1"/>
    <col min="1032" max="1032" width="13.21875" style="9" bestFit="1" customWidth="1"/>
    <col min="1033" max="1033" width="11.88671875" style="9" customWidth="1"/>
    <col min="1034" max="1035" width="13.21875" style="9" bestFit="1" customWidth="1"/>
    <col min="1036" max="1036" width="14.21875" style="9" bestFit="1" customWidth="1"/>
    <col min="1037" max="1037" width="11" style="9" bestFit="1" customWidth="1"/>
    <col min="1038" max="1038" width="14.21875" style="9" bestFit="1" customWidth="1"/>
    <col min="1039" max="1039" width="3.21875" style="9" bestFit="1" customWidth="1"/>
    <col min="1040" max="1280" width="11.5546875" style="9"/>
    <col min="1281" max="1281" width="3.6640625" style="9" customWidth="1"/>
    <col min="1282" max="1282" width="13.5546875" style="9" customWidth="1"/>
    <col min="1283" max="1283" width="14.21875" style="9" bestFit="1" customWidth="1"/>
    <col min="1284" max="1284" width="11" style="9" bestFit="1" customWidth="1"/>
    <col min="1285" max="1285" width="13.21875" style="9" bestFit="1" customWidth="1"/>
    <col min="1286" max="1286" width="11" style="9" customWidth="1"/>
    <col min="1287" max="1287" width="14.21875" style="9" bestFit="1" customWidth="1"/>
    <col min="1288" max="1288" width="13.21875" style="9" bestFit="1" customWidth="1"/>
    <col min="1289" max="1289" width="11.88671875" style="9" customWidth="1"/>
    <col min="1290" max="1291" width="13.21875" style="9" bestFit="1" customWidth="1"/>
    <col min="1292" max="1292" width="14.21875" style="9" bestFit="1" customWidth="1"/>
    <col min="1293" max="1293" width="11" style="9" bestFit="1" customWidth="1"/>
    <col min="1294" max="1294" width="14.21875" style="9" bestFit="1" customWidth="1"/>
    <col min="1295" max="1295" width="3.21875" style="9" bestFit="1" customWidth="1"/>
    <col min="1296" max="1536" width="11.5546875" style="9"/>
    <col min="1537" max="1537" width="3.6640625" style="9" customWidth="1"/>
    <col min="1538" max="1538" width="13.5546875" style="9" customWidth="1"/>
    <col min="1539" max="1539" width="14.21875" style="9" bestFit="1" customWidth="1"/>
    <col min="1540" max="1540" width="11" style="9" bestFit="1" customWidth="1"/>
    <col min="1541" max="1541" width="13.21875" style="9" bestFit="1" customWidth="1"/>
    <col min="1542" max="1542" width="11" style="9" customWidth="1"/>
    <col min="1543" max="1543" width="14.21875" style="9" bestFit="1" customWidth="1"/>
    <col min="1544" max="1544" width="13.21875" style="9" bestFit="1" customWidth="1"/>
    <col min="1545" max="1545" width="11.88671875" style="9" customWidth="1"/>
    <col min="1546" max="1547" width="13.21875" style="9" bestFit="1" customWidth="1"/>
    <col min="1548" max="1548" width="14.21875" style="9" bestFit="1" customWidth="1"/>
    <col min="1549" max="1549" width="11" style="9" bestFit="1" customWidth="1"/>
    <col min="1550" max="1550" width="14.21875" style="9" bestFit="1" customWidth="1"/>
    <col min="1551" max="1551" width="3.21875" style="9" bestFit="1" customWidth="1"/>
    <col min="1552" max="1792" width="11.5546875" style="9"/>
    <col min="1793" max="1793" width="3.6640625" style="9" customWidth="1"/>
    <col min="1794" max="1794" width="13.5546875" style="9" customWidth="1"/>
    <col min="1795" max="1795" width="14.21875" style="9" bestFit="1" customWidth="1"/>
    <col min="1796" max="1796" width="11" style="9" bestFit="1" customWidth="1"/>
    <col min="1797" max="1797" width="13.21875" style="9" bestFit="1" customWidth="1"/>
    <col min="1798" max="1798" width="11" style="9" customWidth="1"/>
    <col min="1799" max="1799" width="14.21875" style="9" bestFit="1" customWidth="1"/>
    <col min="1800" max="1800" width="13.21875" style="9" bestFit="1" customWidth="1"/>
    <col min="1801" max="1801" width="11.88671875" style="9" customWidth="1"/>
    <col min="1802" max="1803" width="13.21875" style="9" bestFit="1" customWidth="1"/>
    <col min="1804" max="1804" width="14.21875" style="9" bestFit="1" customWidth="1"/>
    <col min="1805" max="1805" width="11" style="9" bestFit="1" customWidth="1"/>
    <col min="1806" max="1806" width="14.21875" style="9" bestFit="1" customWidth="1"/>
    <col min="1807" max="1807" width="3.21875" style="9" bestFit="1" customWidth="1"/>
    <col min="1808" max="2048" width="11.5546875" style="9"/>
    <col min="2049" max="2049" width="3.6640625" style="9" customWidth="1"/>
    <col min="2050" max="2050" width="13.5546875" style="9" customWidth="1"/>
    <col min="2051" max="2051" width="14.21875" style="9" bestFit="1" customWidth="1"/>
    <col min="2052" max="2052" width="11" style="9" bestFit="1" customWidth="1"/>
    <col min="2053" max="2053" width="13.21875" style="9" bestFit="1" customWidth="1"/>
    <col min="2054" max="2054" width="11" style="9" customWidth="1"/>
    <col min="2055" max="2055" width="14.21875" style="9" bestFit="1" customWidth="1"/>
    <col min="2056" max="2056" width="13.21875" style="9" bestFit="1" customWidth="1"/>
    <col min="2057" max="2057" width="11.88671875" style="9" customWidth="1"/>
    <col min="2058" max="2059" width="13.21875" style="9" bestFit="1" customWidth="1"/>
    <col min="2060" max="2060" width="14.21875" style="9" bestFit="1" customWidth="1"/>
    <col min="2061" max="2061" width="11" style="9" bestFit="1" customWidth="1"/>
    <col min="2062" max="2062" width="14.21875" style="9" bestFit="1" customWidth="1"/>
    <col min="2063" max="2063" width="3.21875" style="9" bestFit="1" customWidth="1"/>
    <col min="2064" max="2304" width="11.5546875" style="9"/>
    <col min="2305" max="2305" width="3.6640625" style="9" customWidth="1"/>
    <col min="2306" max="2306" width="13.5546875" style="9" customWidth="1"/>
    <col min="2307" max="2307" width="14.21875" style="9" bestFit="1" customWidth="1"/>
    <col min="2308" max="2308" width="11" style="9" bestFit="1" customWidth="1"/>
    <col min="2309" max="2309" width="13.21875" style="9" bestFit="1" customWidth="1"/>
    <col min="2310" max="2310" width="11" style="9" customWidth="1"/>
    <col min="2311" max="2311" width="14.21875" style="9" bestFit="1" customWidth="1"/>
    <col min="2312" max="2312" width="13.21875" style="9" bestFit="1" customWidth="1"/>
    <col min="2313" max="2313" width="11.88671875" style="9" customWidth="1"/>
    <col min="2314" max="2315" width="13.21875" style="9" bestFit="1" customWidth="1"/>
    <col min="2316" max="2316" width="14.21875" style="9" bestFit="1" customWidth="1"/>
    <col min="2317" max="2317" width="11" style="9" bestFit="1" customWidth="1"/>
    <col min="2318" max="2318" width="14.21875" style="9" bestFit="1" customWidth="1"/>
    <col min="2319" max="2319" width="3.21875" style="9" bestFit="1" customWidth="1"/>
    <col min="2320" max="2560" width="11.5546875" style="9"/>
    <col min="2561" max="2561" width="3.6640625" style="9" customWidth="1"/>
    <col min="2562" max="2562" width="13.5546875" style="9" customWidth="1"/>
    <col min="2563" max="2563" width="14.21875" style="9" bestFit="1" customWidth="1"/>
    <col min="2564" max="2564" width="11" style="9" bestFit="1" customWidth="1"/>
    <col min="2565" max="2565" width="13.21875" style="9" bestFit="1" customWidth="1"/>
    <col min="2566" max="2566" width="11" style="9" customWidth="1"/>
    <col min="2567" max="2567" width="14.21875" style="9" bestFit="1" customWidth="1"/>
    <col min="2568" max="2568" width="13.21875" style="9" bestFit="1" customWidth="1"/>
    <col min="2569" max="2569" width="11.88671875" style="9" customWidth="1"/>
    <col min="2570" max="2571" width="13.21875" style="9" bestFit="1" customWidth="1"/>
    <col min="2572" max="2572" width="14.21875" style="9" bestFit="1" customWidth="1"/>
    <col min="2573" max="2573" width="11" style="9" bestFit="1" customWidth="1"/>
    <col min="2574" max="2574" width="14.21875" style="9" bestFit="1" customWidth="1"/>
    <col min="2575" max="2575" width="3.21875" style="9" bestFit="1" customWidth="1"/>
    <col min="2576" max="2816" width="11.5546875" style="9"/>
    <col min="2817" max="2817" width="3.6640625" style="9" customWidth="1"/>
    <col min="2818" max="2818" width="13.5546875" style="9" customWidth="1"/>
    <col min="2819" max="2819" width="14.21875" style="9" bestFit="1" customWidth="1"/>
    <col min="2820" max="2820" width="11" style="9" bestFit="1" customWidth="1"/>
    <col min="2821" max="2821" width="13.21875" style="9" bestFit="1" customWidth="1"/>
    <col min="2822" max="2822" width="11" style="9" customWidth="1"/>
    <col min="2823" max="2823" width="14.21875" style="9" bestFit="1" customWidth="1"/>
    <col min="2824" max="2824" width="13.21875" style="9" bestFit="1" customWidth="1"/>
    <col min="2825" max="2825" width="11.88671875" style="9" customWidth="1"/>
    <col min="2826" max="2827" width="13.21875" style="9" bestFit="1" customWidth="1"/>
    <col min="2828" max="2828" width="14.21875" style="9" bestFit="1" customWidth="1"/>
    <col min="2829" max="2829" width="11" style="9" bestFit="1" customWidth="1"/>
    <col min="2830" max="2830" width="14.21875" style="9" bestFit="1" customWidth="1"/>
    <col min="2831" max="2831" width="3.21875" style="9" bestFit="1" customWidth="1"/>
    <col min="2832" max="3072" width="11.5546875" style="9"/>
    <col min="3073" max="3073" width="3.6640625" style="9" customWidth="1"/>
    <col min="3074" max="3074" width="13.5546875" style="9" customWidth="1"/>
    <col min="3075" max="3075" width="14.21875" style="9" bestFit="1" customWidth="1"/>
    <col min="3076" max="3076" width="11" style="9" bestFit="1" customWidth="1"/>
    <col min="3077" max="3077" width="13.21875" style="9" bestFit="1" customWidth="1"/>
    <col min="3078" max="3078" width="11" style="9" customWidth="1"/>
    <col min="3079" max="3079" width="14.21875" style="9" bestFit="1" customWidth="1"/>
    <col min="3080" max="3080" width="13.21875" style="9" bestFit="1" customWidth="1"/>
    <col min="3081" max="3081" width="11.88671875" style="9" customWidth="1"/>
    <col min="3082" max="3083" width="13.21875" style="9" bestFit="1" customWidth="1"/>
    <col min="3084" max="3084" width="14.21875" style="9" bestFit="1" customWidth="1"/>
    <col min="3085" max="3085" width="11" style="9" bestFit="1" customWidth="1"/>
    <col min="3086" max="3086" width="14.21875" style="9" bestFit="1" customWidth="1"/>
    <col min="3087" max="3087" width="3.21875" style="9" bestFit="1" customWidth="1"/>
    <col min="3088" max="3328" width="11.5546875" style="9"/>
    <col min="3329" max="3329" width="3.6640625" style="9" customWidth="1"/>
    <col min="3330" max="3330" width="13.5546875" style="9" customWidth="1"/>
    <col min="3331" max="3331" width="14.21875" style="9" bestFit="1" customWidth="1"/>
    <col min="3332" max="3332" width="11" style="9" bestFit="1" customWidth="1"/>
    <col min="3333" max="3333" width="13.21875" style="9" bestFit="1" customWidth="1"/>
    <col min="3334" max="3334" width="11" style="9" customWidth="1"/>
    <col min="3335" max="3335" width="14.21875" style="9" bestFit="1" customWidth="1"/>
    <col min="3336" max="3336" width="13.21875" style="9" bestFit="1" customWidth="1"/>
    <col min="3337" max="3337" width="11.88671875" style="9" customWidth="1"/>
    <col min="3338" max="3339" width="13.21875" style="9" bestFit="1" customWidth="1"/>
    <col min="3340" max="3340" width="14.21875" style="9" bestFit="1" customWidth="1"/>
    <col min="3341" max="3341" width="11" style="9" bestFit="1" customWidth="1"/>
    <col min="3342" max="3342" width="14.21875" style="9" bestFit="1" customWidth="1"/>
    <col min="3343" max="3343" width="3.21875" style="9" bestFit="1" customWidth="1"/>
    <col min="3344" max="3584" width="11.5546875" style="9"/>
    <col min="3585" max="3585" width="3.6640625" style="9" customWidth="1"/>
    <col min="3586" max="3586" width="13.5546875" style="9" customWidth="1"/>
    <col min="3587" max="3587" width="14.21875" style="9" bestFit="1" customWidth="1"/>
    <col min="3588" max="3588" width="11" style="9" bestFit="1" customWidth="1"/>
    <col min="3589" max="3589" width="13.21875" style="9" bestFit="1" customWidth="1"/>
    <col min="3590" max="3590" width="11" style="9" customWidth="1"/>
    <col min="3591" max="3591" width="14.21875" style="9" bestFit="1" customWidth="1"/>
    <col min="3592" max="3592" width="13.21875" style="9" bestFit="1" customWidth="1"/>
    <col min="3593" max="3593" width="11.88671875" style="9" customWidth="1"/>
    <col min="3594" max="3595" width="13.21875" style="9" bestFit="1" customWidth="1"/>
    <col min="3596" max="3596" width="14.21875" style="9" bestFit="1" customWidth="1"/>
    <col min="3597" max="3597" width="11" style="9" bestFit="1" customWidth="1"/>
    <col min="3598" max="3598" width="14.21875" style="9" bestFit="1" customWidth="1"/>
    <col min="3599" max="3599" width="3.21875" style="9" bestFit="1" customWidth="1"/>
    <col min="3600" max="3840" width="11.5546875" style="9"/>
    <col min="3841" max="3841" width="3.6640625" style="9" customWidth="1"/>
    <col min="3842" max="3842" width="13.5546875" style="9" customWidth="1"/>
    <col min="3843" max="3843" width="14.21875" style="9" bestFit="1" customWidth="1"/>
    <col min="3844" max="3844" width="11" style="9" bestFit="1" customWidth="1"/>
    <col min="3845" max="3845" width="13.21875" style="9" bestFit="1" customWidth="1"/>
    <col min="3846" max="3846" width="11" style="9" customWidth="1"/>
    <col min="3847" max="3847" width="14.21875" style="9" bestFit="1" customWidth="1"/>
    <col min="3848" max="3848" width="13.21875" style="9" bestFit="1" customWidth="1"/>
    <col min="3849" max="3849" width="11.88671875" style="9" customWidth="1"/>
    <col min="3850" max="3851" width="13.21875" style="9" bestFit="1" customWidth="1"/>
    <col min="3852" max="3852" width="14.21875" style="9" bestFit="1" customWidth="1"/>
    <col min="3853" max="3853" width="11" style="9" bestFit="1" customWidth="1"/>
    <col min="3854" max="3854" width="14.21875" style="9" bestFit="1" customWidth="1"/>
    <col min="3855" max="3855" width="3.21875" style="9" bestFit="1" customWidth="1"/>
    <col min="3856" max="4096" width="11.5546875" style="9"/>
    <col min="4097" max="4097" width="3.6640625" style="9" customWidth="1"/>
    <col min="4098" max="4098" width="13.5546875" style="9" customWidth="1"/>
    <col min="4099" max="4099" width="14.21875" style="9" bestFit="1" customWidth="1"/>
    <col min="4100" max="4100" width="11" style="9" bestFit="1" customWidth="1"/>
    <col min="4101" max="4101" width="13.21875" style="9" bestFit="1" customWidth="1"/>
    <col min="4102" max="4102" width="11" style="9" customWidth="1"/>
    <col min="4103" max="4103" width="14.21875" style="9" bestFit="1" customWidth="1"/>
    <col min="4104" max="4104" width="13.21875" style="9" bestFit="1" customWidth="1"/>
    <col min="4105" max="4105" width="11.88671875" style="9" customWidth="1"/>
    <col min="4106" max="4107" width="13.21875" style="9" bestFit="1" customWidth="1"/>
    <col min="4108" max="4108" width="14.21875" style="9" bestFit="1" customWidth="1"/>
    <col min="4109" max="4109" width="11" style="9" bestFit="1" customWidth="1"/>
    <col min="4110" max="4110" width="14.21875" style="9" bestFit="1" customWidth="1"/>
    <col min="4111" max="4111" width="3.21875" style="9" bestFit="1" customWidth="1"/>
    <col min="4112" max="4352" width="11.5546875" style="9"/>
    <col min="4353" max="4353" width="3.6640625" style="9" customWidth="1"/>
    <col min="4354" max="4354" width="13.5546875" style="9" customWidth="1"/>
    <col min="4355" max="4355" width="14.21875" style="9" bestFit="1" customWidth="1"/>
    <col min="4356" max="4356" width="11" style="9" bestFit="1" customWidth="1"/>
    <col min="4357" max="4357" width="13.21875" style="9" bestFit="1" customWidth="1"/>
    <col min="4358" max="4358" width="11" style="9" customWidth="1"/>
    <col min="4359" max="4359" width="14.21875" style="9" bestFit="1" customWidth="1"/>
    <col min="4360" max="4360" width="13.21875" style="9" bestFit="1" customWidth="1"/>
    <col min="4361" max="4361" width="11.88671875" style="9" customWidth="1"/>
    <col min="4362" max="4363" width="13.21875" style="9" bestFit="1" customWidth="1"/>
    <col min="4364" max="4364" width="14.21875" style="9" bestFit="1" customWidth="1"/>
    <col min="4365" max="4365" width="11" style="9" bestFit="1" customWidth="1"/>
    <col min="4366" max="4366" width="14.21875" style="9" bestFit="1" customWidth="1"/>
    <col min="4367" max="4367" width="3.21875" style="9" bestFit="1" customWidth="1"/>
    <col min="4368" max="4608" width="11.5546875" style="9"/>
    <col min="4609" max="4609" width="3.6640625" style="9" customWidth="1"/>
    <col min="4610" max="4610" width="13.5546875" style="9" customWidth="1"/>
    <col min="4611" max="4611" width="14.21875" style="9" bestFit="1" customWidth="1"/>
    <col min="4612" max="4612" width="11" style="9" bestFit="1" customWidth="1"/>
    <col min="4613" max="4613" width="13.21875" style="9" bestFit="1" customWidth="1"/>
    <col min="4614" max="4614" width="11" style="9" customWidth="1"/>
    <col min="4615" max="4615" width="14.21875" style="9" bestFit="1" customWidth="1"/>
    <col min="4616" max="4616" width="13.21875" style="9" bestFit="1" customWidth="1"/>
    <col min="4617" max="4617" width="11.88671875" style="9" customWidth="1"/>
    <col min="4618" max="4619" width="13.21875" style="9" bestFit="1" customWidth="1"/>
    <col min="4620" max="4620" width="14.21875" style="9" bestFit="1" customWidth="1"/>
    <col min="4621" max="4621" width="11" style="9" bestFit="1" customWidth="1"/>
    <col min="4622" max="4622" width="14.21875" style="9" bestFit="1" customWidth="1"/>
    <col min="4623" max="4623" width="3.21875" style="9" bestFit="1" customWidth="1"/>
    <col min="4624" max="4864" width="11.5546875" style="9"/>
    <col min="4865" max="4865" width="3.6640625" style="9" customWidth="1"/>
    <col min="4866" max="4866" width="13.5546875" style="9" customWidth="1"/>
    <col min="4867" max="4867" width="14.21875" style="9" bestFit="1" customWidth="1"/>
    <col min="4868" max="4868" width="11" style="9" bestFit="1" customWidth="1"/>
    <col min="4869" max="4869" width="13.21875" style="9" bestFit="1" customWidth="1"/>
    <col min="4870" max="4870" width="11" style="9" customWidth="1"/>
    <col min="4871" max="4871" width="14.21875" style="9" bestFit="1" customWidth="1"/>
    <col min="4872" max="4872" width="13.21875" style="9" bestFit="1" customWidth="1"/>
    <col min="4873" max="4873" width="11.88671875" style="9" customWidth="1"/>
    <col min="4874" max="4875" width="13.21875" style="9" bestFit="1" customWidth="1"/>
    <col min="4876" max="4876" width="14.21875" style="9" bestFit="1" customWidth="1"/>
    <col min="4877" max="4877" width="11" style="9" bestFit="1" customWidth="1"/>
    <col min="4878" max="4878" width="14.21875" style="9" bestFit="1" customWidth="1"/>
    <col min="4879" max="4879" width="3.21875" style="9" bestFit="1" customWidth="1"/>
    <col min="4880" max="5120" width="11.5546875" style="9"/>
    <col min="5121" max="5121" width="3.6640625" style="9" customWidth="1"/>
    <col min="5122" max="5122" width="13.5546875" style="9" customWidth="1"/>
    <col min="5123" max="5123" width="14.21875" style="9" bestFit="1" customWidth="1"/>
    <col min="5124" max="5124" width="11" style="9" bestFit="1" customWidth="1"/>
    <col min="5125" max="5125" width="13.21875" style="9" bestFit="1" customWidth="1"/>
    <col min="5126" max="5126" width="11" style="9" customWidth="1"/>
    <col min="5127" max="5127" width="14.21875" style="9" bestFit="1" customWidth="1"/>
    <col min="5128" max="5128" width="13.21875" style="9" bestFit="1" customWidth="1"/>
    <col min="5129" max="5129" width="11.88671875" style="9" customWidth="1"/>
    <col min="5130" max="5131" width="13.21875" style="9" bestFit="1" customWidth="1"/>
    <col min="5132" max="5132" width="14.21875" style="9" bestFit="1" customWidth="1"/>
    <col min="5133" max="5133" width="11" style="9" bestFit="1" customWidth="1"/>
    <col min="5134" max="5134" width="14.21875" style="9" bestFit="1" customWidth="1"/>
    <col min="5135" max="5135" width="3.21875" style="9" bestFit="1" customWidth="1"/>
    <col min="5136" max="5376" width="11.5546875" style="9"/>
    <col min="5377" max="5377" width="3.6640625" style="9" customWidth="1"/>
    <col min="5378" max="5378" width="13.5546875" style="9" customWidth="1"/>
    <col min="5379" max="5379" width="14.21875" style="9" bestFit="1" customWidth="1"/>
    <col min="5380" max="5380" width="11" style="9" bestFit="1" customWidth="1"/>
    <col min="5381" max="5381" width="13.21875" style="9" bestFit="1" customWidth="1"/>
    <col min="5382" max="5382" width="11" style="9" customWidth="1"/>
    <col min="5383" max="5383" width="14.21875" style="9" bestFit="1" customWidth="1"/>
    <col min="5384" max="5384" width="13.21875" style="9" bestFit="1" customWidth="1"/>
    <col min="5385" max="5385" width="11.88671875" style="9" customWidth="1"/>
    <col min="5386" max="5387" width="13.21875" style="9" bestFit="1" customWidth="1"/>
    <col min="5388" max="5388" width="14.21875" style="9" bestFit="1" customWidth="1"/>
    <col min="5389" max="5389" width="11" style="9" bestFit="1" customWidth="1"/>
    <col min="5390" max="5390" width="14.21875" style="9" bestFit="1" customWidth="1"/>
    <col min="5391" max="5391" width="3.21875" style="9" bestFit="1" customWidth="1"/>
    <col min="5392" max="5632" width="11.5546875" style="9"/>
    <col min="5633" max="5633" width="3.6640625" style="9" customWidth="1"/>
    <col min="5634" max="5634" width="13.5546875" style="9" customWidth="1"/>
    <col min="5635" max="5635" width="14.21875" style="9" bestFit="1" customWidth="1"/>
    <col min="5636" max="5636" width="11" style="9" bestFit="1" customWidth="1"/>
    <col min="5637" max="5637" width="13.21875" style="9" bestFit="1" customWidth="1"/>
    <col min="5638" max="5638" width="11" style="9" customWidth="1"/>
    <col min="5639" max="5639" width="14.21875" style="9" bestFit="1" customWidth="1"/>
    <col min="5640" max="5640" width="13.21875" style="9" bestFit="1" customWidth="1"/>
    <col min="5641" max="5641" width="11.88671875" style="9" customWidth="1"/>
    <col min="5642" max="5643" width="13.21875" style="9" bestFit="1" customWidth="1"/>
    <col min="5644" max="5644" width="14.21875" style="9" bestFit="1" customWidth="1"/>
    <col min="5645" max="5645" width="11" style="9" bestFit="1" customWidth="1"/>
    <col min="5646" max="5646" width="14.21875" style="9" bestFit="1" customWidth="1"/>
    <col min="5647" max="5647" width="3.21875" style="9" bestFit="1" customWidth="1"/>
    <col min="5648" max="5888" width="11.5546875" style="9"/>
    <col min="5889" max="5889" width="3.6640625" style="9" customWidth="1"/>
    <col min="5890" max="5890" width="13.5546875" style="9" customWidth="1"/>
    <col min="5891" max="5891" width="14.21875" style="9" bestFit="1" customWidth="1"/>
    <col min="5892" max="5892" width="11" style="9" bestFit="1" customWidth="1"/>
    <col min="5893" max="5893" width="13.21875" style="9" bestFit="1" customWidth="1"/>
    <col min="5894" max="5894" width="11" style="9" customWidth="1"/>
    <col min="5895" max="5895" width="14.21875" style="9" bestFit="1" customWidth="1"/>
    <col min="5896" max="5896" width="13.21875" style="9" bestFit="1" customWidth="1"/>
    <col min="5897" max="5897" width="11.88671875" style="9" customWidth="1"/>
    <col min="5898" max="5899" width="13.21875" style="9" bestFit="1" customWidth="1"/>
    <col min="5900" max="5900" width="14.21875" style="9" bestFit="1" customWidth="1"/>
    <col min="5901" max="5901" width="11" style="9" bestFit="1" customWidth="1"/>
    <col min="5902" max="5902" width="14.21875" style="9" bestFit="1" customWidth="1"/>
    <col min="5903" max="5903" width="3.21875" style="9" bestFit="1" customWidth="1"/>
    <col min="5904" max="6144" width="11.5546875" style="9"/>
    <col min="6145" max="6145" width="3.6640625" style="9" customWidth="1"/>
    <col min="6146" max="6146" width="13.5546875" style="9" customWidth="1"/>
    <col min="6147" max="6147" width="14.21875" style="9" bestFit="1" customWidth="1"/>
    <col min="6148" max="6148" width="11" style="9" bestFit="1" customWidth="1"/>
    <col min="6149" max="6149" width="13.21875" style="9" bestFit="1" customWidth="1"/>
    <col min="6150" max="6150" width="11" style="9" customWidth="1"/>
    <col min="6151" max="6151" width="14.21875" style="9" bestFit="1" customWidth="1"/>
    <col min="6152" max="6152" width="13.21875" style="9" bestFit="1" customWidth="1"/>
    <col min="6153" max="6153" width="11.88671875" style="9" customWidth="1"/>
    <col min="6154" max="6155" width="13.21875" style="9" bestFit="1" customWidth="1"/>
    <col min="6156" max="6156" width="14.21875" style="9" bestFit="1" customWidth="1"/>
    <col min="6157" max="6157" width="11" style="9" bestFit="1" customWidth="1"/>
    <col min="6158" max="6158" width="14.21875" style="9" bestFit="1" customWidth="1"/>
    <col min="6159" max="6159" width="3.21875" style="9" bestFit="1" customWidth="1"/>
    <col min="6160" max="6400" width="11.5546875" style="9"/>
    <col min="6401" max="6401" width="3.6640625" style="9" customWidth="1"/>
    <col min="6402" max="6402" width="13.5546875" style="9" customWidth="1"/>
    <col min="6403" max="6403" width="14.21875" style="9" bestFit="1" customWidth="1"/>
    <col min="6404" max="6404" width="11" style="9" bestFit="1" customWidth="1"/>
    <col min="6405" max="6405" width="13.21875" style="9" bestFit="1" customWidth="1"/>
    <col min="6406" max="6406" width="11" style="9" customWidth="1"/>
    <col min="6407" max="6407" width="14.21875" style="9" bestFit="1" customWidth="1"/>
    <col min="6408" max="6408" width="13.21875" style="9" bestFit="1" customWidth="1"/>
    <col min="6409" max="6409" width="11.88671875" style="9" customWidth="1"/>
    <col min="6410" max="6411" width="13.21875" style="9" bestFit="1" customWidth="1"/>
    <col min="6412" max="6412" width="14.21875" style="9" bestFit="1" customWidth="1"/>
    <col min="6413" max="6413" width="11" style="9" bestFit="1" customWidth="1"/>
    <col min="6414" max="6414" width="14.21875" style="9" bestFit="1" customWidth="1"/>
    <col min="6415" max="6415" width="3.21875" style="9" bestFit="1" customWidth="1"/>
    <col min="6416" max="6656" width="11.5546875" style="9"/>
    <col min="6657" max="6657" width="3.6640625" style="9" customWidth="1"/>
    <col min="6658" max="6658" width="13.5546875" style="9" customWidth="1"/>
    <col min="6659" max="6659" width="14.21875" style="9" bestFit="1" customWidth="1"/>
    <col min="6660" max="6660" width="11" style="9" bestFit="1" customWidth="1"/>
    <col min="6661" max="6661" width="13.21875" style="9" bestFit="1" customWidth="1"/>
    <col min="6662" max="6662" width="11" style="9" customWidth="1"/>
    <col min="6663" max="6663" width="14.21875" style="9" bestFit="1" customWidth="1"/>
    <col min="6664" max="6664" width="13.21875" style="9" bestFit="1" customWidth="1"/>
    <col min="6665" max="6665" width="11.88671875" style="9" customWidth="1"/>
    <col min="6666" max="6667" width="13.21875" style="9" bestFit="1" customWidth="1"/>
    <col min="6668" max="6668" width="14.21875" style="9" bestFit="1" customWidth="1"/>
    <col min="6669" max="6669" width="11" style="9" bestFit="1" customWidth="1"/>
    <col min="6670" max="6670" width="14.21875" style="9" bestFit="1" customWidth="1"/>
    <col min="6671" max="6671" width="3.21875" style="9" bestFit="1" customWidth="1"/>
    <col min="6672" max="6912" width="11.5546875" style="9"/>
    <col min="6913" max="6913" width="3.6640625" style="9" customWidth="1"/>
    <col min="6914" max="6914" width="13.5546875" style="9" customWidth="1"/>
    <col min="6915" max="6915" width="14.21875" style="9" bestFit="1" customWidth="1"/>
    <col min="6916" max="6916" width="11" style="9" bestFit="1" customWidth="1"/>
    <col min="6917" max="6917" width="13.21875" style="9" bestFit="1" customWidth="1"/>
    <col min="6918" max="6918" width="11" style="9" customWidth="1"/>
    <col min="6919" max="6919" width="14.21875" style="9" bestFit="1" customWidth="1"/>
    <col min="6920" max="6920" width="13.21875" style="9" bestFit="1" customWidth="1"/>
    <col min="6921" max="6921" width="11.88671875" style="9" customWidth="1"/>
    <col min="6922" max="6923" width="13.21875" style="9" bestFit="1" customWidth="1"/>
    <col min="6924" max="6924" width="14.21875" style="9" bestFit="1" customWidth="1"/>
    <col min="6925" max="6925" width="11" style="9" bestFit="1" customWidth="1"/>
    <col min="6926" max="6926" width="14.21875" style="9" bestFit="1" customWidth="1"/>
    <col min="6927" max="6927" width="3.21875" style="9" bestFit="1" customWidth="1"/>
    <col min="6928" max="7168" width="11.5546875" style="9"/>
    <col min="7169" max="7169" width="3.6640625" style="9" customWidth="1"/>
    <col min="7170" max="7170" width="13.5546875" style="9" customWidth="1"/>
    <col min="7171" max="7171" width="14.21875" style="9" bestFit="1" customWidth="1"/>
    <col min="7172" max="7172" width="11" style="9" bestFit="1" customWidth="1"/>
    <col min="7173" max="7173" width="13.21875" style="9" bestFit="1" customWidth="1"/>
    <col min="7174" max="7174" width="11" style="9" customWidth="1"/>
    <col min="7175" max="7175" width="14.21875" style="9" bestFit="1" customWidth="1"/>
    <col min="7176" max="7176" width="13.21875" style="9" bestFit="1" customWidth="1"/>
    <col min="7177" max="7177" width="11.88671875" style="9" customWidth="1"/>
    <col min="7178" max="7179" width="13.21875" style="9" bestFit="1" customWidth="1"/>
    <col min="7180" max="7180" width="14.21875" style="9" bestFit="1" customWidth="1"/>
    <col min="7181" max="7181" width="11" style="9" bestFit="1" customWidth="1"/>
    <col min="7182" max="7182" width="14.21875" style="9" bestFit="1" customWidth="1"/>
    <col min="7183" max="7183" width="3.21875" style="9" bestFit="1" customWidth="1"/>
    <col min="7184" max="7424" width="11.5546875" style="9"/>
    <col min="7425" max="7425" width="3.6640625" style="9" customWidth="1"/>
    <col min="7426" max="7426" width="13.5546875" style="9" customWidth="1"/>
    <col min="7427" max="7427" width="14.21875" style="9" bestFit="1" customWidth="1"/>
    <col min="7428" max="7428" width="11" style="9" bestFit="1" customWidth="1"/>
    <col min="7429" max="7429" width="13.21875" style="9" bestFit="1" customWidth="1"/>
    <col min="7430" max="7430" width="11" style="9" customWidth="1"/>
    <col min="7431" max="7431" width="14.21875" style="9" bestFit="1" customWidth="1"/>
    <col min="7432" max="7432" width="13.21875" style="9" bestFit="1" customWidth="1"/>
    <col min="7433" max="7433" width="11.88671875" style="9" customWidth="1"/>
    <col min="7434" max="7435" width="13.21875" style="9" bestFit="1" customWidth="1"/>
    <col min="7436" max="7436" width="14.21875" style="9" bestFit="1" customWidth="1"/>
    <col min="7437" max="7437" width="11" style="9" bestFit="1" customWidth="1"/>
    <col min="7438" max="7438" width="14.21875" style="9" bestFit="1" customWidth="1"/>
    <col min="7439" max="7439" width="3.21875" style="9" bestFit="1" customWidth="1"/>
    <col min="7440" max="7680" width="11.5546875" style="9"/>
    <col min="7681" max="7681" width="3.6640625" style="9" customWidth="1"/>
    <col min="7682" max="7682" width="13.5546875" style="9" customWidth="1"/>
    <col min="7683" max="7683" width="14.21875" style="9" bestFit="1" customWidth="1"/>
    <col min="7684" max="7684" width="11" style="9" bestFit="1" customWidth="1"/>
    <col min="7685" max="7685" width="13.21875" style="9" bestFit="1" customWidth="1"/>
    <col min="7686" max="7686" width="11" style="9" customWidth="1"/>
    <col min="7687" max="7687" width="14.21875" style="9" bestFit="1" customWidth="1"/>
    <col min="7688" max="7688" width="13.21875" style="9" bestFit="1" customWidth="1"/>
    <col min="7689" max="7689" width="11.88671875" style="9" customWidth="1"/>
    <col min="7690" max="7691" width="13.21875" style="9" bestFit="1" customWidth="1"/>
    <col min="7692" max="7692" width="14.21875" style="9" bestFit="1" customWidth="1"/>
    <col min="7693" max="7693" width="11" style="9" bestFit="1" customWidth="1"/>
    <col min="7694" max="7694" width="14.21875" style="9" bestFit="1" customWidth="1"/>
    <col min="7695" max="7695" width="3.21875" style="9" bestFit="1" customWidth="1"/>
    <col min="7696" max="7936" width="11.5546875" style="9"/>
    <col min="7937" max="7937" width="3.6640625" style="9" customWidth="1"/>
    <col min="7938" max="7938" width="13.5546875" style="9" customWidth="1"/>
    <col min="7939" max="7939" width="14.21875" style="9" bestFit="1" customWidth="1"/>
    <col min="7940" max="7940" width="11" style="9" bestFit="1" customWidth="1"/>
    <col min="7941" max="7941" width="13.21875" style="9" bestFit="1" customWidth="1"/>
    <col min="7942" max="7942" width="11" style="9" customWidth="1"/>
    <col min="7943" max="7943" width="14.21875" style="9" bestFit="1" customWidth="1"/>
    <col min="7944" max="7944" width="13.21875" style="9" bestFit="1" customWidth="1"/>
    <col min="7945" max="7945" width="11.88671875" style="9" customWidth="1"/>
    <col min="7946" max="7947" width="13.21875" style="9" bestFit="1" customWidth="1"/>
    <col min="7948" max="7948" width="14.21875" style="9" bestFit="1" customWidth="1"/>
    <col min="7949" max="7949" width="11" style="9" bestFit="1" customWidth="1"/>
    <col min="7950" max="7950" width="14.21875" style="9" bestFit="1" customWidth="1"/>
    <col min="7951" max="7951" width="3.21875" style="9" bestFit="1" customWidth="1"/>
    <col min="7952" max="8192" width="11.5546875" style="9"/>
    <col min="8193" max="8193" width="3.6640625" style="9" customWidth="1"/>
    <col min="8194" max="8194" width="13.5546875" style="9" customWidth="1"/>
    <col min="8195" max="8195" width="14.21875" style="9" bestFit="1" customWidth="1"/>
    <col min="8196" max="8196" width="11" style="9" bestFit="1" customWidth="1"/>
    <col min="8197" max="8197" width="13.21875" style="9" bestFit="1" customWidth="1"/>
    <col min="8198" max="8198" width="11" style="9" customWidth="1"/>
    <col min="8199" max="8199" width="14.21875" style="9" bestFit="1" customWidth="1"/>
    <col min="8200" max="8200" width="13.21875" style="9" bestFit="1" customWidth="1"/>
    <col min="8201" max="8201" width="11.88671875" style="9" customWidth="1"/>
    <col min="8202" max="8203" width="13.21875" style="9" bestFit="1" customWidth="1"/>
    <col min="8204" max="8204" width="14.21875" style="9" bestFit="1" customWidth="1"/>
    <col min="8205" max="8205" width="11" style="9" bestFit="1" customWidth="1"/>
    <col min="8206" max="8206" width="14.21875" style="9" bestFit="1" customWidth="1"/>
    <col min="8207" max="8207" width="3.21875" style="9" bestFit="1" customWidth="1"/>
    <col min="8208" max="8448" width="11.5546875" style="9"/>
    <col min="8449" max="8449" width="3.6640625" style="9" customWidth="1"/>
    <col min="8450" max="8450" width="13.5546875" style="9" customWidth="1"/>
    <col min="8451" max="8451" width="14.21875" style="9" bestFit="1" customWidth="1"/>
    <col min="8452" max="8452" width="11" style="9" bestFit="1" customWidth="1"/>
    <col min="8453" max="8453" width="13.21875" style="9" bestFit="1" customWidth="1"/>
    <col min="8454" max="8454" width="11" style="9" customWidth="1"/>
    <col min="8455" max="8455" width="14.21875" style="9" bestFit="1" customWidth="1"/>
    <col min="8456" max="8456" width="13.21875" style="9" bestFit="1" customWidth="1"/>
    <col min="8457" max="8457" width="11.88671875" style="9" customWidth="1"/>
    <col min="8458" max="8459" width="13.21875" style="9" bestFit="1" customWidth="1"/>
    <col min="8460" max="8460" width="14.21875" style="9" bestFit="1" customWidth="1"/>
    <col min="8461" max="8461" width="11" style="9" bestFit="1" customWidth="1"/>
    <col min="8462" max="8462" width="14.21875" style="9" bestFit="1" customWidth="1"/>
    <col min="8463" max="8463" width="3.21875" style="9" bestFit="1" customWidth="1"/>
    <col min="8464" max="8704" width="11.5546875" style="9"/>
    <col min="8705" max="8705" width="3.6640625" style="9" customWidth="1"/>
    <col min="8706" max="8706" width="13.5546875" style="9" customWidth="1"/>
    <col min="8707" max="8707" width="14.21875" style="9" bestFit="1" customWidth="1"/>
    <col min="8708" max="8708" width="11" style="9" bestFit="1" customWidth="1"/>
    <col min="8709" max="8709" width="13.21875" style="9" bestFit="1" customWidth="1"/>
    <col min="8710" max="8710" width="11" style="9" customWidth="1"/>
    <col min="8711" max="8711" width="14.21875" style="9" bestFit="1" customWidth="1"/>
    <col min="8712" max="8712" width="13.21875" style="9" bestFit="1" customWidth="1"/>
    <col min="8713" max="8713" width="11.88671875" style="9" customWidth="1"/>
    <col min="8714" max="8715" width="13.21875" style="9" bestFit="1" customWidth="1"/>
    <col min="8716" max="8716" width="14.21875" style="9" bestFit="1" customWidth="1"/>
    <col min="8717" max="8717" width="11" style="9" bestFit="1" customWidth="1"/>
    <col min="8718" max="8718" width="14.21875" style="9" bestFit="1" customWidth="1"/>
    <col min="8719" max="8719" width="3.21875" style="9" bestFit="1" customWidth="1"/>
    <col min="8720" max="8960" width="11.5546875" style="9"/>
    <col min="8961" max="8961" width="3.6640625" style="9" customWidth="1"/>
    <col min="8962" max="8962" width="13.5546875" style="9" customWidth="1"/>
    <col min="8963" max="8963" width="14.21875" style="9" bestFit="1" customWidth="1"/>
    <col min="8964" max="8964" width="11" style="9" bestFit="1" customWidth="1"/>
    <col min="8965" max="8965" width="13.21875" style="9" bestFit="1" customWidth="1"/>
    <col min="8966" max="8966" width="11" style="9" customWidth="1"/>
    <col min="8967" max="8967" width="14.21875" style="9" bestFit="1" customWidth="1"/>
    <col min="8968" max="8968" width="13.21875" style="9" bestFit="1" customWidth="1"/>
    <col min="8969" max="8969" width="11.88671875" style="9" customWidth="1"/>
    <col min="8970" max="8971" width="13.21875" style="9" bestFit="1" customWidth="1"/>
    <col min="8972" max="8972" width="14.21875" style="9" bestFit="1" customWidth="1"/>
    <col min="8973" max="8973" width="11" style="9" bestFit="1" customWidth="1"/>
    <col min="8974" max="8974" width="14.21875" style="9" bestFit="1" customWidth="1"/>
    <col min="8975" max="8975" width="3.21875" style="9" bestFit="1" customWidth="1"/>
    <col min="8976" max="9216" width="11.5546875" style="9"/>
    <col min="9217" max="9217" width="3.6640625" style="9" customWidth="1"/>
    <col min="9218" max="9218" width="13.5546875" style="9" customWidth="1"/>
    <col min="9219" max="9219" width="14.21875" style="9" bestFit="1" customWidth="1"/>
    <col min="9220" max="9220" width="11" style="9" bestFit="1" customWidth="1"/>
    <col min="9221" max="9221" width="13.21875" style="9" bestFit="1" customWidth="1"/>
    <col min="9222" max="9222" width="11" style="9" customWidth="1"/>
    <col min="9223" max="9223" width="14.21875" style="9" bestFit="1" customWidth="1"/>
    <col min="9224" max="9224" width="13.21875" style="9" bestFit="1" customWidth="1"/>
    <col min="9225" max="9225" width="11.88671875" style="9" customWidth="1"/>
    <col min="9226" max="9227" width="13.21875" style="9" bestFit="1" customWidth="1"/>
    <col min="9228" max="9228" width="14.21875" style="9" bestFit="1" customWidth="1"/>
    <col min="9229" max="9229" width="11" style="9" bestFit="1" customWidth="1"/>
    <col min="9230" max="9230" width="14.21875" style="9" bestFit="1" customWidth="1"/>
    <col min="9231" max="9231" width="3.21875" style="9" bestFit="1" customWidth="1"/>
    <col min="9232" max="9472" width="11.5546875" style="9"/>
    <col min="9473" max="9473" width="3.6640625" style="9" customWidth="1"/>
    <col min="9474" max="9474" width="13.5546875" style="9" customWidth="1"/>
    <col min="9475" max="9475" width="14.21875" style="9" bestFit="1" customWidth="1"/>
    <col min="9476" max="9476" width="11" style="9" bestFit="1" customWidth="1"/>
    <col min="9477" max="9477" width="13.21875" style="9" bestFit="1" customWidth="1"/>
    <col min="9478" max="9478" width="11" style="9" customWidth="1"/>
    <col min="9479" max="9479" width="14.21875" style="9" bestFit="1" customWidth="1"/>
    <col min="9480" max="9480" width="13.21875" style="9" bestFit="1" customWidth="1"/>
    <col min="9481" max="9481" width="11.88671875" style="9" customWidth="1"/>
    <col min="9482" max="9483" width="13.21875" style="9" bestFit="1" customWidth="1"/>
    <col min="9484" max="9484" width="14.21875" style="9" bestFit="1" customWidth="1"/>
    <col min="9485" max="9485" width="11" style="9" bestFit="1" customWidth="1"/>
    <col min="9486" max="9486" width="14.21875" style="9" bestFit="1" customWidth="1"/>
    <col min="9487" max="9487" width="3.21875" style="9" bestFit="1" customWidth="1"/>
    <col min="9488" max="9728" width="11.5546875" style="9"/>
    <col min="9729" max="9729" width="3.6640625" style="9" customWidth="1"/>
    <col min="9730" max="9730" width="13.5546875" style="9" customWidth="1"/>
    <col min="9731" max="9731" width="14.21875" style="9" bestFit="1" customWidth="1"/>
    <col min="9732" max="9732" width="11" style="9" bestFit="1" customWidth="1"/>
    <col min="9733" max="9733" width="13.21875" style="9" bestFit="1" customWidth="1"/>
    <col min="9734" max="9734" width="11" style="9" customWidth="1"/>
    <col min="9735" max="9735" width="14.21875" style="9" bestFit="1" customWidth="1"/>
    <col min="9736" max="9736" width="13.21875" style="9" bestFit="1" customWidth="1"/>
    <col min="9737" max="9737" width="11.88671875" style="9" customWidth="1"/>
    <col min="9738" max="9739" width="13.21875" style="9" bestFit="1" customWidth="1"/>
    <col min="9740" max="9740" width="14.21875" style="9" bestFit="1" customWidth="1"/>
    <col min="9741" max="9741" width="11" style="9" bestFit="1" customWidth="1"/>
    <col min="9742" max="9742" width="14.21875" style="9" bestFit="1" customWidth="1"/>
    <col min="9743" max="9743" width="3.21875" style="9" bestFit="1" customWidth="1"/>
    <col min="9744" max="9984" width="11.5546875" style="9"/>
    <col min="9985" max="9985" width="3.6640625" style="9" customWidth="1"/>
    <col min="9986" max="9986" width="13.5546875" style="9" customWidth="1"/>
    <col min="9987" max="9987" width="14.21875" style="9" bestFit="1" customWidth="1"/>
    <col min="9988" max="9988" width="11" style="9" bestFit="1" customWidth="1"/>
    <col min="9989" max="9989" width="13.21875" style="9" bestFit="1" customWidth="1"/>
    <col min="9990" max="9990" width="11" style="9" customWidth="1"/>
    <col min="9991" max="9991" width="14.21875" style="9" bestFit="1" customWidth="1"/>
    <col min="9992" max="9992" width="13.21875" style="9" bestFit="1" customWidth="1"/>
    <col min="9993" max="9993" width="11.88671875" style="9" customWidth="1"/>
    <col min="9994" max="9995" width="13.21875" style="9" bestFit="1" customWidth="1"/>
    <col min="9996" max="9996" width="14.21875" style="9" bestFit="1" customWidth="1"/>
    <col min="9997" max="9997" width="11" style="9" bestFit="1" customWidth="1"/>
    <col min="9998" max="9998" width="14.21875" style="9" bestFit="1" customWidth="1"/>
    <col min="9999" max="9999" width="3.21875" style="9" bestFit="1" customWidth="1"/>
    <col min="10000" max="10240" width="11.5546875" style="9"/>
    <col min="10241" max="10241" width="3.6640625" style="9" customWidth="1"/>
    <col min="10242" max="10242" width="13.5546875" style="9" customWidth="1"/>
    <col min="10243" max="10243" width="14.21875" style="9" bestFit="1" customWidth="1"/>
    <col min="10244" max="10244" width="11" style="9" bestFit="1" customWidth="1"/>
    <col min="10245" max="10245" width="13.21875" style="9" bestFit="1" customWidth="1"/>
    <col min="10246" max="10246" width="11" style="9" customWidth="1"/>
    <col min="10247" max="10247" width="14.21875" style="9" bestFit="1" customWidth="1"/>
    <col min="10248" max="10248" width="13.21875" style="9" bestFit="1" customWidth="1"/>
    <col min="10249" max="10249" width="11.88671875" style="9" customWidth="1"/>
    <col min="10250" max="10251" width="13.21875" style="9" bestFit="1" customWidth="1"/>
    <col min="10252" max="10252" width="14.21875" style="9" bestFit="1" customWidth="1"/>
    <col min="10253" max="10253" width="11" style="9" bestFit="1" customWidth="1"/>
    <col min="10254" max="10254" width="14.21875" style="9" bestFit="1" customWidth="1"/>
    <col min="10255" max="10255" width="3.21875" style="9" bestFit="1" customWidth="1"/>
    <col min="10256" max="10496" width="11.5546875" style="9"/>
    <col min="10497" max="10497" width="3.6640625" style="9" customWidth="1"/>
    <col min="10498" max="10498" width="13.5546875" style="9" customWidth="1"/>
    <col min="10499" max="10499" width="14.21875" style="9" bestFit="1" customWidth="1"/>
    <col min="10500" max="10500" width="11" style="9" bestFit="1" customWidth="1"/>
    <col min="10501" max="10501" width="13.21875" style="9" bestFit="1" customWidth="1"/>
    <col min="10502" max="10502" width="11" style="9" customWidth="1"/>
    <col min="10503" max="10503" width="14.21875" style="9" bestFit="1" customWidth="1"/>
    <col min="10504" max="10504" width="13.21875" style="9" bestFit="1" customWidth="1"/>
    <col min="10505" max="10505" width="11.88671875" style="9" customWidth="1"/>
    <col min="10506" max="10507" width="13.21875" style="9" bestFit="1" customWidth="1"/>
    <col min="10508" max="10508" width="14.21875" style="9" bestFit="1" customWidth="1"/>
    <col min="10509" max="10509" width="11" style="9" bestFit="1" customWidth="1"/>
    <col min="10510" max="10510" width="14.21875" style="9" bestFit="1" customWidth="1"/>
    <col min="10511" max="10511" width="3.21875" style="9" bestFit="1" customWidth="1"/>
    <col min="10512" max="10752" width="11.5546875" style="9"/>
    <col min="10753" max="10753" width="3.6640625" style="9" customWidth="1"/>
    <col min="10754" max="10754" width="13.5546875" style="9" customWidth="1"/>
    <col min="10755" max="10755" width="14.21875" style="9" bestFit="1" customWidth="1"/>
    <col min="10756" max="10756" width="11" style="9" bestFit="1" customWidth="1"/>
    <col min="10757" max="10757" width="13.21875" style="9" bestFit="1" customWidth="1"/>
    <col min="10758" max="10758" width="11" style="9" customWidth="1"/>
    <col min="10759" max="10759" width="14.21875" style="9" bestFit="1" customWidth="1"/>
    <col min="10760" max="10760" width="13.21875" style="9" bestFit="1" customWidth="1"/>
    <col min="10761" max="10761" width="11.88671875" style="9" customWidth="1"/>
    <col min="10762" max="10763" width="13.21875" style="9" bestFit="1" customWidth="1"/>
    <col min="10764" max="10764" width="14.21875" style="9" bestFit="1" customWidth="1"/>
    <col min="10765" max="10765" width="11" style="9" bestFit="1" customWidth="1"/>
    <col min="10766" max="10766" width="14.21875" style="9" bestFit="1" customWidth="1"/>
    <col min="10767" max="10767" width="3.21875" style="9" bestFit="1" customWidth="1"/>
    <col min="10768" max="11008" width="11.5546875" style="9"/>
    <col min="11009" max="11009" width="3.6640625" style="9" customWidth="1"/>
    <col min="11010" max="11010" width="13.5546875" style="9" customWidth="1"/>
    <col min="11011" max="11011" width="14.21875" style="9" bestFit="1" customWidth="1"/>
    <col min="11012" max="11012" width="11" style="9" bestFit="1" customWidth="1"/>
    <col min="11013" max="11013" width="13.21875" style="9" bestFit="1" customWidth="1"/>
    <col min="11014" max="11014" width="11" style="9" customWidth="1"/>
    <col min="11015" max="11015" width="14.21875" style="9" bestFit="1" customWidth="1"/>
    <col min="11016" max="11016" width="13.21875" style="9" bestFit="1" customWidth="1"/>
    <col min="11017" max="11017" width="11.88671875" style="9" customWidth="1"/>
    <col min="11018" max="11019" width="13.21875" style="9" bestFit="1" customWidth="1"/>
    <col min="11020" max="11020" width="14.21875" style="9" bestFit="1" customWidth="1"/>
    <col min="11021" max="11021" width="11" style="9" bestFit="1" customWidth="1"/>
    <col min="11022" max="11022" width="14.21875" style="9" bestFit="1" customWidth="1"/>
    <col min="11023" max="11023" width="3.21875" style="9" bestFit="1" customWidth="1"/>
    <col min="11024" max="11264" width="11.5546875" style="9"/>
    <col min="11265" max="11265" width="3.6640625" style="9" customWidth="1"/>
    <col min="11266" max="11266" width="13.5546875" style="9" customWidth="1"/>
    <col min="11267" max="11267" width="14.21875" style="9" bestFit="1" customWidth="1"/>
    <col min="11268" max="11268" width="11" style="9" bestFit="1" customWidth="1"/>
    <col min="11269" max="11269" width="13.21875" style="9" bestFit="1" customWidth="1"/>
    <col min="11270" max="11270" width="11" style="9" customWidth="1"/>
    <col min="11271" max="11271" width="14.21875" style="9" bestFit="1" customWidth="1"/>
    <col min="11272" max="11272" width="13.21875" style="9" bestFit="1" customWidth="1"/>
    <col min="11273" max="11273" width="11.88671875" style="9" customWidth="1"/>
    <col min="11274" max="11275" width="13.21875" style="9" bestFit="1" customWidth="1"/>
    <col min="11276" max="11276" width="14.21875" style="9" bestFit="1" customWidth="1"/>
    <col min="11277" max="11277" width="11" style="9" bestFit="1" customWidth="1"/>
    <col min="11278" max="11278" width="14.21875" style="9" bestFit="1" customWidth="1"/>
    <col min="11279" max="11279" width="3.21875" style="9" bestFit="1" customWidth="1"/>
    <col min="11280" max="11520" width="11.5546875" style="9"/>
    <col min="11521" max="11521" width="3.6640625" style="9" customWidth="1"/>
    <col min="11522" max="11522" width="13.5546875" style="9" customWidth="1"/>
    <col min="11523" max="11523" width="14.21875" style="9" bestFit="1" customWidth="1"/>
    <col min="11524" max="11524" width="11" style="9" bestFit="1" customWidth="1"/>
    <col min="11525" max="11525" width="13.21875" style="9" bestFit="1" customWidth="1"/>
    <col min="11526" max="11526" width="11" style="9" customWidth="1"/>
    <col min="11527" max="11527" width="14.21875" style="9" bestFit="1" customWidth="1"/>
    <col min="11528" max="11528" width="13.21875" style="9" bestFit="1" customWidth="1"/>
    <col min="11529" max="11529" width="11.88671875" style="9" customWidth="1"/>
    <col min="11530" max="11531" width="13.21875" style="9" bestFit="1" customWidth="1"/>
    <col min="11532" max="11532" width="14.21875" style="9" bestFit="1" customWidth="1"/>
    <col min="11533" max="11533" width="11" style="9" bestFit="1" customWidth="1"/>
    <col min="11534" max="11534" width="14.21875" style="9" bestFit="1" customWidth="1"/>
    <col min="11535" max="11535" width="3.21875" style="9" bestFit="1" customWidth="1"/>
    <col min="11536" max="11776" width="11.5546875" style="9"/>
    <col min="11777" max="11777" width="3.6640625" style="9" customWidth="1"/>
    <col min="11778" max="11778" width="13.5546875" style="9" customWidth="1"/>
    <col min="11779" max="11779" width="14.21875" style="9" bestFit="1" customWidth="1"/>
    <col min="11780" max="11780" width="11" style="9" bestFit="1" customWidth="1"/>
    <col min="11781" max="11781" width="13.21875" style="9" bestFit="1" customWidth="1"/>
    <col min="11782" max="11782" width="11" style="9" customWidth="1"/>
    <col min="11783" max="11783" width="14.21875" style="9" bestFit="1" customWidth="1"/>
    <col min="11784" max="11784" width="13.21875" style="9" bestFit="1" customWidth="1"/>
    <col min="11785" max="11785" width="11.88671875" style="9" customWidth="1"/>
    <col min="11786" max="11787" width="13.21875" style="9" bestFit="1" customWidth="1"/>
    <col min="11788" max="11788" width="14.21875" style="9" bestFit="1" customWidth="1"/>
    <col min="11789" max="11789" width="11" style="9" bestFit="1" customWidth="1"/>
    <col min="11790" max="11790" width="14.21875" style="9" bestFit="1" customWidth="1"/>
    <col min="11791" max="11791" width="3.21875" style="9" bestFit="1" customWidth="1"/>
    <col min="11792" max="12032" width="11.5546875" style="9"/>
    <col min="12033" max="12033" width="3.6640625" style="9" customWidth="1"/>
    <col min="12034" max="12034" width="13.5546875" style="9" customWidth="1"/>
    <col min="12035" max="12035" width="14.21875" style="9" bestFit="1" customWidth="1"/>
    <col min="12036" max="12036" width="11" style="9" bestFit="1" customWidth="1"/>
    <col min="12037" max="12037" width="13.21875" style="9" bestFit="1" customWidth="1"/>
    <col min="12038" max="12038" width="11" style="9" customWidth="1"/>
    <col min="12039" max="12039" width="14.21875" style="9" bestFit="1" customWidth="1"/>
    <col min="12040" max="12040" width="13.21875" style="9" bestFit="1" customWidth="1"/>
    <col min="12041" max="12041" width="11.88671875" style="9" customWidth="1"/>
    <col min="12042" max="12043" width="13.21875" style="9" bestFit="1" customWidth="1"/>
    <col min="12044" max="12044" width="14.21875" style="9" bestFit="1" customWidth="1"/>
    <col min="12045" max="12045" width="11" style="9" bestFit="1" customWidth="1"/>
    <col min="12046" max="12046" width="14.21875" style="9" bestFit="1" customWidth="1"/>
    <col min="12047" max="12047" width="3.21875" style="9" bestFit="1" customWidth="1"/>
    <col min="12048" max="12288" width="11.5546875" style="9"/>
    <col min="12289" max="12289" width="3.6640625" style="9" customWidth="1"/>
    <col min="12290" max="12290" width="13.5546875" style="9" customWidth="1"/>
    <col min="12291" max="12291" width="14.21875" style="9" bestFit="1" customWidth="1"/>
    <col min="12292" max="12292" width="11" style="9" bestFit="1" customWidth="1"/>
    <col min="12293" max="12293" width="13.21875" style="9" bestFit="1" customWidth="1"/>
    <col min="12294" max="12294" width="11" style="9" customWidth="1"/>
    <col min="12295" max="12295" width="14.21875" style="9" bestFit="1" customWidth="1"/>
    <col min="12296" max="12296" width="13.21875" style="9" bestFit="1" customWidth="1"/>
    <col min="12297" max="12297" width="11.88671875" style="9" customWidth="1"/>
    <col min="12298" max="12299" width="13.21875" style="9" bestFit="1" customWidth="1"/>
    <col min="12300" max="12300" width="14.21875" style="9" bestFit="1" customWidth="1"/>
    <col min="12301" max="12301" width="11" style="9" bestFit="1" customWidth="1"/>
    <col min="12302" max="12302" width="14.21875" style="9" bestFit="1" customWidth="1"/>
    <col min="12303" max="12303" width="3.21875" style="9" bestFit="1" customWidth="1"/>
    <col min="12304" max="12544" width="11.5546875" style="9"/>
    <col min="12545" max="12545" width="3.6640625" style="9" customWidth="1"/>
    <col min="12546" max="12546" width="13.5546875" style="9" customWidth="1"/>
    <col min="12547" max="12547" width="14.21875" style="9" bestFit="1" customWidth="1"/>
    <col min="12548" max="12548" width="11" style="9" bestFit="1" customWidth="1"/>
    <col min="12549" max="12549" width="13.21875" style="9" bestFit="1" customWidth="1"/>
    <col min="12550" max="12550" width="11" style="9" customWidth="1"/>
    <col min="12551" max="12551" width="14.21875" style="9" bestFit="1" customWidth="1"/>
    <col min="12552" max="12552" width="13.21875" style="9" bestFit="1" customWidth="1"/>
    <col min="12553" max="12553" width="11.88671875" style="9" customWidth="1"/>
    <col min="12554" max="12555" width="13.21875" style="9" bestFit="1" customWidth="1"/>
    <col min="12556" max="12556" width="14.21875" style="9" bestFit="1" customWidth="1"/>
    <col min="12557" max="12557" width="11" style="9" bestFit="1" customWidth="1"/>
    <col min="12558" max="12558" width="14.21875" style="9" bestFit="1" customWidth="1"/>
    <col min="12559" max="12559" width="3.21875" style="9" bestFit="1" customWidth="1"/>
    <col min="12560" max="12800" width="11.5546875" style="9"/>
    <col min="12801" max="12801" width="3.6640625" style="9" customWidth="1"/>
    <col min="12802" max="12802" width="13.5546875" style="9" customWidth="1"/>
    <col min="12803" max="12803" width="14.21875" style="9" bestFit="1" customWidth="1"/>
    <col min="12804" max="12804" width="11" style="9" bestFit="1" customWidth="1"/>
    <col min="12805" max="12805" width="13.21875" style="9" bestFit="1" customWidth="1"/>
    <col min="12806" max="12806" width="11" style="9" customWidth="1"/>
    <col min="12807" max="12807" width="14.21875" style="9" bestFit="1" customWidth="1"/>
    <col min="12808" max="12808" width="13.21875" style="9" bestFit="1" customWidth="1"/>
    <col min="12809" max="12809" width="11.88671875" style="9" customWidth="1"/>
    <col min="12810" max="12811" width="13.21875" style="9" bestFit="1" customWidth="1"/>
    <col min="12812" max="12812" width="14.21875" style="9" bestFit="1" customWidth="1"/>
    <col min="12813" max="12813" width="11" style="9" bestFit="1" customWidth="1"/>
    <col min="12814" max="12814" width="14.21875" style="9" bestFit="1" customWidth="1"/>
    <col min="12815" max="12815" width="3.21875" style="9" bestFit="1" customWidth="1"/>
    <col min="12816" max="13056" width="11.5546875" style="9"/>
    <col min="13057" max="13057" width="3.6640625" style="9" customWidth="1"/>
    <col min="13058" max="13058" width="13.5546875" style="9" customWidth="1"/>
    <col min="13059" max="13059" width="14.21875" style="9" bestFit="1" customWidth="1"/>
    <col min="13060" max="13060" width="11" style="9" bestFit="1" customWidth="1"/>
    <col min="13061" max="13061" width="13.21875" style="9" bestFit="1" customWidth="1"/>
    <col min="13062" max="13062" width="11" style="9" customWidth="1"/>
    <col min="13063" max="13063" width="14.21875" style="9" bestFit="1" customWidth="1"/>
    <col min="13064" max="13064" width="13.21875" style="9" bestFit="1" customWidth="1"/>
    <col min="13065" max="13065" width="11.88671875" style="9" customWidth="1"/>
    <col min="13066" max="13067" width="13.21875" style="9" bestFit="1" customWidth="1"/>
    <col min="13068" max="13068" width="14.21875" style="9" bestFit="1" customWidth="1"/>
    <col min="13069" max="13069" width="11" style="9" bestFit="1" customWidth="1"/>
    <col min="13070" max="13070" width="14.21875" style="9" bestFit="1" customWidth="1"/>
    <col min="13071" max="13071" width="3.21875" style="9" bestFit="1" customWidth="1"/>
    <col min="13072" max="13312" width="11.5546875" style="9"/>
    <col min="13313" max="13313" width="3.6640625" style="9" customWidth="1"/>
    <col min="13314" max="13314" width="13.5546875" style="9" customWidth="1"/>
    <col min="13315" max="13315" width="14.21875" style="9" bestFit="1" customWidth="1"/>
    <col min="13316" max="13316" width="11" style="9" bestFit="1" customWidth="1"/>
    <col min="13317" max="13317" width="13.21875" style="9" bestFit="1" customWidth="1"/>
    <col min="13318" max="13318" width="11" style="9" customWidth="1"/>
    <col min="13319" max="13319" width="14.21875" style="9" bestFit="1" customWidth="1"/>
    <col min="13320" max="13320" width="13.21875" style="9" bestFit="1" customWidth="1"/>
    <col min="13321" max="13321" width="11.88671875" style="9" customWidth="1"/>
    <col min="13322" max="13323" width="13.21875" style="9" bestFit="1" customWidth="1"/>
    <col min="13324" max="13324" width="14.21875" style="9" bestFit="1" customWidth="1"/>
    <col min="13325" max="13325" width="11" style="9" bestFit="1" customWidth="1"/>
    <col min="13326" max="13326" width="14.21875" style="9" bestFit="1" customWidth="1"/>
    <col min="13327" max="13327" width="3.21875" style="9" bestFit="1" customWidth="1"/>
    <col min="13328" max="13568" width="11.5546875" style="9"/>
    <col min="13569" max="13569" width="3.6640625" style="9" customWidth="1"/>
    <col min="13570" max="13570" width="13.5546875" style="9" customWidth="1"/>
    <col min="13571" max="13571" width="14.21875" style="9" bestFit="1" customWidth="1"/>
    <col min="13572" max="13572" width="11" style="9" bestFit="1" customWidth="1"/>
    <col min="13573" max="13573" width="13.21875" style="9" bestFit="1" customWidth="1"/>
    <col min="13574" max="13574" width="11" style="9" customWidth="1"/>
    <col min="13575" max="13575" width="14.21875" style="9" bestFit="1" customWidth="1"/>
    <col min="13576" max="13576" width="13.21875" style="9" bestFit="1" customWidth="1"/>
    <col min="13577" max="13577" width="11.88671875" style="9" customWidth="1"/>
    <col min="13578" max="13579" width="13.21875" style="9" bestFit="1" customWidth="1"/>
    <col min="13580" max="13580" width="14.21875" style="9" bestFit="1" customWidth="1"/>
    <col min="13581" max="13581" width="11" style="9" bestFit="1" customWidth="1"/>
    <col min="13582" max="13582" width="14.21875" style="9" bestFit="1" customWidth="1"/>
    <col min="13583" max="13583" width="3.21875" style="9" bestFit="1" customWidth="1"/>
    <col min="13584" max="13824" width="11.5546875" style="9"/>
    <col min="13825" max="13825" width="3.6640625" style="9" customWidth="1"/>
    <col min="13826" max="13826" width="13.5546875" style="9" customWidth="1"/>
    <col min="13827" max="13827" width="14.21875" style="9" bestFit="1" customWidth="1"/>
    <col min="13828" max="13828" width="11" style="9" bestFit="1" customWidth="1"/>
    <col min="13829" max="13829" width="13.21875" style="9" bestFit="1" customWidth="1"/>
    <col min="13830" max="13830" width="11" style="9" customWidth="1"/>
    <col min="13831" max="13831" width="14.21875" style="9" bestFit="1" customWidth="1"/>
    <col min="13832" max="13832" width="13.21875" style="9" bestFit="1" customWidth="1"/>
    <col min="13833" max="13833" width="11.88671875" style="9" customWidth="1"/>
    <col min="13834" max="13835" width="13.21875" style="9" bestFit="1" customWidth="1"/>
    <col min="13836" max="13836" width="14.21875" style="9" bestFit="1" customWidth="1"/>
    <col min="13837" max="13837" width="11" style="9" bestFit="1" customWidth="1"/>
    <col min="13838" max="13838" width="14.21875" style="9" bestFit="1" customWidth="1"/>
    <col min="13839" max="13839" width="3.21875" style="9" bestFit="1" customWidth="1"/>
    <col min="13840" max="14080" width="11.5546875" style="9"/>
    <col min="14081" max="14081" width="3.6640625" style="9" customWidth="1"/>
    <col min="14082" max="14082" width="13.5546875" style="9" customWidth="1"/>
    <col min="14083" max="14083" width="14.21875" style="9" bestFit="1" customWidth="1"/>
    <col min="14084" max="14084" width="11" style="9" bestFit="1" customWidth="1"/>
    <col min="14085" max="14085" width="13.21875" style="9" bestFit="1" customWidth="1"/>
    <col min="14086" max="14086" width="11" style="9" customWidth="1"/>
    <col min="14087" max="14087" width="14.21875" style="9" bestFit="1" customWidth="1"/>
    <col min="14088" max="14088" width="13.21875" style="9" bestFit="1" customWidth="1"/>
    <col min="14089" max="14089" width="11.88671875" style="9" customWidth="1"/>
    <col min="14090" max="14091" width="13.21875" style="9" bestFit="1" customWidth="1"/>
    <col min="14092" max="14092" width="14.21875" style="9" bestFit="1" customWidth="1"/>
    <col min="14093" max="14093" width="11" style="9" bestFit="1" customWidth="1"/>
    <col min="14094" max="14094" width="14.21875" style="9" bestFit="1" customWidth="1"/>
    <col min="14095" max="14095" width="3.21875" style="9" bestFit="1" customWidth="1"/>
    <col min="14096" max="14336" width="11.5546875" style="9"/>
    <col min="14337" max="14337" width="3.6640625" style="9" customWidth="1"/>
    <col min="14338" max="14338" width="13.5546875" style="9" customWidth="1"/>
    <col min="14339" max="14339" width="14.21875" style="9" bestFit="1" customWidth="1"/>
    <col min="14340" max="14340" width="11" style="9" bestFit="1" customWidth="1"/>
    <col min="14341" max="14341" width="13.21875" style="9" bestFit="1" customWidth="1"/>
    <col min="14342" max="14342" width="11" style="9" customWidth="1"/>
    <col min="14343" max="14343" width="14.21875" style="9" bestFit="1" customWidth="1"/>
    <col min="14344" max="14344" width="13.21875" style="9" bestFit="1" customWidth="1"/>
    <col min="14345" max="14345" width="11.88671875" style="9" customWidth="1"/>
    <col min="14346" max="14347" width="13.21875" style="9" bestFit="1" customWidth="1"/>
    <col min="14348" max="14348" width="14.21875" style="9" bestFit="1" customWidth="1"/>
    <col min="14349" max="14349" width="11" style="9" bestFit="1" customWidth="1"/>
    <col min="14350" max="14350" width="14.21875" style="9" bestFit="1" customWidth="1"/>
    <col min="14351" max="14351" width="3.21875" style="9" bestFit="1" customWidth="1"/>
    <col min="14352" max="14592" width="11.5546875" style="9"/>
    <col min="14593" max="14593" width="3.6640625" style="9" customWidth="1"/>
    <col min="14594" max="14594" width="13.5546875" style="9" customWidth="1"/>
    <col min="14595" max="14595" width="14.21875" style="9" bestFit="1" customWidth="1"/>
    <col min="14596" max="14596" width="11" style="9" bestFit="1" customWidth="1"/>
    <col min="14597" max="14597" width="13.21875" style="9" bestFit="1" customWidth="1"/>
    <col min="14598" max="14598" width="11" style="9" customWidth="1"/>
    <col min="14599" max="14599" width="14.21875" style="9" bestFit="1" customWidth="1"/>
    <col min="14600" max="14600" width="13.21875" style="9" bestFit="1" customWidth="1"/>
    <col min="14601" max="14601" width="11.88671875" style="9" customWidth="1"/>
    <col min="14602" max="14603" width="13.21875" style="9" bestFit="1" customWidth="1"/>
    <col min="14604" max="14604" width="14.21875" style="9" bestFit="1" customWidth="1"/>
    <col min="14605" max="14605" width="11" style="9" bestFit="1" customWidth="1"/>
    <col min="14606" max="14606" width="14.21875" style="9" bestFit="1" customWidth="1"/>
    <col min="14607" max="14607" width="3.21875" style="9" bestFit="1" customWidth="1"/>
    <col min="14608" max="14848" width="11.5546875" style="9"/>
    <col min="14849" max="14849" width="3.6640625" style="9" customWidth="1"/>
    <col min="14850" max="14850" width="13.5546875" style="9" customWidth="1"/>
    <col min="14851" max="14851" width="14.21875" style="9" bestFit="1" customWidth="1"/>
    <col min="14852" max="14852" width="11" style="9" bestFit="1" customWidth="1"/>
    <col min="14853" max="14853" width="13.21875" style="9" bestFit="1" customWidth="1"/>
    <col min="14854" max="14854" width="11" style="9" customWidth="1"/>
    <col min="14855" max="14855" width="14.21875" style="9" bestFit="1" customWidth="1"/>
    <col min="14856" max="14856" width="13.21875" style="9" bestFit="1" customWidth="1"/>
    <col min="14857" max="14857" width="11.88671875" style="9" customWidth="1"/>
    <col min="14858" max="14859" width="13.21875" style="9" bestFit="1" customWidth="1"/>
    <col min="14860" max="14860" width="14.21875" style="9" bestFit="1" customWidth="1"/>
    <col min="14861" max="14861" width="11" style="9" bestFit="1" customWidth="1"/>
    <col min="14862" max="14862" width="14.21875" style="9" bestFit="1" customWidth="1"/>
    <col min="14863" max="14863" width="3.21875" style="9" bestFit="1" customWidth="1"/>
    <col min="14864" max="15104" width="11.5546875" style="9"/>
    <col min="15105" max="15105" width="3.6640625" style="9" customWidth="1"/>
    <col min="15106" max="15106" width="13.5546875" style="9" customWidth="1"/>
    <col min="15107" max="15107" width="14.21875" style="9" bestFit="1" customWidth="1"/>
    <col min="15108" max="15108" width="11" style="9" bestFit="1" customWidth="1"/>
    <col min="15109" max="15109" width="13.21875" style="9" bestFit="1" customWidth="1"/>
    <col min="15110" max="15110" width="11" style="9" customWidth="1"/>
    <col min="15111" max="15111" width="14.21875" style="9" bestFit="1" customWidth="1"/>
    <col min="15112" max="15112" width="13.21875" style="9" bestFit="1" customWidth="1"/>
    <col min="15113" max="15113" width="11.88671875" style="9" customWidth="1"/>
    <col min="15114" max="15115" width="13.21875" style="9" bestFit="1" customWidth="1"/>
    <col min="15116" max="15116" width="14.21875" style="9" bestFit="1" customWidth="1"/>
    <col min="15117" max="15117" width="11" style="9" bestFit="1" customWidth="1"/>
    <col min="15118" max="15118" width="14.21875" style="9" bestFit="1" customWidth="1"/>
    <col min="15119" max="15119" width="3.21875" style="9" bestFit="1" customWidth="1"/>
    <col min="15120" max="15360" width="11.5546875" style="9"/>
    <col min="15361" max="15361" width="3.6640625" style="9" customWidth="1"/>
    <col min="15362" max="15362" width="13.5546875" style="9" customWidth="1"/>
    <col min="15363" max="15363" width="14.21875" style="9" bestFit="1" customWidth="1"/>
    <col min="15364" max="15364" width="11" style="9" bestFit="1" customWidth="1"/>
    <col min="15365" max="15365" width="13.21875" style="9" bestFit="1" customWidth="1"/>
    <col min="15366" max="15366" width="11" style="9" customWidth="1"/>
    <col min="15367" max="15367" width="14.21875" style="9" bestFit="1" customWidth="1"/>
    <col min="15368" max="15368" width="13.21875" style="9" bestFit="1" customWidth="1"/>
    <col min="15369" max="15369" width="11.88671875" style="9" customWidth="1"/>
    <col min="15370" max="15371" width="13.21875" style="9" bestFit="1" customWidth="1"/>
    <col min="15372" max="15372" width="14.21875" style="9" bestFit="1" customWidth="1"/>
    <col min="15373" max="15373" width="11" style="9" bestFit="1" customWidth="1"/>
    <col min="15374" max="15374" width="14.21875" style="9" bestFit="1" customWidth="1"/>
    <col min="15375" max="15375" width="3.21875" style="9" bestFit="1" customWidth="1"/>
    <col min="15376" max="15616" width="11.5546875" style="9"/>
    <col min="15617" max="15617" width="3.6640625" style="9" customWidth="1"/>
    <col min="15618" max="15618" width="13.5546875" style="9" customWidth="1"/>
    <col min="15619" max="15619" width="14.21875" style="9" bestFit="1" customWidth="1"/>
    <col min="15620" max="15620" width="11" style="9" bestFit="1" customWidth="1"/>
    <col min="15621" max="15621" width="13.21875" style="9" bestFit="1" customWidth="1"/>
    <col min="15622" max="15622" width="11" style="9" customWidth="1"/>
    <col min="15623" max="15623" width="14.21875" style="9" bestFit="1" customWidth="1"/>
    <col min="15624" max="15624" width="13.21875" style="9" bestFit="1" customWidth="1"/>
    <col min="15625" max="15625" width="11.88671875" style="9" customWidth="1"/>
    <col min="15626" max="15627" width="13.21875" style="9" bestFit="1" customWidth="1"/>
    <col min="15628" max="15628" width="14.21875" style="9" bestFit="1" customWidth="1"/>
    <col min="15629" max="15629" width="11" style="9" bestFit="1" customWidth="1"/>
    <col min="15630" max="15630" width="14.21875" style="9" bestFit="1" customWidth="1"/>
    <col min="15631" max="15631" width="3.21875" style="9" bestFit="1" customWidth="1"/>
    <col min="15632" max="15872" width="11.5546875" style="9"/>
    <col min="15873" max="15873" width="3.6640625" style="9" customWidth="1"/>
    <col min="15874" max="15874" width="13.5546875" style="9" customWidth="1"/>
    <col min="15875" max="15875" width="14.21875" style="9" bestFit="1" customWidth="1"/>
    <col min="15876" max="15876" width="11" style="9" bestFit="1" customWidth="1"/>
    <col min="15877" max="15877" width="13.21875" style="9" bestFit="1" customWidth="1"/>
    <col min="15878" max="15878" width="11" style="9" customWidth="1"/>
    <col min="15879" max="15879" width="14.21875" style="9" bestFit="1" customWidth="1"/>
    <col min="15880" max="15880" width="13.21875" style="9" bestFit="1" customWidth="1"/>
    <col min="15881" max="15881" width="11.88671875" style="9" customWidth="1"/>
    <col min="15882" max="15883" width="13.21875" style="9" bestFit="1" customWidth="1"/>
    <col min="15884" max="15884" width="14.21875" style="9" bestFit="1" customWidth="1"/>
    <col min="15885" max="15885" width="11" style="9" bestFit="1" customWidth="1"/>
    <col min="15886" max="15886" width="14.21875" style="9" bestFit="1" customWidth="1"/>
    <col min="15887" max="15887" width="3.21875" style="9" bestFit="1" customWidth="1"/>
    <col min="15888" max="16128" width="11.5546875" style="9"/>
    <col min="16129" max="16129" width="3.6640625" style="9" customWidth="1"/>
    <col min="16130" max="16130" width="13.5546875" style="9" customWidth="1"/>
    <col min="16131" max="16131" width="14.21875" style="9" bestFit="1" customWidth="1"/>
    <col min="16132" max="16132" width="11" style="9" bestFit="1" customWidth="1"/>
    <col min="16133" max="16133" width="13.21875" style="9" bestFit="1" customWidth="1"/>
    <col min="16134" max="16134" width="11" style="9" customWidth="1"/>
    <col min="16135" max="16135" width="14.21875" style="9" bestFit="1" customWidth="1"/>
    <col min="16136" max="16136" width="13.21875" style="9" bestFit="1" customWidth="1"/>
    <col min="16137" max="16137" width="11.88671875" style="9" customWidth="1"/>
    <col min="16138" max="16139" width="13.21875" style="9" bestFit="1" customWidth="1"/>
    <col min="16140" max="16140" width="14.21875" style="9" bestFit="1" customWidth="1"/>
    <col min="16141" max="16141" width="11" style="9" bestFit="1" customWidth="1"/>
    <col min="16142" max="16142" width="14.21875" style="9" bestFit="1" customWidth="1"/>
    <col min="16143" max="16143" width="3.21875" style="9" bestFit="1" customWidth="1"/>
    <col min="16144" max="16384" width="11.5546875" style="9"/>
  </cols>
  <sheetData>
    <row r="1" spans="1:15" ht="13.8" x14ac:dyDescent="0.3">
      <c r="A1" s="9" t="s">
        <v>45</v>
      </c>
    </row>
    <row r="2" spans="1:15" ht="13.8" x14ac:dyDescent="0.3">
      <c r="A2" s="95" t="s">
        <v>397</v>
      </c>
    </row>
    <row r="3" spans="1:15" ht="13.8" x14ac:dyDescent="0.3">
      <c r="A3" s="96" t="s">
        <v>47</v>
      </c>
    </row>
    <row r="4" spans="1:15" ht="13.8" x14ac:dyDescent="0.3">
      <c r="A4" s="96"/>
    </row>
    <row r="5" spans="1:15" ht="13.8" x14ac:dyDescent="0.3">
      <c r="A5" s="97"/>
    </row>
    <row r="6" spans="1:15" ht="27.6" x14ac:dyDescent="0.3">
      <c r="C6" s="98" t="s">
        <v>398</v>
      </c>
      <c r="D6" s="98"/>
      <c r="E6" s="98"/>
      <c r="F6" s="98"/>
      <c r="G6" s="99"/>
      <c r="H6" s="98" t="s">
        <v>399</v>
      </c>
      <c r="I6" s="98"/>
      <c r="J6" s="98"/>
      <c r="K6" s="98"/>
      <c r="L6" s="99"/>
      <c r="N6" s="100" t="s">
        <v>400</v>
      </c>
    </row>
    <row r="7" spans="1:15" s="27" customFormat="1" ht="55.2" x14ac:dyDescent="0.3">
      <c r="A7" s="108" t="s">
        <v>54</v>
      </c>
      <c r="B7" s="108" t="s">
        <v>56</v>
      </c>
      <c r="C7" s="116" t="s">
        <v>401</v>
      </c>
      <c r="D7" s="116" t="s">
        <v>402</v>
      </c>
      <c r="E7" s="116" t="s">
        <v>403</v>
      </c>
      <c r="F7" s="116" t="s">
        <v>404</v>
      </c>
      <c r="G7" s="116" t="s">
        <v>374</v>
      </c>
      <c r="H7" s="116" t="s">
        <v>360</v>
      </c>
      <c r="I7" s="116" t="s">
        <v>405</v>
      </c>
      <c r="J7" s="116" t="s">
        <v>406</v>
      </c>
      <c r="K7" s="116" t="s">
        <v>407</v>
      </c>
      <c r="L7" s="116" t="s">
        <v>374</v>
      </c>
      <c r="M7" s="116" t="s">
        <v>408</v>
      </c>
      <c r="N7" s="116" t="s">
        <v>409</v>
      </c>
      <c r="O7" s="108" t="s">
        <v>396</v>
      </c>
    </row>
    <row r="8" spans="1:15" ht="13.8" x14ac:dyDescent="0.3">
      <c r="A8" s="9">
        <v>1</v>
      </c>
      <c r="B8" s="9" t="s">
        <v>68</v>
      </c>
      <c r="C8" s="35">
        <v>665408230</v>
      </c>
      <c r="D8" s="35">
        <v>0</v>
      </c>
      <c r="E8" s="35">
        <v>563326549</v>
      </c>
      <c r="F8" s="35">
        <v>0</v>
      </c>
      <c r="G8" s="35">
        <f t="shared" ref="G8:G45" si="0">(C8+D8+E8+F8)</f>
        <v>1228734779</v>
      </c>
      <c r="H8" s="35">
        <v>433313282</v>
      </c>
      <c r="I8" s="35">
        <v>36918289</v>
      </c>
      <c r="J8" s="35">
        <v>758503208</v>
      </c>
      <c r="K8" s="35">
        <v>0</v>
      </c>
      <c r="L8" s="35">
        <f t="shared" ref="L8:L45" si="1">(H8+I8+J8+K8)</f>
        <v>1228734779</v>
      </c>
      <c r="M8" s="35">
        <v>0</v>
      </c>
      <c r="N8" s="35">
        <f t="shared" ref="N8:N45" si="2">(G8-M8)</f>
        <v>1228734779</v>
      </c>
      <c r="O8" s="39">
        <v>1</v>
      </c>
    </row>
    <row r="9" spans="1:15" ht="13.8" x14ac:dyDescent="0.3">
      <c r="A9" s="9">
        <v>2</v>
      </c>
      <c r="B9" s="9" t="s">
        <v>69</v>
      </c>
      <c r="C9" s="25">
        <v>109172980</v>
      </c>
      <c r="D9" s="25">
        <v>0</v>
      </c>
      <c r="E9" s="25">
        <v>72000193</v>
      </c>
      <c r="F9" s="25">
        <v>0</v>
      </c>
      <c r="G9" s="25">
        <f t="shared" si="0"/>
        <v>181173173</v>
      </c>
      <c r="H9" s="25">
        <v>30078630</v>
      </c>
      <c r="I9" s="25">
        <v>0</v>
      </c>
      <c r="J9" s="25">
        <v>151094543</v>
      </c>
      <c r="K9" s="25">
        <v>0</v>
      </c>
      <c r="L9" s="25">
        <f t="shared" si="1"/>
        <v>181173173</v>
      </c>
      <c r="M9" s="25">
        <v>0</v>
      </c>
      <c r="N9" s="25">
        <f t="shared" si="2"/>
        <v>181173173</v>
      </c>
      <c r="O9" s="39">
        <v>2</v>
      </c>
    </row>
    <row r="10" spans="1:15" ht="13.8" x14ac:dyDescent="0.3">
      <c r="A10" s="9">
        <v>3</v>
      </c>
      <c r="B10" s="9" t="s">
        <v>70</v>
      </c>
      <c r="C10" s="25">
        <v>15312474</v>
      </c>
      <c r="D10" s="25">
        <v>1500000</v>
      </c>
      <c r="E10" s="25">
        <v>19818667</v>
      </c>
      <c r="F10" s="25">
        <v>0</v>
      </c>
      <c r="G10" s="25">
        <f t="shared" si="0"/>
        <v>36631141</v>
      </c>
      <c r="H10" s="25">
        <v>13215791</v>
      </c>
      <c r="I10" s="25">
        <v>0</v>
      </c>
      <c r="J10" s="25">
        <v>16783146</v>
      </c>
      <c r="K10" s="25">
        <v>6632204</v>
      </c>
      <c r="L10" s="25">
        <f t="shared" si="1"/>
        <v>36631141</v>
      </c>
      <c r="M10" s="25">
        <v>0</v>
      </c>
      <c r="N10" s="25">
        <f t="shared" si="2"/>
        <v>36631141</v>
      </c>
      <c r="O10" s="39">
        <v>3</v>
      </c>
    </row>
    <row r="11" spans="1:15" ht="13.8" x14ac:dyDescent="0.3">
      <c r="A11" s="9">
        <v>4</v>
      </c>
      <c r="B11" s="9" t="s">
        <v>71</v>
      </c>
      <c r="C11" s="25">
        <v>141312402</v>
      </c>
      <c r="D11" s="25">
        <v>0</v>
      </c>
      <c r="E11" s="25">
        <v>207137124</v>
      </c>
      <c r="F11" s="25">
        <v>0</v>
      </c>
      <c r="G11" s="25">
        <f t="shared" si="0"/>
        <v>348449526</v>
      </c>
      <c r="H11" s="25">
        <v>87983114</v>
      </c>
      <c r="I11" s="25">
        <v>25023376</v>
      </c>
      <c r="J11" s="25">
        <v>176738179</v>
      </c>
      <c r="K11" s="25">
        <v>58704857</v>
      </c>
      <c r="L11" s="25">
        <f t="shared" si="1"/>
        <v>348449526</v>
      </c>
      <c r="M11" s="25">
        <v>11905368</v>
      </c>
      <c r="N11" s="25">
        <f t="shared" si="2"/>
        <v>336544158</v>
      </c>
      <c r="O11" s="39">
        <v>4</v>
      </c>
    </row>
    <row r="12" spans="1:15" ht="13.8" x14ac:dyDescent="0.3">
      <c r="A12" s="9">
        <v>5</v>
      </c>
      <c r="B12" s="9" t="s">
        <v>72</v>
      </c>
      <c r="C12" s="25">
        <v>699042066</v>
      </c>
      <c r="D12" s="25">
        <v>399070</v>
      </c>
      <c r="E12" s="25">
        <v>928366289</v>
      </c>
      <c r="F12" s="25">
        <v>0</v>
      </c>
      <c r="G12" s="25">
        <f t="shared" si="0"/>
        <v>1627807425</v>
      </c>
      <c r="H12" s="25">
        <v>769931593</v>
      </c>
      <c r="I12" s="25">
        <v>42201391</v>
      </c>
      <c r="J12" s="25">
        <v>345377766</v>
      </c>
      <c r="K12" s="25">
        <v>470296675</v>
      </c>
      <c r="L12" s="25">
        <f t="shared" si="1"/>
        <v>1627807425</v>
      </c>
      <c r="M12" s="25">
        <v>35511957</v>
      </c>
      <c r="N12" s="25">
        <f t="shared" si="2"/>
        <v>1592295468</v>
      </c>
      <c r="O12" s="39">
        <v>5</v>
      </c>
    </row>
    <row r="13" spans="1:15" ht="13.8" x14ac:dyDescent="0.3">
      <c r="A13" s="9">
        <v>6</v>
      </c>
      <c r="B13" s="9" t="s">
        <v>73</v>
      </c>
      <c r="C13" s="25">
        <v>39288868</v>
      </c>
      <c r="D13" s="25">
        <v>0</v>
      </c>
      <c r="E13" s="25">
        <v>63940052</v>
      </c>
      <c r="F13" s="25">
        <v>0</v>
      </c>
      <c r="G13" s="25">
        <f t="shared" si="0"/>
        <v>103228920</v>
      </c>
      <c r="H13" s="25">
        <v>45395618</v>
      </c>
      <c r="I13" s="25">
        <v>0</v>
      </c>
      <c r="J13" s="25">
        <v>54457005</v>
      </c>
      <c r="K13" s="25">
        <v>3376297</v>
      </c>
      <c r="L13" s="25">
        <f t="shared" si="1"/>
        <v>103228920</v>
      </c>
      <c r="M13" s="25">
        <v>0</v>
      </c>
      <c r="N13" s="25">
        <f t="shared" si="2"/>
        <v>103228920</v>
      </c>
      <c r="O13" s="39">
        <v>6</v>
      </c>
    </row>
    <row r="14" spans="1:15" ht="13.8" x14ac:dyDescent="0.3">
      <c r="A14" s="9">
        <v>7</v>
      </c>
      <c r="B14" s="9" t="s">
        <v>74</v>
      </c>
      <c r="C14" s="25">
        <v>33417981</v>
      </c>
      <c r="D14" s="25">
        <v>10785000</v>
      </c>
      <c r="E14" s="25">
        <v>25496185</v>
      </c>
      <c r="F14" s="25">
        <v>0</v>
      </c>
      <c r="G14" s="25">
        <f t="shared" si="0"/>
        <v>69699166</v>
      </c>
      <c r="H14" s="25">
        <v>34310266</v>
      </c>
      <c r="I14" s="25">
        <v>0</v>
      </c>
      <c r="J14" s="25">
        <v>19955895</v>
      </c>
      <c r="K14" s="25">
        <v>15433005</v>
      </c>
      <c r="L14" s="25">
        <f t="shared" si="1"/>
        <v>69699166</v>
      </c>
      <c r="M14" s="25">
        <v>0</v>
      </c>
      <c r="N14" s="25">
        <f t="shared" si="2"/>
        <v>69699166</v>
      </c>
      <c r="O14" s="39">
        <v>7</v>
      </c>
    </row>
    <row r="15" spans="1:15" ht="13.8" x14ac:dyDescent="0.3">
      <c r="A15" s="9">
        <v>8</v>
      </c>
      <c r="B15" s="9" t="s">
        <v>75</v>
      </c>
      <c r="C15" s="25">
        <v>104224169</v>
      </c>
      <c r="D15" s="25">
        <v>0</v>
      </c>
      <c r="E15" s="25">
        <v>75514644</v>
      </c>
      <c r="F15" s="25">
        <v>0</v>
      </c>
      <c r="G15" s="25">
        <f t="shared" si="0"/>
        <v>179738813</v>
      </c>
      <c r="H15" s="25">
        <v>63287051</v>
      </c>
      <c r="I15" s="25">
        <v>0</v>
      </c>
      <c r="J15" s="25">
        <v>69728647</v>
      </c>
      <c r="K15" s="25">
        <v>46723115</v>
      </c>
      <c r="L15" s="25">
        <f t="shared" si="1"/>
        <v>179738813</v>
      </c>
      <c r="M15" s="25">
        <v>0</v>
      </c>
      <c r="N15" s="25">
        <f t="shared" si="2"/>
        <v>179738813</v>
      </c>
      <c r="O15" s="39">
        <v>8</v>
      </c>
    </row>
    <row r="16" spans="1:15" ht="13.8" x14ac:dyDescent="0.3">
      <c r="A16" s="9">
        <v>9</v>
      </c>
      <c r="B16" s="9" t="s">
        <v>76</v>
      </c>
      <c r="C16" s="25">
        <v>24151580</v>
      </c>
      <c r="D16" s="25">
        <v>0</v>
      </c>
      <c r="E16" s="25">
        <v>3703830</v>
      </c>
      <c r="F16" s="25">
        <v>0</v>
      </c>
      <c r="G16" s="25">
        <f t="shared" si="0"/>
        <v>27855410</v>
      </c>
      <c r="H16" s="25">
        <v>0</v>
      </c>
      <c r="I16" s="25">
        <v>0</v>
      </c>
      <c r="J16" s="25">
        <v>7912409</v>
      </c>
      <c r="K16" s="25">
        <v>19943001</v>
      </c>
      <c r="L16" s="25">
        <f t="shared" si="1"/>
        <v>27855410</v>
      </c>
      <c r="M16" s="25">
        <v>0</v>
      </c>
      <c r="N16" s="25">
        <f t="shared" si="2"/>
        <v>27855410</v>
      </c>
      <c r="O16" s="39">
        <v>9</v>
      </c>
    </row>
    <row r="17" spans="1:15" ht="13.8" x14ac:dyDescent="0.3">
      <c r="A17" s="9">
        <v>10</v>
      </c>
      <c r="B17" s="9" t="s">
        <v>77</v>
      </c>
      <c r="C17" s="25">
        <v>149417965</v>
      </c>
      <c r="D17" s="25">
        <v>0</v>
      </c>
      <c r="E17" s="25">
        <v>80964833</v>
      </c>
      <c r="F17" s="25">
        <v>0</v>
      </c>
      <c r="G17" s="25">
        <f t="shared" si="0"/>
        <v>230382798</v>
      </c>
      <c r="H17" s="25">
        <v>200517</v>
      </c>
      <c r="I17" s="25">
        <v>0</v>
      </c>
      <c r="J17" s="25">
        <v>204145089</v>
      </c>
      <c r="K17" s="25">
        <v>26037192</v>
      </c>
      <c r="L17" s="25">
        <f t="shared" si="1"/>
        <v>230382798</v>
      </c>
      <c r="M17" s="25">
        <v>0</v>
      </c>
      <c r="N17" s="25">
        <f t="shared" si="2"/>
        <v>230382798</v>
      </c>
      <c r="O17" s="39">
        <v>10</v>
      </c>
    </row>
    <row r="18" spans="1:15" ht="13.8" x14ac:dyDescent="0.3">
      <c r="A18" s="9">
        <v>11</v>
      </c>
      <c r="B18" s="9" t="s">
        <v>78</v>
      </c>
      <c r="C18" s="25">
        <v>85351434</v>
      </c>
      <c r="D18" s="25">
        <v>0</v>
      </c>
      <c r="E18" s="25">
        <v>39807799</v>
      </c>
      <c r="F18" s="25">
        <v>0</v>
      </c>
      <c r="G18" s="25">
        <f t="shared" si="0"/>
        <v>125159233</v>
      </c>
      <c r="H18" s="25">
        <v>89952904</v>
      </c>
      <c r="I18" s="25">
        <v>4107905</v>
      </c>
      <c r="J18" s="25">
        <v>19103435</v>
      </c>
      <c r="K18" s="25">
        <v>11994989</v>
      </c>
      <c r="L18" s="25">
        <f t="shared" si="1"/>
        <v>125159233</v>
      </c>
      <c r="M18" s="25">
        <v>0</v>
      </c>
      <c r="N18" s="25">
        <f t="shared" si="2"/>
        <v>125159233</v>
      </c>
      <c r="O18" s="39">
        <v>11</v>
      </c>
    </row>
    <row r="19" spans="1:15" ht="13.8" x14ac:dyDescent="0.3">
      <c r="A19" s="9">
        <v>12</v>
      </c>
      <c r="B19" s="9" t="s">
        <v>79</v>
      </c>
      <c r="C19" s="25">
        <v>18387404</v>
      </c>
      <c r="D19" s="25">
        <v>0</v>
      </c>
      <c r="E19" s="25">
        <v>25272830</v>
      </c>
      <c r="F19" s="25">
        <v>0</v>
      </c>
      <c r="G19" s="25">
        <f t="shared" si="0"/>
        <v>43660234</v>
      </c>
      <c r="H19" s="25">
        <v>20814972</v>
      </c>
      <c r="I19" s="25">
        <v>0</v>
      </c>
      <c r="J19" s="25">
        <v>18475725</v>
      </c>
      <c r="K19" s="25">
        <v>4369537</v>
      </c>
      <c r="L19" s="25">
        <f t="shared" si="1"/>
        <v>43660234</v>
      </c>
      <c r="M19" s="25">
        <v>0</v>
      </c>
      <c r="N19" s="25">
        <f t="shared" si="2"/>
        <v>43660234</v>
      </c>
      <c r="O19" s="39">
        <v>12</v>
      </c>
    </row>
    <row r="20" spans="1:15" ht="13.8" x14ac:dyDescent="0.3">
      <c r="A20" s="9">
        <v>13</v>
      </c>
      <c r="B20" s="9" t="s">
        <v>80</v>
      </c>
      <c r="C20" s="25">
        <v>106777324</v>
      </c>
      <c r="D20" s="25">
        <v>0</v>
      </c>
      <c r="E20" s="25">
        <v>90383804</v>
      </c>
      <c r="F20" s="25">
        <v>0</v>
      </c>
      <c r="G20" s="25">
        <f t="shared" si="0"/>
        <v>197161128</v>
      </c>
      <c r="H20" s="25">
        <v>90568250</v>
      </c>
      <c r="I20" s="25">
        <v>0</v>
      </c>
      <c r="J20" s="25">
        <v>82291542</v>
      </c>
      <c r="K20" s="25">
        <v>24301336</v>
      </c>
      <c r="L20" s="25">
        <f t="shared" si="1"/>
        <v>197161128</v>
      </c>
      <c r="M20" s="25">
        <v>0</v>
      </c>
      <c r="N20" s="25">
        <f t="shared" si="2"/>
        <v>197161128</v>
      </c>
      <c r="O20" s="39">
        <v>13</v>
      </c>
    </row>
    <row r="21" spans="1:15" ht="13.8" x14ac:dyDescent="0.3">
      <c r="A21" s="9">
        <v>14</v>
      </c>
      <c r="B21" s="9" t="s">
        <v>81</v>
      </c>
      <c r="C21" s="25">
        <v>9820236</v>
      </c>
      <c r="D21" s="25">
        <v>262217</v>
      </c>
      <c r="E21" s="25">
        <v>17037473</v>
      </c>
      <c r="F21" s="25">
        <v>0</v>
      </c>
      <c r="G21" s="25">
        <f t="shared" si="0"/>
        <v>27119926</v>
      </c>
      <c r="H21" s="25">
        <v>14804438</v>
      </c>
      <c r="I21" s="25">
        <v>0</v>
      </c>
      <c r="J21" s="25">
        <v>9940537</v>
      </c>
      <c r="K21" s="25">
        <v>2374951</v>
      </c>
      <c r="L21" s="25">
        <f t="shared" si="1"/>
        <v>27119926</v>
      </c>
      <c r="M21" s="25">
        <v>0</v>
      </c>
      <c r="N21" s="25">
        <f t="shared" si="2"/>
        <v>27119926</v>
      </c>
      <c r="O21" s="39">
        <v>14</v>
      </c>
    </row>
    <row r="22" spans="1:15" ht="13.8" x14ac:dyDescent="0.3">
      <c r="A22" s="9">
        <v>15</v>
      </c>
      <c r="B22" s="9" t="s">
        <v>82</v>
      </c>
      <c r="C22" s="25">
        <v>379401913</v>
      </c>
      <c r="D22" s="25">
        <v>0</v>
      </c>
      <c r="E22" s="25">
        <v>493920496</v>
      </c>
      <c r="F22" s="25">
        <v>0</v>
      </c>
      <c r="G22" s="25">
        <f t="shared" si="0"/>
        <v>873322409</v>
      </c>
      <c r="H22" s="25">
        <v>222489447</v>
      </c>
      <c r="I22" s="25">
        <v>0</v>
      </c>
      <c r="J22" s="25">
        <v>554418439</v>
      </c>
      <c r="K22" s="25">
        <v>96414523</v>
      </c>
      <c r="L22" s="25">
        <f t="shared" si="1"/>
        <v>873322409</v>
      </c>
      <c r="M22" s="25">
        <v>9073713</v>
      </c>
      <c r="N22" s="25">
        <f t="shared" si="2"/>
        <v>864248696</v>
      </c>
      <c r="O22" s="39">
        <v>15</v>
      </c>
    </row>
    <row r="23" spans="1:15" ht="13.8" x14ac:dyDescent="0.3">
      <c r="A23" s="9">
        <v>16</v>
      </c>
      <c r="B23" s="9" t="s">
        <v>83</v>
      </c>
      <c r="C23" s="25">
        <v>192124463</v>
      </c>
      <c r="D23" s="25">
        <v>0</v>
      </c>
      <c r="E23" s="25">
        <v>129734723</v>
      </c>
      <c r="F23" s="25">
        <v>0</v>
      </c>
      <c r="G23" s="25">
        <f t="shared" si="0"/>
        <v>321859186</v>
      </c>
      <c r="H23" s="25">
        <v>175466807</v>
      </c>
      <c r="I23" s="25">
        <v>25765461</v>
      </c>
      <c r="J23" s="25">
        <v>80215763</v>
      </c>
      <c r="K23" s="25">
        <v>40411155</v>
      </c>
      <c r="L23" s="25">
        <f t="shared" si="1"/>
        <v>321859186</v>
      </c>
      <c r="M23" s="25">
        <v>0</v>
      </c>
      <c r="N23" s="25">
        <f t="shared" si="2"/>
        <v>321859186</v>
      </c>
      <c r="O23" s="39">
        <v>16</v>
      </c>
    </row>
    <row r="24" spans="1:15" ht="13.8" x14ac:dyDescent="0.3">
      <c r="A24" s="9">
        <v>17</v>
      </c>
      <c r="B24" s="9" t="s">
        <v>85</v>
      </c>
      <c r="C24" s="25">
        <v>87549588</v>
      </c>
      <c r="D24" s="25">
        <v>1125000</v>
      </c>
      <c r="E24" s="25">
        <v>82263150</v>
      </c>
      <c r="F24" s="25">
        <v>0</v>
      </c>
      <c r="G24" s="25">
        <f t="shared" si="0"/>
        <v>170937738</v>
      </c>
      <c r="H24" s="25">
        <v>66240736</v>
      </c>
      <c r="I24" s="25">
        <v>33739135</v>
      </c>
      <c r="J24" s="25">
        <v>29821119</v>
      </c>
      <c r="K24" s="25">
        <v>41136748</v>
      </c>
      <c r="L24" s="25">
        <f t="shared" si="1"/>
        <v>170937738</v>
      </c>
      <c r="M24" s="25">
        <v>0</v>
      </c>
      <c r="N24" s="25">
        <f t="shared" si="2"/>
        <v>170937738</v>
      </c>
      <c r="O24" s="39">
        <v>17</v>
      </c>
    </row>
    <row r="25" spans="1:15" ht="13.8" x14ac:dyDescent="0.3">
      <c r="A25" s="9">
        <v>18</v>
      </c>
      <c r="B25" s="9" t="s">
        <v>86</v>
      </c>
      <c r="C25" s="25">
        <v>29970403</v>
      </c>
      <c r="D25" s="25">
        <v>0</v>
      </c>
      <c r="E25" s="25">
        <v>8960532</v>
      </c>
      <c r="F25" s="25">
        <v>0</v>
      </c>
      <c r="G25" s="25">
        <f t="shared" si="0"/>
        <v>38930935</v>
      </c>
      <c r="H25" s="25">
        <v>21768886</v>
      </c>
      <c r="I25" s="25">
        <v>0</v>
      </c>
      <c r="J25" s="25">
        <v>14379979</v>
      </c>
      <c r="K25" s="25">
        <v>2782070</v>
      </c>
      <c r="L25" s="25">
        <f t="shared" si="1"/>
        <v>38930935</v>
      </c>
      <c r="M25" s="25">
        <v>0</v>
      </c>
      <c r="N25" s="25">
        <f t="shared" si="2"/>
        <v>38930935</v>
      </c>
      <c r="O25" s="39">
        <v>18</v>
      </c>
    </row>
    <row r="26" spans="1:15" ht="13.8" x14ac:dyDescent="0.3">
      <c r="A26" s="9">
        <v>19</v>
      </c>
      <c r="B26" s="9" t="s">
        <v>87</v>
      </c>
      <c r="C26" s="25">
        <v>376069093</v>
      </c>
      <c r="D26" s="25">
        <v>0</v>
      </c>
      <c r="E26" s="25">
        <v>306409906</v>
      </c>
      <c r="F26" s="25">
        <v>0</v>
      </c>
      <c r="G26" s="25">
        <f t="shared" si="0"/>
        <v>682478999</v>
      </c>
      <c r="H26" s="25">
        <v>217692739</v>
      </c>
      <c r="I26" s="25">
        <v>38973157</v>
      </c>
      <c r="J26" s="25">
        <v>223949985</v>
      </c>
      <c r="K26" s="25">
        <v>201863118</v>
      </c>
      <c r="L26" s="25">
        <f t="shared" si="1"/>
        <v>682478999</v>
      </c>
      <c r="M26" s="25">
        <v>0</v>
      </c>
      <c r="N26" s="25">
        <f t="shared" si="2"/>
        <v>682478999</v>
      </c>
      <c r="O26" s="39">
        <v>19</v>
      </c>
    </row>
    <row r="27" spans="1:15" ht="13.8" x14ac:dyDescent="0.3">
      <c r="A27" s="9">
        <v>20</v>
      </c>
      <c r="B27" s="9" t="s">
        <v>88</v>
      </c>
      <c r="C27" s="25">
        <v>113941643</v>
      </c>
      <c r="D27" s="25">
        <v>0</v>
      </c>
      <c r="E27" s="25">
        <v>142641520</v>
      </c>
      <c r="F27" s="25">
        <v>0</v>
      </c>
      <c r="G27" s="25">
        <f t="shared" si="0"/>
        <v>256583163</v>
      </c>
      <c r="H27" s="25">
        <v>163485462</v>
      </c>
      <c r="I27" s="25">
        <v>10688608</v>
      </c>
      <c r="J27" s="25">
        <v>48220871</v>
      </c>
      <c r="K27" s="25">
        <v>34188222</v>
      </c>
      <c r="L27" s="25">
        <f t="shared" si="1"/>
        <v>256583163</v>
      </c>
      <c r="M27" s="25">
        <v>0</v>
      </c>
      <c r="N27" s="25">
        <f t="shared" si="2"/>
        <v>256583163</v>
      </c>
      <c r="O27" s="39">
        <v>20</v>
      </c>
    </row>
    <row r="28" spans="1:15" ht="13.8" x14ac:dyDescent="0.3">
      <c r="A28" s="9">
        <v>21</v>
      </c>
      <c r="B28" s="9" t="s">
        <v>89</v>
      </c>
      <c r="C28" s="25">
        <v>107284689</v>
      </c>
      <c r="D28" s="25">
        <v>7370000</v>
      </c>
      <c r="E28" s="25">
        <v>47155725</v>
      </c>
      <c r="F28" s="25">
        <v>0</v>
      </c>
      <c r="G28" s="25">
        <f t="shared" si="0"/>
        <v>161810414</v>
      </c>
      <c r="H28" s="25">
        <v>99610811</v>
      </c>
      <c r="I28" s="25">
        <v>0</v>
      </c>
      <c r="J28" s="25">
        <v>48735587</v>
      </c>
      <c r="K28" s="25">
        <v>13464016</v>
      </c>
      <c r="L28" s="25">
        <f t="shared" si="1"/>
        <v>161810414</v>
      </c>
      <c r="M28" s="25">
        <v>0</v>
      </c>
      <c r="N28" s="25">
        <f t="shared" si="2"/>
        <v>161810414</v>
      </c>
      <c r="O28" s="39">
        <v>21</v>
      </c>
    </row>
    <row r="29" spans="1:15" ht="13.8" x14ac:dyDescent="0.3">
      <c r="A29" s="9">
        <v>22</v>
      </c>
      <c r="B29" s="9" t="s">
        <v>90</v>
      </c>
      <c r="C29" s="25">
        <v>24643637</v>
      </c>
      <c r="D29" s="25">
        <v>1125000</v>
      </c>
      <c r="E29" s="25">
        <v>57628373</v>
      </c>
      <c r="F29" s="25">
        <v>0</v>
      </c>
      <c r="G29" s="25">
        <f t="shared" si="0"/>
        <v>83397010</v>
      </c>
      <c r="H29" s="25">
        <v>33757858</v>
      </c>
      <c r="I29" s="25">
        <v>0</v>
      </c>
      <c r="J29" s="25">
        <v>25662041</v>
      </c>
      <c r="K29" s="25">
        <v>23977111</v>
      </c>
      <c r="L29" s="25">
        <f t="shared" si="1"/>
        <v>83397010</v>
      </c>
      <c r="M29" s="25">
        <v>0</v>
      </c>
      <c r="N29" s="25">
        <f t="shared" si="2"/>
        <v>83397010</v>
      </c>
      <c r="O29" s="39">
        <v>22</v>
      </c>
    </row>
    <row r="30" spans="1:15" ht="13.8" x14ac:dyDescent="0.3">
      <c r="A30" s="9">
        <v>23</v>
      </c>
      <c r="B30" s="9" t="s">
        <v>91</v>
      </c>
      <c r="C30" s="25">
        <v>579872049</v>
      </c>
      <c r="D30" s="25">
        <v>3779053</v>
      </c>
      <c r="E30" s="25">
        <v>973724464</v>
      </c>
      <c r="F30" s="25">
        <v>0</v>
      </c>
      <c r="G30" s="25">
        <f t="shared" si="0"/>
        <v>1557375566</v>
      </c>
      <c r="H30" s="25">
        <v>556278539</v>
      </c>
      <c r="I30" s="25">
        <v>47052917</v>
      </c>
      <c r="J30" s="25">
        <v>725379438</v>
      </c>
      <c r="K30" s="25">
        <v>228664672</v>
      </c>
      <c r="L30" s="25">
        <f t="shared" si="1"/>
        <v>1557375566</v>
      </c>
      <c r="M30" s="25">
        <v>2277296</v>
      </c>
      <c r="N30" s="25">
        <f t="shared" si="2"/>
        <v>1555098270</v>
      </c>
      <c r="O30" s="39">
        <v>23</v>
      </c>
    </row>
    <row r="31" spans="1:15" ht="13.8" x14ac:dyDescent="0.3">
      <c r="A31" s="9">
        <v>24</v>
      </c>
      <c r="B31" s="9" t="s">
        <v>92</v>
      </c>
      <c r="C31" s="25">
        <v>1423724758</v>
      </c>
      <c r="D31" s="25">
        <v>0</v>
      </c>
      <c r="E31" s="25">
        <v>810522226</v>
      </c>
      <c r="F31" s="25">
        <v>16420000</v>
      </c>
      <c r="G31" s="25">
        <f t="shared" si="0"/>
        <v>2250666984</v>
      </c>
      <c r="H31" s="25">
        <v>531265475</v>
      </c>
      <c r="I31" s="25">
        <v>32352812</v>
      </c>
      <c r="J31" s="25">
        <v>943853237</v>
      </c>
      <c r="K31" s="25">
        <v>743195460</v>
      </c>
      <c r="L31" s="25">
        <f t="shared" si="1"/>
        <v>2250666984</v>
      </c>
      <c r="M31" s="25">
        <v>0</v>
      </c>
      <c r="N31" s="25">
        <f t="shared" si="2"/>
        <v>2250666984</v>
      </c>
      <c r="O31" s="39">
        <v>24</v>
      </c>
    </row>
    <row r="32" spans="1:15" ht="13.8" x14ac:dyDescent="0.3">
      <c r="A32" s="9">
        <v>25</v>
      </c>
      <c r="B32" s="9" t="s">
        <v>93</v>
      </c>
      <c r="C32" s="25">
        <v>17609099</v>
      </c>
      <c r="D32" s="25">
        <v>0</v>
      </c>
      <c r="E32" s="25">
        <v>9009331</v>
      </c>
      <c r="F32" s="25">
        <v>0</v>
      </c>
      <c r="G32" s="25">
        <f t="shared" si="0"/>
        <v>26618430</v>
      </c>
      <c r="H32" s="25">
        <v>16253130</v>
      </c>
      <c r="I32" s="25">
        <v>0</v>
      </c>
      <c r="J32" s="25">
        <v>2593286</v>
      </c>
      <c r="K32" s="25">
        <v>7772014</v>
      </c>
      <c r="L32" s="25">
        <f t="shared" si="1"/>
        <v>26618430</v>
      </c>
      <c r="M32" s="25">
        <v>0</v>
      </c>
      <c r="N32" s="25">
        <f t="shared" si="2"/>
        <v>26618430</v>
      </c>
      <c r="O32" s="39">
        <v>25</v>
      </c>
    </row>
    <row r="33" spans="1:15" ht="13.8" x14ac:dyDescent="0.3">
      <c r="A33" s="9">
        <v>26</v>
      </c>
      <c r="B33" s="9" t="s">
        <v>94</v>
      </c>
      <c r="C33" s="25">
        <v>68042524</v>
      </c>
      <c r="D33" s="25">
        <v>200000</v>
      </c>
      <c r="E33" s="25">
        <v>31539796</v>
      </c>
      <c r="F33" s="25">
        <v>0</v>
      </c>
      <c r="G33" s="25">
        <f t="shared" si="0"/>
        <v>99782320</v>
      </c>
      <c r="H33" s="25">
        <v>49434135</v>
      </c>
      <c r="I33" s="25">
        <v>0</v>
      </c>
      <c r="J33" s="25">
        <v>35288494</v>
      </c>
      <c r="K33" s="25">
        <v>15059691</v>
      </c>
      <c r="L33" s="25">
        <f t="shared" si="1"/>
        <v>99782320</v>
      </c>
      <c r="M33" s="25">
        <v>0</v>
      </c>
      <c r="N33" s="25">
        <f t="shared" si="2"/>
        <v>99782320</v>
      </c>
      <c r="O33" s="39">
        <v>26</v>
      </c>
    </row>
    <row r="34" spans="1:15" ht="13.8" x14ac:dyDescent="0.3">
      <c r="A34" s="9">
        <v>27</v>
      </c>
      <c r="B34" s="9" t="s">
        <v>95</v>
      </c>
      <c r="C34" s="25">
        <v>31651546</v>
      </c>
      <c r="D34" s="25">
        <v>250000</v>
      </c>
      <c r="E34" s="25">
        <v>26646988</v>
      </c>
      <c r="F34" s="25">
        <v>0</v>
      </c>
      <c r="G34" s="25">
        <f t="shared" si="0"/>
        <v>58548534</v>
      </c>
      <c r="H34" s="25">
        <v>25462197</v>
      </c>
      <c r="I34" s="25">
        <v>0</v>
      </c>
      <c r="J34" s="25">
        <v>26544667</v>
      </c>
      <c r="K34" s="25">
        <v>6541670</v>
      </c>
      <c r="L34" s="25">
        <f t="shared" si="1"/>
        <v>58548534</v>
      </c>
      <c r="M34" s="25">
        <v>389674</v>
      </c>
      <c r="N34" s="25">
        <f t="shared" si="2"/>
        <v>58158860</v>
      </c>
      <c r="O34" s="39">
        <v>27</v>
      </c>
    </row>
    <row r="35" spans="1:15" ht="13.8" x14ac:dyDescent="0.3">
      <c r="A35" s="9">
        <v>28</v>
      </c>
      <c r="B35" s="9" t="s">
        <v>96</v>
      </c>
      <c r="C35" s="25">
        <v>553501731</v>
      </c>
      <c r="D35" s="25">
        <v>0</v>
      </c>
      <c r="E35" s="25">
        <v>351699496</v>
      </c>
      <c r="F35" s="25">
        <v>0</v>
      </c>
      <c r="G35" s="25">
        <f t="shared" si="0"/>
        <v>905201227</v>
      </c>
      <c r="H35" s="25">
        <v>189437973</v>
      </c>
      <c r="I35" s="25">
        <v>0</v>
      </c>
      <c r="J35" s="25">
        <v>572754642</v>
      </c>
      <c r="K35" s="25">
        <v>143008612</v>
      </c>
      <c r="L35" s="25">
        <f t="shared" si="1"/>
        <v>905201227</v>
      </c>
      <c r="M35" s="25">
        <v>3955973</v>
      </c>
      <c r="N35" s="25">
        <f t="shared" si="2"/>
        <v>901245254</v>
      </c>
      <c r="O35" s="39">
        <v>28</v>
      </c>
    </row>
    <row r="36" spans="1:15" ht="13.8" x14ac:dyDescent="0.3">
      <c r="A36" s="9">
        <v>29</v>
      </c>
      <c r="B36" s="9" t="s">
        <v>97</v>
      </c>
      <c r="C36" s="25">
        <v>21629030</v>
      </c>
      <c r="D36" s="25">
        <v>0</v>
      </c>
      <c r="E36" s="25">
        <v>28061305</v>
      </c>
      <c r="F36" s="25">
        <v>0</v>
      </c>
      <c r="G36" s="25">
        <f t="shared" si="0"/>
        <v>49690335</v>
      </c>
      <c r="H36" s="25">
        <v>26739954</v>
      </c>
      <c r="I36" s="25">
        <v>0</v>
      </c>
      <c r="J36" s="25">
        <v>18181957</v>
      </c>
      <c r="K36" s="25">
        <v>4768424</v>
      </c>
      <c r="L36" s="25">
        <f t="shared" si="1"/>
        <v>49690335</v>
      </c>
      <c r="M36" s="25">
        <v>0</v>
      </c>
      <c r="N36" s="25">
        <f t="shared" si="2"/>
        <v>49690335</v>
      </c>
      <c r="O36" s="39">
        <v>29</v>
      </c>
    </row>
    <row r="37" spans="1:15" ht="13.8" x14ac:dyDescent="0.3">
      <c r="A37" s="9">
        <v>30</v>
      </c>
      <c r="B37" s="9" t="s">
        <v>98</v>
      </c>
      <c r="C37" s="25">
        <v>1677436822</v>
      </c>
      <c r="D37" s="25">
        <v>0</v>
      </c>
      <c r="E37" s="25">
        <v>770570027</v>
      </c>
      <c r="F37" s="25">
        <v>0</v>
      </c>
      <c r="G37" s="25">
        <f t="shared" si="0"/>
        <v>2448006849</v>
      </c>
      <c r="H37" s="25">
        <v>511539407</v>
      </c>
      <c r="I37" s="25">
        <v>83476115</v>
      </c>
      <c r="J37" s="25">
        <v>867123022</v>
      </c>
      <c r="K37" s="25">
        <v>985868305</v>
      </c>
      <c r="L37" s="25">
        <f t="shared" si="1"/>
        <v>2448006849</v>
      </c>
      <c r="M37" s="25">
        <v>7702984</v>
      </c>
      <c r="N37" s="25">
        <f t="shared" si="2"/>
        <v>2440303865</v>
      </c>
      <c r="O37" s="39">
        <v>30</v>
      </c>
    </row>
    <row r="38" spans="1:15" ht="13.8" x14ac:dyDescent="0.3">
      <c r="A38" s="9">
        <v>31</v>
      </c>
      <c r="B38" s="9" t="s">
        <v>99</v>
      </c>
      <c r="C38" s="25">
        <v>231226266</v>
      </c>
      <c r="D38" s="25">
        <v>500000</v>
      </c>
      <c r="E38" s="25">
        <v>338594390</v>
      </c>
      <c r="F38" s="25">
        <v>0</v>
      </c>
      <c r="G38" s="25">
        <f t="shared" si="0"/>
        <v>570320656</v>
      </c>
      <c r="H38" s="25">
        <v>256004539</v>
      </c>
      <c r="I38" s="25">
        <v>33697034</v>
      </c>
      <c r="J38" s="25">
        <v>256234462</v>
      </c>
      <c r="K38" s="25">
        <v>24384621</v>
      </c>
      <c r="L38" s="25">
        <f t="shared" si="1"/>
        <v>570320656</v>
      </c>
      <c r="M38" s="25">
        <v>41733</v>
      </c>
      <c r="N38" s="25">
        <f t="shared" si="2"/>
        <v>570278923</v>
      </c>
      <c r="O38" s="39">
        <v>31</v>
      </c>
    </row>
    <row r="39" spans="1:15" ht="13.8" x14ac:dyDescent="0.3">
      <c r="A39" s="9">
        <v>32</v>
      </c>
      <c r="B39" s="9" t="s">
        <v>100</v>
      </c>
      <c r="C39" s="25">
        <v>72566905</v>
      </c>
      <c r="D39" s="25">
        <v>0</v>
      </c>
      <c r="E39" s="25">
        <v>99511204</v>
      </c>
      <c r="F39" s="25">
        <v>0</v>
      </c>
      <c r="G39" s="25">
        <f t="shared" si="0"/>
        <v>172078109</v>
      </c>
      <c r="H39" s="25">
        <v>57104107</v>
      </c>
      <c r="I39" s="25">
        <v>238250</v>
      </c>
      <c r="J39" s="25">
        <v>60445878</v>
      </c>
      <c r="K39" s="25">
        <v>54289874</v>
      </c>
      <c r="L39" s="25">
        <f t="shared" si="1"/>
        <v>172078109</v>
      </c>
      <c r="M39" s="25">
        <v>0</v>
      </c>
      <c r="N39" s="25">
        <f t="shared" si="2"/>
        <v>172078109</v>
      </c>
      <c r="O39" s="39">
        <v>32</v>
      </c>
    </row>
    <row r="40" spans="1:15" ht="13.8" x14ac:dyDescent="0.3">
      <c r="A40" s="9">
        <v>33</v>
      </c>
      <c r="B40" s="9" t="s">
        <v>101</v>
      </c>
      <c r="C40" s="25">
        <v>40143363</v>
      </c>
      <c r="D40" s="25">
        <v>9050000</v>
      </c>
      <c r="E40" s="25">
        <v>64424897</v>
      </c>
      <c r="F40" s="25">
        <v>0</v>
      </c>
      <c r="G40" s="25">
        <f t="shared" si="0"/>
        <v>113618260</v>
      </c>
      <c r="H40" s="25">
        <v>44600455</v>
      </c>
      <c r="I40" s="25">
        <v>0</v>
      </c>
      <c r="J40" s="25">
        <v>48300184</v>
      </c>
      <c r="K40" s="25">
        <v>20717621</v>
      </c>
      <c r="L40" s="25">
        <f t="shared" si="1"/>
        <v>113618260</v>
      </c>
      <c r="M40" s="25">
        <v>4498031</v>
      </c>
      <c r="N40" s="25">
        <f t="shared" si="2"/>
        <v>109120229</v>
      </c>
      <c r="O40" s="39">
        <v>33</v>
      </c>
    </row>
    <row r="41" spans="1:15" ht="13.8" x14ac:dyDescent="0.3">
      <c r="A41" s="9">
        <v>34</v>
      </c>
      <c r="B41" s="9" t="s">
        <v>102</v>
      </c>
      <c r="C41" s="25">
        <v>698650064</v>
      </c>
      <c r="D41" s="25">
        <v>0</v>
      </c>
      <c r="E41" s="25">
        <v>200451836</v>
      </c>
      <c r="F41" s="25">
        <v>0</v>
      </c>
      <c r="G41" s="25">
        <f t="shared" si="0"/>
        <v>899101900</v>
      </c>
      <c r="H41" s="25">
        <v>251286642</v>
      </c>
      <c r="I41" s="25">
        <v>0</v>
      </c>
      <c r="J41" s="25">
        <v>242930834</v>
      </c>
      <c r="K41" s="25">
        <v>404884424</v>
      </c>
      <c r="L41" s="25">
        <f t="shared" si="1"/>
        <v>899101900</v>
      </c>
      <c r="M41" s="25">
        <v>0</v>
      </c>
      <c r="N41" s="25">
        <f t="shared" si="2"/>
        <v>899101900</v>
      </c>
      <c r="O41" s="39">
        <v>34</v>
      </c>
    </row>
    <row r="42" spans="1:15" ht="13.8" x14ac:dyDescent="0.3">
      <c r="A42" s="9">
        <v>35</v>
      </c>
      <c r="B42" s="9" t="s">
        <v>103</v>
      </c>
      <c r="C42" s="25">
        <v>1285726273</v>
      </c>
      <c r="D42" s="25">
        <v>1500000</v>
      </c>
      <c r="E42" s="25">
        <v>1488314622</v>
      </c>
      <c r="F42" s="25">
        <v>0</v>
      </c>
      <c r="G42" s="25">
        <f t="shared" si="0"/>
        <v>2775540895</v>
      </c>
      <c r="H42" s="25">
        <v>1204437844</v>
      </c>
      <c r="I42" s="25">
        <v>166126420</v>
      </c>
      <c r="J42" s="25">
        <v>1162237267</v>
      </c>
      <c r="K42" s="25">
        <v>242739364</v>
      </c>
      <c r="L42" s="25">
        <f t="shared" si="1"/>
        <v>2775540895</v>
      </c>
      <c r="M42" s="25">
        <v>0</v>
      </c>
      <c r="N42" s="25">
        <f t="shared" si="2"/>
        <v>2775540895</v>
      </c>
      <c r="O42" s="39">
        <v>35</v>
      </c>
    </row>
    <row r="43" spans="1:15" ht="13.8" x14ac:dyDescent="0.3">
      <c r="A43" s="9">
        <v>36</v>
      </c>
      <c r="B43" s="9" t="s">
        <v>104</v>
      </c>
      <c r="C43" s="25">
        <v>78889059</v>
      </c>
      <c r="D43" s="25">
        <v>500000</v>
      </c>
      <c r="E43" s="25">
        <v>52713416</v>
      </c>
      <c r="F43" s="25">
        <v>0</v>
      </c>
      <c r="G43" s="25">
        <f t="shared" si="0"/>
        <v>132102475</v>
      </c>
      <c r="H43" s="25">
        <v>73854422</v>
      </c>
      <c r="I43" s="25">
        <v>0</v>
      </c>
      <c r="J43" s="25">
        <v>23062872</v>
      </c>
      <c r="K43" s="25">
        <v>35185181</v>
      </c>
      <c r="L43" s="25">
        <f t="shared" si="1"/>
        <v>132102475</v>
      </c>
      <c r="M43" s="25">
        <v>0</v>
      </c>
      <c r="N43" s="25">
        <f t="shared" si="2"/>
        <v>132102475</v>
      </c>
      <c r="O43" s="39">
        <v>36</v>
      </c>
    </row>
    <row r="44" spans="1:15" ht="13.8" x14ac:dyDescent="0.3">
      <c r="A44" s="9">
        <v>37</v>
      </c>
      <c r="B44" s="9" t="s">
        <v>105</v>
      </c>
      <c r="C44" s="25">
        <v>24268486</v>
      </c>
      <c r="D44" s="25">
        <v>0</v>
      </c>
      <c r="E44" s="25">
        <v>13533192</v>
      </c>
      <c r="F44" s="25">
        <v>0</v>
      </c>
      <c r="G44" s="25">
        <f t="shared" si="0"/>
        <v>37801678</v>
      </c>
      <c r="H44" s="25">
        <v>0</v>
      </c>
      <c r="I44" s="25">
        <v>0</v>
      </c>
      <c r="J44" s="25">
        <v>31426275</v>
      </c>
      <c r="K44" s="25">
        <v>6375403</v>
      </c>
      <c r="L44" s="25">
        <f t="shared" si="1"/>
        <v>37801678</v>
      </c>
      <c r="M44" s="25">
        <v>0</v>
      </c>
      <c r="N44" s="25">
        <f t="shared" si="2"/>
        <v>37801678</v>
      </c>
      <c r="O44" s="39">
        <v>37</v>
      </c>
    </row>
    <row r="45" spans="1:15" ht="13.8" x14ac:dyDescent="0.3">
      <c r="A45" s="101">
        <v>38</v>
      </c>
      <c r="B45" s="9" t="s">
        <v>106</v>
      </c>
      <c r="C45" s="36">
        <v>210048397</v>
      </c>
      <c r="D45" s="36">
        <v>0</v>
      </c>
      <c r="E45" s="36">
        <v>109542696</v>
      </c>
      <c r="F45" s="36">
        <v>0</v>
      </c>
      <c r="G45" s="36">
        <f t="shared" si="0"/>
        <v>319591093</v>
      </c>
      <c r="H45" s="36">
        <v>117561794</v>
      </c>
      <c r="I45" s="36">
        <v>0</v>
      </c>
      <c r="J45" s="36">
        <v>47635692</v>
      </c>
      <c r="K45" s="36">
        <v>154393607</v>
      </c>
      <c r="L45" s="36">
        <f t="shared" si="1"/>
        <v>319591093</v>
      </c>
      <c r="M45" s="36">
        <v>0</v>
      </c>
      <c r="N45" s="36">
        <f t="shared" si="2"/>
        <v>319591093</v>
      </c>
      <c r="O45" s="102">
        <v>38</v>
      </c>
    </row>
    <row r="46" spans="1:15" ht="13.8" x14ac:dyDescent="0.3">
      <c r="A46" s="101">
        <f>A45</f>
        <v>38</v>
      </c>
      <c r="B46" s="39" t="s">
        <v>107</v>
      </c>
      <c r="C46" s="37">
        <f>SUM(C8:C45)</f>
        <v>10527056914</v>
      </c>
      <c r="D46" s="37">
        <f>SUM(D8:D45)</f>
        <v>38345340</v>
      </c>
      <c r="E46" s="37">
        <f>SUM(E8:E45)</f>
        <v>8850344583</v>
      </c>
      <c r="F46" s="37">
        <f>SUM(F8:F45)</f>
        <v>16420000</v>
      </c>
      <c r="G46" s="37">
        <f>SUM(C46:F46)</f>
        <v>19432166837</v>
      </c>
      <c r="H46" s="37">
        <f t="shared" ref="H46:N46" si="3">SUM(H8:H45)</f>
        <v>6605629785</v>
      </c>
      <c r="I46" s="37">
        <f t="shared" si="3"/>
        <v>580360870</v>
      </c>
      <c r="J46" s="37">
        <f t="shared" si="3"/>
        <v>8023903117</v>
      </c>
      <c r="K46" s="37">
        <f t="shared" si="3"/>
        <v>4222273065</v>
      </c>
      <c r="L46" s="37">
        <f t="shared" si="3"/>
        <v>19432166837</v>
      </c>
      <c r="M46" s="37">
        <f t="shared" si="3"/>
        <v>75356729</v>
      </c>
      <c r="N46" s="37">
        <f t="shared" si="3"/>
        <v>19356810108</v>
      </c>
      <c r="O46" s="102">
        <f>O45</f>
        <v>38</v>
      </c>
    </row>
    <row r="47" spans="1:15" ht="9.75" customHeight="1" x14ac:dyDescent="0.3">
      <c r="C47" s="35"/>
    </row>
    <row r="48" spans="1:15" ht="9.75" customHeight="1" x14ac:dyDescent="0.3">
      <c r="C48" s="25"/>
    </row>
    <row r="52" s="9" customFormat="1" ht="10.199999999999999" customHeight="1" x14ac:dyDescent="0.3"/>
    <row r="53" s="9" customFormat="1" ht="10.199999999999999" customHeight="1" x14ac:dyDescent="0.3"/>
    <row r="54" s="9" customFormat="1" ht="10.199999999999999" customHeight="1" x14ac:dyDescent="0.3"/>
    <row r="55" s="9" customFormat="1" ht="10.199999999999999" customHeight="1" x14ac:dyDescent="0.3"/>
    <row r="56" s="9" customFormat="1" ht="10.199999999999999" customHeight="1" x14ac:dyDescent="0.3"/>
    <row r="57" s="9" customFormat="1" ht="10.199999999999999" customHeight="1" x14ac:dyDescent="0.3"/>
    <row r="120" s="9" customFormat="1" ht="10.5" customHeight="1" x14ac:dyDescent="0.3"/>
    <row r="121" s="9" customFormat="1" ht="10.5" customHeight="1" x14ac:dyDescent="0.3"/>
    <row r="122" s="9" customFormat="1" ht="10.5" customHeight="1" x14ac:dyDescent="0.3"/>
    <row r="123" s="9" customFormat="1" ht="10.5" customHeight="1" x14ac:dyDescent="0.3"/>
    <row r="127" s="9" customFormat="1" ht="10.5" customHeight="1" x14ac:dyDescent="0.3"/>
    <row r="128" s="9" customFormat="1" ht="10.199999999999999" customHeight="1" x14ac:dyDescent="0.3"/>
    <row r="129" s="9" customFormat="1" ht="10.199999999999999" customHeight="1" x14ac:dyDescent="0.3"/>
    <row r="130" s="9" customFormat="1" ht="10.199999999999999" customHeight="1" x14ac:dyDescent="0.3"/>
    <row r="131" s="9" customFormat="1" ht="10.199999999999999" customHeight="1" x14ac:dyDescent="0.3"/>
    <row r="179" s="9" customFormat="1" ht="12" customHeight="1" x14ac:dyDescent="0.3"/>
  </sheetData>
  <printOptions horizontalCentered="1" gridLines="1" gridLinesSet="0"/>
  <pageMargins left="0.75" right="0.75" top="0.25" bottom="0.25" header="0.3" footer="0.3"/>
  <pageSetup paperSize="5" scale="89" fitToHeight="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7341F-81E6-4596-957B-60EB10798937}">
  <sheetPr>
    <pageSetUpPr fitToPage="1"/>
  </sheetPr>
  <dimension ref="A1:O103"/>
  <sheetViews>
    <sheetView zoomScaleNormal="100" workbookViewId="0"/>
  </sheetViews>
  <sheetFormatPr defaultColWidth="7.21875" defaultRowHeight="13.8" x14ac:dyDescent="0.3"/>
  <cols>
    <col min="1" max="1" width="3.77734375" style="9" bestFit="1" customWidth="1"/>
    <col min="2" max="2" width="12.88671875" style="9" customWidth="1"/>
    <col min="3" max="3" width="15.5546875" style="9" bestFit="1" customWidth="1"/>
    <col min="4" max="4" width="12" style="9" bestFit="1" customWidth="1"/>
    <col min="5" max="5" width="15.5546875" style="9" bestFit="1" customWidth="1"/>
    <col min="6" max="6" width="9.44140625" style="9" customWidth="1"/>
    <col min="7" max="8" width="15.5546875" style="9" bestFit="1" customWidth="1"/>
    <col min="9" max="9" width="13.109375" style="9" bestFit="1" customWidth="1"/>
    <col min="10" max="10" width="14.6640625" style="9" customWidth="1"/>
    <col min="11" max="11" width="14.5546875" style="9" bestFit="1" customWidth="1"/>
    <col min="12" max="12" width="16.5546875" style="9" customWidth="1"/>
    <col min="13" max="13" width="13.109375" style="9" bestFit="1" customWidth="1"/>
    <col min="14" max="14" width="15.5546875" style="9" bestFit="1" customWidth="1"/>
    <col min="15" max="15" width="4.109375" style="9" bestFit="1" customWidth="1"/>
    <col min="16" max="256" width="7.21875" style="9"/>
    <col min="257" max="257" width="3.6640625" style="9" bestFit="1" customWidth="1"/>
    <col min="258" max="258" width="11" style="9" bestFit="1" customWidth="1"/>
    <col min="259" max="259" width="14.21875" style="9" bestFit="1" customWidth="1"/>
    <col min="260" max="260" width="11" style="9" bestFit="1" customWidth="1"/>
    <col min="261" max="261" width="14.21875" style="9" bestFit="1" customWidth="1"/>
    <col min="262" max="262" width="9.44140625" style="9" customWidth="1"/>
    <col min="263" max="264" width="14.21875" style="9" bestFit="1" customWidth="1"/>
    <col min="265" max="265" width="11.88671875" style="9" bestFit="1" customWidth="1"/>
    <col min="266" max="266" width="13.5546875" style="9" customWidth="1"/>
    <col min="267" max="267" width="13.21875" style="9" bestFit="1" customWidth="1"/>
    <col min="268" max="268" width="14" style="9" customWidth="1"/>
    <col min="269" max="269" width="11.88671875" style="9" bestFit="1" customWidth="1"/>
    <col min="270" max="270" width="14.21875" style="9" bestFit="1" customWidth="1"/>
    <col min="271" max="271" width="4" style="9" bestFit="1" customWidth="1"/>
    <col min="272" max="512" width="7.21875" style="9"/>
    <col min="513" max="513" width="3.6640625" style="9" bestFit="1" customWidth="1"/>
    <col min="514" max="514" width="11" style="9" bestFit="1" customWidth="1"/>
    <col min="515" max="515" width="14.21875" style="9" bestFit="1" customWidth="1"/>
    <col min="516" max="516" width="11" style="9" bestFit="1" customWidth="1"/>
    <col min="517" max="517" width="14.21875" style="9" bestFit="1" customWidth="1"/>
    <col min="518" max="518" width="9.44140625" style="9" customWidth="1"/>
    <col min="519" max="520" width="14.21875" style="9" bestFit="1" customWidth="1"/>
    <col min="521" max="521" width="11.88671875" style="9" bestFit="1" customWidth="1"/>
    <col min="522" max="522" width="13.5546875" style="9" customWidth="1"/>
    <col min="523" max="523" width="13.21875" style="9" bestFit="1" customWidth="1"/>
    <col min="524" max="524" width="14" style="9" customWidth="1"/>
    <col min="525" max="525" width="11.88671875" style="9" bestFit="1" customWidth="1"/>
    <col min="526" max="526" width="14.21875" style="9" bestFit="1" customWidth="1"/>
    <col min="527" max="527" width="4" style="9" bestFit="1" customWidth="1"/>
    <col min="528" max="768" width="7.21875" style="9"/>
    <col min="769" max="769" width="3.6640625" style="9" bestFit="1" customWidth="1"/>
    <col min="770" max="770" width="11" style="9" bestFit="1" customWidth="1"/>
    <col min="771" max="771" width="14.21875" style="9" bestFit="1" customWidth="1"/>
    <col min="772" max="772" width="11" style="9" bestFit="1" customWidth="1"/>
    <col min="773" max="773" width="14.21875" style="9" bestFit="1" customWidth="1"/>
    <col min="774" max="774" width="9.44140625" style="9" customWidth="1"/>
    <col min="775" max="776" width="14.21875" style="9" bestFit="1" customWidth="1"/>
    <col min="777" max="777" width="11.88671875" style="9" bestFit="1" customWidth="1"/>
    <col min="778" max="778" width="13.5546875" style="9" customWidth="1"/>
    <col min="779" max="779" width="13.21875" style="9" bestFit="1" customWidth="1"/>
    <col min="780" max="780" width="14" style="9" customWidth="1"/>
    <col min="781" max="781" width="11.88671875" style="9" bestFit="1" customWidth="1"/>
    <col min="782" max="782" width="14.21875" style="9" bestFit="1" customWidth="1"/>
    <col min="783" max="783" width="4" style="9" bestFit="1" customWidth="1"/>
    <col min="784" max="1024" width="7.21875" style="9"/>
    <col min="1025" max="1025" width="3.6640625" style="9" bestFit="1" customWidth="1"/>
    <col min="1026" max="1026" width="11" style="9" bestFit="1" customWidth="1"/>
    <col min="1027" max="1027" width="14.21875" style="9" bestFit="1" customWidth="1"/>
    <col min="1028" max="1028" width="11" style="9" bestFit="1" customWidth="1"/>
    <col min="1029" max="1029" width="14.21875" style="9" bestFit="1" customWidth="1"/>
    <col min="1030" max="1030" width="9.44140625" style="9" customWidth="1"/>
    <col min="1031" max="1032" width="14.21875" style="9" bestFit="1" customWidth="1"/>
    <col min="1033" max="1033" width="11.88671875" style="9" bestFit="1" customWidth="1"/>
    <col min="1034" max="1034" width="13.5546875" style="9" customWidth="1"/>
    <col min="1035" max="1035" width="13.21875" style="9" bestFit="1" customWidth="1"/>
    <col min="1036" max="1036" width="14" style="9" customWidth="1"/>
    <col min="1037" max="1037" width="11.88671875" style="9" bestFit="1" customWidth="1"/>
    <col min="1038" max="1038" width="14.21875" style="9" bestFit="1" customWidth="1"/>
    <col min="1039" max="1039" width="4" style="9" bestFit="1" customWidth="1"/>
    <col min="1040" max="1280" width="7.21875" style="9"/>
    <col min="1281" max="1281" width="3.6640625" style="9" bestFit="1" customWidth="1"/>
    <col min="1282" max="1282" width="11" style="9" bestFit="1" customWidth="1"/>
    <col min="1283" max="1283" width="14.21875" style="9" bestFit="1" customWidth="1"/>
    <col min="1284" max="1284" width="11" style="9" bestFit="1" customWidth="1"/>
    <col min="1285" max="1285" width="14.21875" style="9" bestFit="1" customWidth="1"/>
    <col min="1286" max="1286" width="9.44140625" style="9" customWidth="1"/>
    <col min="1287" max="1288" width="14.21875" style="9" bestFit="1" customWidth="1"/>
    <col min="1289" max="1289" width="11.88671875" style="9" bestFit="1" customWidth="1"/>
    <col min="1290" max="1290" width="13.5546875" style="9" customWidth="1"/>
    <col min="1291" max="1291" width="13.21875" style="9" bestFit="1" customWidth="1"/>
    <col min="1292" max="1292" width="14" style="9" customWidth="1"/>
    <col min="1293" max="1293" width="11.88671875" style="9" bestFit="1" customWidth="1"/>
    <col min="1294" max="1294" width="14.21875" style="9" bestFit="1" customWidth="1"/>
    <col min="1295" max="1295" width="4" style="9" bestFit="1" customWidth="1"/>
    <col min="1296" max="1536" width="7.21875" style="9"/>
    <col min="1537" max="1537" width="3.6640625" style="9" bestFit="1" customWidth="1"/>
    <col min="1538" max="1538" width="11" style="9" bestFit="1" customWidth="1"/>
    <col min="1539" max="1539" width="14.21875" style="9" bestFit="1" customWidth="1"/>
    <col min="1540" max="1540" width="11" style="9" bestFit="1" customWidth="1"/>
    <col min="1541" max="1541" width="14.21875" style="9" bestFit="1" customWidth="1"/>
    <col min="1542" max="1542" width="9.44140625" style="9" customWidth="1"/>
    <col min="1543" max="1544" width="14.21875" style="9" bestFit="1" customWidth="1"/>
    <col min="1545" max="1545" width="11.88671875" style="9" bestFit="1" customWidth="1"/>
    <col min="1546" max="1546" width="13.5546875" style="9" customWidth="1"/>
    <col min="1547" max="1547" width="13.21875" style="9" bestFit="1" customWidth="1"/>
    <col min="1548" max="1548" width="14" style="9" customWidth="1"/>
    <col min="1549" max="1549" width="11.88671875" style="9" bestFit="1" customWidth="1"/>
    <col min="1550" max="1550" width="14.21875" style="9" bestFit="1" customWidth="1"/>
    <col min="1551" max="1551" width="4" style="9" bestFit="1" customWidth="1"/>
    <col min="1552" max="1792" width="7.21875" style="9"/>
    <col min="1793" max="1793" width="3.6640625" style="9" bestFit="1" customWidth="1"/>
    <col min="1794" max="1794" width="11" style="9" bestFit="1" customWidth="1"/>
    <col min="1795" max="1795" width="14.21875" style="9" bestFit="1" customWidth="1"/>
    <col min="1796" max="1796" width="11" style="9" bestFit="1" customWidth="1"/>
    <col min="1797" max="1797" width="14.21875" style="9" bestFit="1" customWidth="1"/>
    <col min="1798" max="1798" width="9.44140625" style="9" customWidth="1"/>
    <col min="1799" max="1800" width="14.21875" style="9" bestFit="1" customWidth="1"/>
    <col min="1801" max="1801" width="11.88671875" style="9" bestFit="1" customWidth="1"/>
    <col min="1802" max="1802" width="13.5546875" style="9" customWidth="1"/>
    <col min="1803" max="1803" width="13.21875" style="9" bestFit="1" customWidth="1"/>
    <col min="1804" max="1804" width="14" style="9" customWidth="1"/>
    <col min="1805" max="1805" width="11.88671875" style="9" bestFit="1" customWidth="1"/>
    <col min="1806" max="1806" width="14.21875" style="9" bestFit="1" customWidth="1"/>
    <col min="1807" max="1807" width="4" style="9" bestFit="1" customWidth="1"/>
    <col min="1808" max="2048" width="7.21875" style="9"/>
    <col min="2049" max="2049" width="3.6640625" style="9" bestFit="1" customWidth="1"/>
    <col min="2050" max="2050" width="11" style="9" bestFit="1" customWidth="1"/>
    <col min="2051" max="2051" width="14.21875" style="9" bestFit="1" customWidth="1"/>
    <col min="2052" max="2052" width="11" style="9" bestFit="1" customWidth="1"/>
    <col min="2053" max="2053" width="14.21875" style="9" bestFit="1" customWidth="1"/>
    <col min="2054" max="2054" width="9.44140625" style="9" customWidth="1"/>
    <col min="2055" max="2056" width="14.21875" style="9" bestFit="1" customWidth="1"/>
    <col min="2057" max="2057" width="11.88671875" style="9" bestFit="1" customWidth="1"/>
    <col min="2058" max="2058" width="13.5546875" style="9" customWidth="1"/>
    <col min="2059" max="2059" width="13.21875" style="9" bestFit="1" customWidth="1"/>
    <col min="2060" max="2060" width="14" style="9" customWidth="1"/>
    <col min="2061" max="2061" width="11.88671875" style="9" bestFit="1" customWidth="1"/>
    <col min="2062" max="2062" width="14.21875" style="9" bestFit="1" customWidth="1"/>
    <col min="2063" max="2063" width="4" style="9" bestFit="1" customWidth="1"/>
    <col min="2064" max="2304" width="7.21875" style="9"/>
    <col min="2305" max="2305" width="3.6640625" style="9" bestFit="1" customWidth="1"/>
    <col min="2306" max="2306" width="11" style="9" bestFit="1" customWidth="1"/>
    <col min="2307" max="2307" width="14.21875" style="9" bestFit="1" customWidth="1"/>
    <col min="2308" max="2308" width="11" style="9" bestFit="1" customWidth="1"/>
    <col min="2309" max="2309" width="14.21875" style="9" bestFit="1" customWidth="1"/>
    <col min="2310" max="2310" width="9.44140625" style="9" customWidth="1"/>
    <col min="2311" max="2312" width="14.21875" style="9" bestFit="1" customWidth="1"/>
    <col min="2313" max="2313" width="11.88671875" style="9" bestFit="1" customWidth="1"/>
    <col min="2314" max="2314" width="13.5546875" style="9" customWidth="1"/>
    <col min="2315" max="2315" width="13.21875" style="9" bestFit="1" customWidth="1"/>
    <col min="2316" max="2316" width="14" style="9" customWidth="1"/>
    <col min="2317" max="2317" width="11.88671875" style="9" bestFit="1" customWidth="1"/>
    <col min="2318" max="2318" width="14.21875" style="9" bestFit="1" customWidth="1"/>
    <col min="2319" max="2319" width="4" style="9" bestFit="1" customWidth="1"/>
    <col min="2320" max="2560" width="7.21875" style="9"/>
    <col min="2561" max="2561" width="3.6640625" style="9" bestFit="1" customWidth="1"/>
    <col min="2562" max="2562" width="11" style="9" bestFit="1" customWidth="1"/>
    <col min="2563" max="2563" width="14.21875" style="9" bestFit="1" customWidth="1"/>
    <col min="2564" max="2564" width="11" style="9" bestFit="1" customWidth="1"/>
    <col min="2565" max="2565" width="14.21875" style="9" bestFit="1" customWidth="1"/>
    <col min="2566" max="2566" width="9.44140625" style="9" customWidth="1"/>
    <col min="2567" max="2568" width="14.21875" style="9" bestFit="1" customWidth="1"/>
    <col min="2569" max="2569" width="11.88671875" style="9" bestFit="1" customWidth="1"/>
    <col min="2570" max="2570" width="13.5546875" style="9" customWidth="1"/>
    <col min="2571" max="2571" width="13.21875" style="9" bestFit="1" customWidth="1"/>
    <col min="2572" max="2572" width="14" style="9" customWidth="1"/>
    <col min="2573" max="2573" width="11.88671875" style="9" bestFit="1" customWidth="1"/>
    <col min="2574" max="2574" width="14.21875" style="9" bestFit="1" customWidth="1"/>
    <col min="2575" max="2575" width="4" style="9" bestFit="1" customWidth="1"/>
    <col min="2576" max="2816" width="7.21875" style="9"/>
    <col min="2817" max="2817" width="3.6640625" style="9" bestFit="1" customWidth="1"/>
    <col min="2818" max="2818" width="11" style="9" bestFit="1" customWidth="1"/>
    <col min="2819" max="2819" width="14.21875" style="9" bestFit="1" customWidth="1"/>
    <col min="2820" max="2820" width="11" style="9" bestFit="1" customWidth="1"/>
    <col min="2821" max="2821" width="14.21875" style="9" bestFit="1" customWidth="1"/>
    <col min="2822" max="2822" width="9.44140625" style="9" customWidth="1"/>
    <col min="2823" max="2824" width="14.21875" style="9" bestFit="1" customWidth="1"/>
    <col min="2825" max="2825" width="11.88671875" style="9" bestFit="1" customWidth="1"/>
    <col min="2826" max="2826" width="13.5546875" style="9" customWidth="1"/>
    <col min="2827" max="2827" width="13.21875" style="9" bestFit="1" customWidth="1"/>
    <col min="2828" max="2828" width="14" style="9" customWidth="1"/>
    <col min="2829" max="2829" width="11.88671875" style="9" bestFit="1" customWidth="1"/>
    <col min="2830" max="2830" width="14.21875" style="9" bestFit="1" customWidth="1"/>
    <col min="2831" max="2831" width="4" style="9" bestFit="1" customWidth="1"/>
    <col min="2832" max="3072" width="7.21875" style="9"/>
    <col min="3073" max="3073" width="3.6640625" style="9" bestFit="1" customWidth="1"/>
    <col min="3074" max="3074" width="11" style="9" bestFit="1" customWidth="1"/>
    <col min="3075" max="3075" width="14.21875" style="9" bestFit="1" customWidth="1"/>
    <col min="3076" max="3076" width="11" style="9" bestFit="1" customWidth="1"/>
    <col min="3077" max="3077" width="14.21875" style="9" bestFit="1" customWidth="1"/>
    <col min="3078" max="3078" width="9.44140625" style="9" customWidth="1"/>
    <col min="3079" max="3080" width="14.21875" style="9" bestFit="1" customWidth="1"/>
    <col min="3081" max="3081" width="11.88671875" style="9" bestFit="1" customWidth="1"/>
    <col min="3082" max="3082" width="13.5546875" style="9" customWidth="1"/>
    <col min="3083" max="3083" width="13.21875" style="9" bestFit="1" customWidth="1"/>
    <col min="3084" max="3084" width="14" style="9" customWidth="1"/>
    <col min="3085" max="3085" width="11.88671875" style="9" bestFit="1" customWidth="1"/>
    <col min="3086" max="3086" width="14.21875" style="9" bestFit="1" customWidth="1"/>
    <col min="3087" max="3087" width="4" style="9" bestFit="1" customWidth="1"/>
    <col min="3088" max="3328" width="7.21875" style="9"/>
    <col min="3329" max="3329" width="3.6640625" style="9" bestFit="1" customWidth="1"/>
    <col min="3330" max="3330" width="11" style="9" bestFit="1" customWidth="1"/>
    <col min="3331" max="3331" width="14.21875" style="9" bestFit="1" customWidth="1"/>
    <col min="3332" max="3332" width="11" style="9" bestFit="1" customWidth="1"/>
    <col min="3333" max="3333" width="14.21875" style="9" bestFit="1" customWidth="1"/>
    <col min="3334" max="3334" width="9.44140625" style="9" customWidth="1"/>
    <col min="3335" max="3336" width="14.21875" style="9" bestFit="1" customWidth="1"/>
    <col min="3337" max="3337" width="11.88671875" style="9" bestFit="1" customWidth="1"/>
    <col min="3338" max="3338" width="13.5546875" style="9" customWidth="1"/>
    <col min="3339" max="3339" width="13.21875" style="9" bestFit="1" customWidth="1"/>
    <col min="3340" max="3340" width="14" style="9" customWidth="1"/>
    <col min="3341" max="3341" width="11.88671875" style="9" bestFit="1" customWidth="1"/>
    <col min="3342" max="3342" width="14.21875" style="9" bestFit="1" customWidth="1"/>
    <col min="3343" max="3343" width="4" style="9" bestFit="1" customWidth="1"/>
    <col min="3344" max="3584" width="7.21875" style="9"/>
    <col min="3585" max="3585" width="3.6640625" style="9" bestFit="1" customWidth="1"/>
    <col min="3586" max="3586" width="11" style="9" bestFit="1" customWidth="1"/>
    <col min="3587" max="3587" width="14.21875" style="9" bestFit="1" customWidth="1"/>
    <col min="3588" max="3588" width="11" style="9" bestFit="1" customWidth="1"/>
    <col min="3589" max="3589" width="14.21875" style="9" bestFit="1" customWidth="1"/>
    <col min="3590" max="3590" width="9.44140625" style="9" customWidth="1"/>
    <col min="3591" max="3592" width="14.21875" style="9" bestFit="1" customWidth="1"/>
    <col min="3593" max="3593" width="11.88671875" style="9" bestFit="1" customWidth="1"/>
    <col min="3594" max="3594" width="13.5546875" style="9" customWidth="1"/>
    <col min="3595" max="3595" width="13.21875" style="9" bestFit="1" customWidth="1"/>
    <col min="3596" max="3596" width="14" style="9" customWidth="1"/>
    <col min="3597" max="3597" width="11.88671875" style="9" bestFit="1" customWidth="1"/>
    <col min="3598" max="3598" width="14.21875" style="9" bestFit="1" customWidth="1"/>
    <col min="3599" max="3599" width="4" style="9" bestFit="1" customWidth="1"/>
    <col min="3600" max="3840" width="7.21875" style="9"/>
    <col min="3841" max="3841" width="3.6640625" style="9" bestFit="1" customWidth="1"/>
    <col min="3842" max="3842" width="11" style="9" bestFit="1" customWidth="1"/>
    <col min="3843" max="3843" width="14.21875" style="9" bestFit="1" customWidth="1"/>
    <col min="3844" max="3844" width="11" style="9" bestFit="1" customWidth="1"/>
    <col min="3845" max="3845" width="14.21875" style="9" bestFit="1" customWidth="1"/>
    <col min="3846" max="3846" width="9.44140625" style="9" customWidth="1"/>
    <col min="3847" max="3848" width="14.21875" style="9" bestFit="1" customWidth="1"/>
    <col min="3849" max="3849" width="11.88671875" style="9" bestFit="1" customWidth="1"/>
    <col min="3850" max="3850" width="13.5546875" style="9" customWidth="1"/>
    <col min="3851" max="3851" width="13.21875" style="9" bestFit="1" customWidth="1"/>
    <col min="3852" max="3852" width="14" style="9" customWidth="1"/>
    <col min="3853" max="3853" width="11.88671875" style="9" bestFit="1" customWidth="1"/>
    <col min="3854" max="3854" width="14.21875" style="9" bestFit="1" customWidth="1"/>
    <col min="3855" max="3855" width="4" style="9" bestFit="1" customWidth="1"/>
    <col min="3856" max="4096" width="7.21875" style="9"/>
    <col min="4097" max="4097" width="3.6640625" style="9" bestFit="1" customWidth="1"/>
    <col min="4098" max="4098" width="11" style="9" bestFit="1" customWidth="1"/>
    <col min="4099" max="4099" width="14.21875" style="9" bestFit="1" customWidth="1"/>
    <col min="4100" max="4100" width="11" style="9" bestFit="1" customWidth="1"/>
    <col min="4101" max="4101" width="14.21875" style="9" bestFit="1" customWidth="1"/>
    <col min="4102" max="4102" width="9.44140625" style="9" customWidth="1"/>
    <col min="4103" max="4104" width="14.21875" style="9" bestFit="1" customWidth="1"/>
    <col min="4105" max="4105" width="11.88671875" style="9" bestFit="1" customWidth="1"/>
    <col min="4106" max="4106" width="13.5546875" style="9" customWidth="1"/>
    <col min="4107" max="4107" width="13.21875" style="9" bestFit="1" customWidth="1"/>
    <col min="4108" max="4108" width="14" style="9" customWidth="1"/>
    <col min="4109" max="4109" width="11.88671875" style="9" bestFit="1" customWidth="1"/>
    <col min="4110" max="4110" width="14.21875" style="9" bestFit="1" customWidth="1"/>
    <col min="4111" max="4111" width="4" style="9" bestFit="1" customWidth="1"/>
    <col min="4112" max="4352" width="7.21875" style="9"/>
    <col min="4353" max="4353" width="3.6640625" style="9" bestFit="1" customWidth="1"/>
    <col min="4354" max="4354" width="11" style="9" bestFit="1" customWidth="1"/>
    <col min="4355" max="4355" width="14.21875" style="9" bestFit="1" customWidth="1"/>
    <col min="4356" max="4356" width="11" style="9" bestFit="1" customWidth="1"/>
    <col min="4357" max="4357" width="14.21875" style="9" bestFit="1" customWidth="1"/>
    <col min="4358" max="4358" width="9.44140625" style="9" customWidth="1"/>
    <col min="4359" max="4360" width="14.21875" style="9" bestFit="1" customWidth="1"/>
    <col min="4361" max="4361" width="11.88671875" style="9" bestFit="1" customWidth="1"/>
    <col min="4362" max="4362" width="13.5546875" style="9" customWidth="1"/>
    <col min="4363" max="4363" width="13.21875" style="9" bestFit="1" customWidth="1"/>
    <col min="4364" max="4364" width="14" style="9" customWidth="1"/>
    <col min="4365" max="4365" width="11.88671875" style="9" bestFit="1" customWidth="1"/>
    <col min="4366" max="4366" width="14.21875" style="9" bestFit="1" customWidth="1"/>
    <col min="4367" max="4367" width="4" style="9" bestFit="1" customWidth="1"/>
    <col min="4368" max="4608" width="7.21875" style="9"/>
    <col min="4609" max="4609" width="3.6640625" style="9" bestFit="1" customWidth="1"/>
    <col min="4610" max="4610" width="11" style="9" bestFit="1" customWidth="1"/>
    <col min="4611" max="4611" width="14.21875" style="9" bestFit="1" customWidth="1"/>
    <col min="4612" max="4612" width="11" style="9" bestFit="1" customWidth="1"/>
    <col min="4613" max="4613" width="14.21875" style="9" bestFit="1" customWidth="1"/>
    <col min="4614" max="4614" width="9.44140625" style="9" customWidth="1"/>
    <col min="4615" max="4616" width="14.21875" style="9" bestFit="1" customWidth="1"/>
    <col min="4617" max="4617" width="11.88671875" style="9" bestFit="1" customWidth="1"/>
    <col min="4618" max="4618" width="13.5546875" style="9" customWidth="1"/>
    <col min="4619" max="4619" width="13.21875" style="9" bestFit="1" customWidth="1"/>
    <col min="4620" max="4620" width="14" style="9" customWidth="1"/>
    <col min="4621" max="4621" width="11.88671875" style="9" bestFit="1" customWidth="1"/>
    <col min="4622" max="4622" width="14.21875" style="9" bestFit="1" customWidth="1"/>
    <col min="4623" max="4623" width="4" style="9" bestFit="1" customWidth="1"/>
    <col min="4624" max="4864" width="7.21875" style="9"/>
    <col min="4865" max="4865" width="3.6640625" style="9" bestFit="1" customWidth="1"/>
    <col min="4866" max="4866" width="11" style="9" bestFit="1" customWidth="1"/>
    <col min="4867" max="4867" width="14.21875" style="9" bestFit="1" customWidth="1"/>
    <col min="4868" max="4868" width="11" style="9" bestFit="1" customWidth="1"/>
    <col min="4869" max="4869" width="14.21875" style="9" bestFit="1" customWidth="1"/>
    <col min="4870" max="4870" width="9.44140625" style="9" customWidth="1"/>
    <col min="4871" max="4872" width="14.21875" style="9" bestFit="1" customWidth="1"/>
    <col min="4873" max="4873" width="11.88671875" style="9" bestFit="1" customWidth="1"/>
    <col min="4874" max="4874" width="13.5546875" style="9" customWidth="1"/>
    <col min="4875" max="4875" width="13.21875" style="9" bestFit="1" customWidth="1"/>
    <col min="4876" max="4876" width="14" style="9" customWidth="1"/>
    <col min="4877" max="4877" width="11.88671875" style="9" bestFit="1" customWidth="1"/>
    <col min="4878" max="4878" width="14.21875" style="9" bestFit="1" customWidth="1"/>
    <col min="4879" max="4879" width="4" style="9" bestFit="1" customWidth="1"/>
    <col min="4880" max="5120" width="7.21875" style="9"/>
    <col min="5121" max="5121" width="3.6640625" style="9" bestFit="1" customWidth="1"/>
    <col min="5122" max="5122" width="11" style="9" bestFit="1" customWidth="1"/>
    <col min="5123" max="5123" width="14.21875" style="9" bestFit="1" customWidth="1"/>
    <col min="5124" max="5124" width="11" style="9" bestFit="1" customWidth="1"/>
    <col min="5125" max="5125" width="14.21875" style="9" bestFit="1" customWidth="1"/>
    <col min="5126" max="5126" width="9.44140625" style="9" customWidth="1"/>
    <col min="5127" max="5128" width="14.21875" style="9" bestFit="1" customWidth="1"/>
    <col min="5129" max="5129" width="11.88671875" style="9" bestFit="1" customWidth="1"/>
    <col min="5130" max="5130" width="13.5546875" style="9" customWidth="1"/>
    <col min="5131" max="5131" width="13.21875" style="9" bestFit="1" customWidth="1"/>
    <col min="5132" max="5132" width="14" style="9" customWidth="1"/>
    <col min="5133" max="5133" width="11.88671875" style="9" bestFit="1" customWidth="1"/>
    <col min="5134" max="5134" width="14.21875" style="9" bestFit="1" customWidth="1"/>
    <col min="5135" max="5135" width="4" style="9" bestFit="1" customWidth="1"/>
    <col min="5136" max="5376" width="7.21875" style="9"/>
    <col min="5377" max="5377" width="3.6640625" style="9" bestFit="1" customWidth="1"/>
    <col min="5378" max="5378" width="11" style="9" bestFit="1" customWidth="1"/>
    <col min="5379" max="5379" width="14.21875" style="9" bestFit="1" customWidth="1"/>
    <col min="5380" max="5380" width="11" style="9" bestFit="1" customWidth="1"/>
    <col min="5381" max="5381" width="14.21875" style="9" bestFit="1" customWidth="1"/>
    <col min="5382" max="5382" width="9.44140625" style="9" customWidth="1"/>
    <col min="5383" max="5384" width="14.21875" style="9" bestFit="1" customWidth="1"/>
    <col min="5385" max="5385" width="11.88671875" style="9" bestFit="1" customWidth="1"/>
    <col min="5386" max="5386" width="13.5546875" style="9" customWidth="1"/>
    <col min="5387" max="5387" width="13.21875" style="9" bestFit="1" customWidth="1"/>
    <col min="5388" max="5388" width="14" style="9" customWidth="1"/>
    <col min="5389" max="5389" width="11.88671875" style="9" bestFit="1" customWidth="1"/>
    <col min="5390" max="5390" width="14.21875" style="9" bestFit="1" customWidth="1"/>
    <col min="5391" max="5391" width="4" style="9" bestFit="1" customWidth="1"/>
    <col min="5392" max="5632" width="7.21875" style="9"/>
    <col min="5633" max="5633" width="3.6640625" style="9" bestFit="1" customWidth="1"/>
    <col min="5634" max="5634" width="11" style="9" bestFit="1" customWidth="1"/>
    <col min="5635" max="5635" width="14.21875" style="9" bestFit="1" customWidth="1"/>
    <col min="5636" max="5636" width="11" style="9" bestFit="1" customWidth="1"/>
    <col min="5637" max="5637" width="14.21875" style="9" bestFit="1" customWidth="1"/>
    <col min="5638" max="5638" width="9.44140625" style="9" customWidth="1"/>
    <col min="5639" max="5640" width="14.21875" style="9" bestFit="1" customWidth="1"/>
    <col min="5641" max="5641" width="11.88671875" style="9" bestFit="1" customWidth="1"/>
    <col min="5642" max="5642" width="13.5546875" style="9" customWidth="1"/>
    <col min="5643" max="5643" width="13.21875" style="9" bestFit="1" customWidth="1"/>
    <col min="5644" max="5644" width="14" style="9" customWidth="1"/>
    <col min="5645" max="5645" width="11.88671875" style="9" bestFit="1" customWidth="1"/>
    <col min="5646" max="5646" width="14.21875" style="9" bestFit="1" customWidth="1"/>
    <col min="5647" max="5647" width="4" style="9" bestFit="1" customWidth="1"/>
    <col min="5648" max="5888" width="7.21875" style="9"/>
    <col min="5889" max="5889" width="3.6640625" style="9" bestFit="1" customWidth="1"/>
    <col min="5890" max="5890" width="11" style="9" bestFit="1" customWidth="1"/>
    <col min="5891" max="5891" width="14.21875" style="9" bestFit="1" customWidth="1"/>
    <col min="5892" max="5892" width="11" style="9" bestFit="1" customWidth="1"/>
    <col min="5893" max="5893" width="14.21875" style="9" bestFit="1" customWidth="1"/>
    <col min="5894" max="5894" width="9.44140625" style="9" customWidth="1"/>
    <col min="5895" max="5896" width="14.21875" style="9" bestFit="1" customWidth="1"/>
    <col min="5897" max="5897" width="11.88671875" style="9" bestFit="1" customWidth="1"/>
    <col min="5898" max="5898" width="13.5546875" style="9" customWidth="1"/>
    <col min="5899" max="5899" width="13.21875" style="9" bestFit="1" customWidth="1"/>
    <col min="5900" max="5900" width="14" style="9" customWidth="1"/>
    <col min="5901" max="5901" width="11.88671875" style="9" bestFit="1" customWidth="1"/>
    <col min="5902" max="5902" width="14.21875" style="9" bestFit="1" customWidth="1"/>
    <col min="5903" max="5903" width="4" style="9" bestFit="1" customWidth="1"/>
    <col min="5904" max="6144" width="7.21875" style="9"/>
    <col min="6145" max="6145" width="3.6640625" style="9" bestFit="1" customWidth="1"/>
    <col min="6146" max="6146" width="11" style="9" bestFit="1" customWidth="1"/>
    <col min="6147" max="6147" width="14.21875" style="9" bestFit="1" customWidth="1"/>
    <col min="6148" max="6148" width="11" style="9" bestFit="1" customWidth="1"/>
    <col min="6149" max="6149" width="14.21875" style="9" bestFit="1" customWidth="1"/>
    <col min="6150" max="6150" width="9.44140625" style="9" customWidth="1"/>
    <col min="6151" max="6152" width="14.21875" style="9" bestFit="1" customWidth="1"/>
    <col min="6153" max="6153" width="11.88671875" style="9" bestFit="1" customWidth="1"/>
    <col min="6154" max="6154" width="13.5546875" style="9" customWidth="1"/>
    <col min="6155" max="6155" width="13.21875" style="9" bestFit="1" customWidth="1"/>
    <col min="6156" max="6156" width="14" style="9" customWidth="1"/>
    <col min="6157" max="6157" width="11.88671875" style="9" bestFit="1" customWidth="1"/>
    <col min="6158" max="6158" width="14.21875" style="9" bestFit="1" customWidth="1"/>
    <col min="6159" max="6159" width="4" style="9" bestFit="1" customWidth="1"/>
    <col min="6160" max="6400" width="7.21875" style="9"/>
    <col min="6401" max="6401" width="3.6640625" style="9" bestFit="1" customWidth="1"/>
    <col min="6402" max="6402" width="11" style="9" bestFit="1" customWidth="1"/>
    <col min="6403" max="6403" width="14.21875" style="9" bestFit="1" customWidth="1"/>
    <col min="6404" max="6404" width="11" style="9" bestFit="1" customWidth="1"/>
    <col min="6405" max="6405" width="14.21875" style="9" bestFit="1" customWidth="1"/>
    <col min="6406" max="6406" width="9.44140625" style="9" customWidth="1"/>
    <col min="6407" max="6408" width="14.21875" style="9" bestFit="1" customWidth="1"/>
    <col min="6409" max="6409" width="11.88671875" style="9" bestFit="1" customWidth="1"/>
    <col min="6410" max="6410" width="13.5546875" style="9" customWidth="1"/>
    <col min="6411" max="6411" width="13.21875" style="9" bestFit="1" customWidth="1"/>
    <col min="6412" max="6412" width="14" style="9" customWidth="1"/>
    <col min="6413" max="6413" width="11.88671875" style="9" bestFit="1" customWidth="1"/>
    <col min="6414" max="6414" width="14.21875" style="9" bestFit="1" customWidth="1"/>
    <col min="6415" max="6415" width="4" style="9" bestFit="1" customWidth="1"/>
    <col min="6416" max="6656" width="7.21875" style="9"/>
    <col min="6657" max="6657" width="3.6640625" style="9" bestFit="1" customWidth="1"/>
    <col min="6658" max="6658" width="11" style="9" bestFit="1" customWidth="1"/>
    <col min="6659" max="6659" width="14.21875" style="9" bestFit="1" customWidth="1"/>
    <col min="6660" max="6660" width="11" style="9" bestFit="1" customWidth="1"/>
    <col min="6661" max="6661" width="14.21875" style="9" bestFit="1" customWidth="1"/>
    <col min="6662" max="6662" width="9.44140625" style="9" customWidth="1"/>
    <col min="6663" max="6664" width="14.21875" style="9" bestFit="1" customWidth="1"/>
    <col min="6665" max="6665" width="11.88671875" style="9" bestFit="1" customWidth="1"/>
    <col min="6666" max="6666" width="13.5546875" style="9" customWidth="1"/>
    <col min="6667" max="6667" width="13.21875" style="9" bestFit="1" customWidth="1"/>
    <col min="6668" max="6668" width="14" style="9" customWidth="1"/>
    <col min="6669" max="6669" width="11.88671875" style="9" bestFit="1" customWidth="1"/>
    <col min="6670" max="6670" width="14.21875" style="9" bestFit="1" customWidth="1"/>
    <col min="6671" max="6671" width="4" style="9" bestFit="1" customWidth="1"/>
    <col min="6672" max="6912" width="7.21875" style="9"/>
    <col min="6913" max="6913" width="3.6640625" style="9" bestFit="1" customWidth="1"/>
    <col min="6914" max="6914" width="11" style="9" bestFit="1" customWidth="1"/>
    <col min="6915" max="6915" width="14.21875" style="9" bestFit="1" customWidth="1"/>
    <col min="6916" max="6916" width="11" style="9" bestFit="1" customWidth="1"/>
    <col min="6917" max="6917" width="14.21875" style="9" bestFit="1" customWidth="1"/>
    <col min="6918" max="6918" width="9.44140625" style="9" customWidth="1"/>
    <col min="6919" max="6920" width="14.21875" style="9" bestFit="1" customWidth="1"/>
    <col min="6921" max="6921" width="11.88671875" style="9" bestFit="1" customWidth="1"/>
    <col min="6922" max="6922" width="13.5546875" style="9" customWidth="1"/>
    <col min="6923" max="6923" width="13.21875" style="9" bestFit="1" customWidth="1"/>
    <col min="6924" max="6924" width="14" style="9" customWidth="1"/>
    <col min="6925" max="6925" width="11.88671875" style="9" bestFit="1" customWidth="1"/>
    <col min="6926" max="6926" width="14.21875" style="9" bestFit="1" customWidth="1"/>
    <col min="6927" max="6927" width="4" style="9" bestFit="1" customWidth="1"/>
    <col min="6928" max="7168" width="7.21875" style="9"/>
    <col min="7169" max="7169" width="3.6640625" style="9" bestFit="1" customWidth="1"/>
    <col min="7170" max="7170" width="11" style="9" bestFit="1" customWidth="1"/>
    <col min="7171" max="7171" width="14.21875" style="9" bestFit="1" customWidth="1"/>
    <col min="7172" max="7172" width="11" style="9" bestFit="1" customWidth="1"/>
    <col min="7173" max="7173" width="14.21875" style="9" bestFit="1" customWidth="1"/>
    <col min="7174" max="7174" width="9.44140625" style="9" customWidth="1"/>
    <col min="7175" max="7176" width="14.21875" style="9" bestFit="1" customWidth="1"/>
    <col min="7177" max="7177" width="11.88671875" style="9" bestFit="1" customWidth="1"/>
    <col min="7178" max="7178" width="13.5546875" style="9" customWidth="1"/>
    <col min="7179" max="7179" width="13.21875" style="9" bestFit="1" customWidth="1"/>
    <col min="7180" max="7180" width="14" style="9" customWidth="1"/>
    <col min="7181" max="7181" width="11.88671875" style="9" bestFit="1" customWidth="1"/>
    <col min="7182" max="7182" width="14.21875" style="9" bestFit="1" customWidth="1"/>
    <col min="7183" max="7183" width="4" style="9" bestFit="1" customWidth="1"/>
    <col min="7184" max="7424" width="7.21875" style="9"/>
    <col min="7425" max="7425" width="3.6640625" style="9" bestFit="1" customWidth="1"/>
    <col min="7426" max="7426" width="11" style="9" bestFit="1" customWidth="1"/>
    <col min="7427" max="7427" width="14.21875" style="9" bestFit="1" customWidth="1"/>
    <col min="7428" max="7428" width="11" style="9" bestFit="1" customWidth="1"/>
    <col min="7429" max="7429" width="14.21875" style="9" bestFit="1" customWidth="1"/>
    <col min="7430" max="7430" width="9.44140625" style="9" customWidth="1"/>
    <col min="7431" max="7432" width="14.21875" style="9" bestFit="1" customWidth="1"/>
    <col min="7433" max="7433" width="11.88671875" style="9" bestFit="1" customWidth="1"/>
    <col min="7434" max="7434" width="13.5546875" style="9" customWidth="1"/>
    <col min="7435" max="7435" width="13.21875" style="9" bestFit="1" customWidth="1"/>
    <col min="7436" max="7436" width="14" style="9" customWidth="1"/>
    <col min="7437" max="7437" width="11.88671875" style="9" bestFit="1" customWidth="1"/>
    <col min="7438" max="7438" width="14.21875" style="9" bestFit="1" customWidth="1"/>
    <col min="7439" max="7439" width="4" style="9" bestFit="1" customWidth="1"/>
    <col min="7440" max="7680" width="7.21875" style="9"/>
    <col min="7681" max="7681" width="3.6640625" style="9" bestFit="1" customWidth="1"/>
    <col min="7682" max="7682" width="11" style="9" bestFit="1" customWidth="1"/>
    <col min="7683" max="7683" width="14.21875" style="9" bestFit="1" customWidth="1"/>
    <col min="7684" max="7684" width="11" style="9" bestFit="1" customWidth="1"/>
    <col min="7685" max="7685" width="14.21875" style="9" bestFit="1" customWidth="1"/>
    <col min="7686" max="7686" width="9.44140625" style="9" customWidth="1"/>
    <col min="7687" max="7688" width="14.21875" style="9" bestFit="1" customWidth="1"/>
    <col min="7689" max="7689" width="11.88671875" style="9" bestFit="1" customWidth="1"/>
    <col min="7690" max="7690" width="13.5546875" style="9" customWidth="1"/>
    <col min="7691" max="7691" width="13.21875" style="9" bestFit="1" customWidth="1"/>
    <col min="7692" max="7692" width="14" style="9" customWidth="1"/>
    <col min="7693" max="7693" width="11.88671875" style="9" bestFit="1" customWidth="1"/>
    <col min="7694" max="7694" width="14.21875" style="9" bestFit="1" customWidth="1"/>
    <col min="7695" max="7695" width="4" style="9" bestFit="1" customWidth="1"/>
    <col min="7696" max="7936" width="7.21875" style="9"/>
    <col min="7937" max="7937" width="3.6640625" style="9" bestFit="1" customWidth="1"/>
    <col min="7938" max="7938" width="11" style="9" bestFit="1" customWidth="1"/>
    <col min="7939" max="7939" width="14.21875" style="9" bestFit="1" customWidth="1"/>
    <col min="7940" max="7940" width="11" style="9" bestFit="1" customWidth="1"/>
    <col min="7941" max="7941" width="14.21875" style="9" bestFit="1" customWidth="1"/>
    <col min="7942" max="7942" width="9.44140625" style="9" customWidth="1"/>
    <col min="7943" max="7944" width="14.21875" style="9" bestFit="1" customWidth="1"/>
    <col min="7945" max="7945" width="11.88671875" style="9" bestFit="1" customWidth="1"/>
    <col min="7946" max="7946" width="13.5546875" style="9" customWidth="1"/>
    <col min="7947" max="7947" width="13.21875" style="9" bestFit="1" customWidth="1"/>
    <col min="7948" max="7948" width="14" style="9" customWidth="1"/>
    <col min="7949" max="7949" width="11.88671875" style="9" bestFit="1" customWidth="1"/>
    <col min="7950" max="7950" width="14.21875" style="9" bestFit="1" customWidth="1"/>
    <col min="7951" max="7951" width="4" style="9" bestFit="1" customWidth="1"/>
    <col min="7952" max="8192" width="7.21875" style="9"/>
    <col min="8193" max="8193" width="3.6640625" style="9" bestFit="1" customWidth="1"/>
    <col min="8194" max="8194" width="11" style="9" bestFit="1" customWidth="1"/>
    <col min="8195" max="8195" width="14.21875" style="9" bestFit="1" customWidth="1"/>
    <col min="8196" max="8196" width="11" style="9" bestFit="1" customWidth="1"/>
    <col min="8197" max="8197" width="14.21875" style="9" bestFit="1" customWidth="1"/>
    <col min="8198" max="8198" width="9.44140625" style="9" customWidth="1"/>
    <col min="8199" max="8200" width="14.21875" style="9" bestFit="1" customWidth="1"/>
    <col min="8201" max="8201" width="11.88671875" style="9" bestFit="1" customWidth="1"/>
    <col min="8202" max="8202" width="13.5546875" style="9" customWidth="1"/>
    <col min="8203" max="8203" width="13.21875" style="9" bestFit="1" customWidth="1"/>
    <col min="8204" max="8204" width="14" style="9" customWidth="1"/>
    <col min="8205" max="8205" width="11.88671875" style="9" bestFit="1" customWidth="1"/>
    <col min="8206" max="8206" width="14.21875" style="9" bestFit="1" customWidth="1"/>
    <col min="8207" max="8207" width="4" style="9" bestFit="1" customWidth="1"/>
    <col min="8208" max="8448" width="7.21875" style="9"/>
    <col min="8449" max="8449" width="3.6640625" style="9" bestFit="1" customWidth="1"/>
    <col min="8450" max="8450" width="11" style="9" bestFit="1" customWidth="1"/>
    <col min="8451" max="8451" width="14.21875" style="9" bestFit="1" customWidth="1"/>
    <col min="8452" max="8452" width="11" style="9" bestFit="1" customWidth="1"/>
    <col min="8453" max="8453" width="14.21875" style="9" bestFit="1" customWidth="1"/>
    <col min="8454" max="8454" width="9.44140625" style="9" customWidth="1"/>
    <col min="8455" max="8456" width="14.21875" style="9" bestFit="1" customWidth="1"/>
    <col min="8457" max="8457" width="11.88671875" style="9" bestFit="1" customWidth="1"/>
    <col min="8458" max="8458" width="13.5546875" style="9" customWidth="1"/>
    <col min="8459" max="8459" width="13.21875" style="9" bestFit="1" customWidth="1"/>
    <col min="8460" max="8460" width="14" style="9" customWidth="1"/>
    <col min="8461" max="8461" width="11.88671875" style="9" bestFit="1" customWidth="1"/>
    <col min="8462" max="8462" width="14.21875" style="9" bestFit="1" customWidth="1"/>
    <col min="8463" max="8463" width="4" style="9" bestFit="1" customWidth="1"/>
    <col min="8464" max="8704" width="7.21875" style="9"/>
    <col min="8705" max="8705" width="3.6640625" style="9" bestFit="1" customWidth="1"/>
    <col min="8706" max="8706" width="11" style="9" bestFit="1" customWidth="1"/>
    <col min="8707" max="8707" width="14.21875" style="9" bestFit="1" customWidth="1"/>
    <col min="8708" max="8708" width="11" style="9" bestFit="1" customWidth="1"/>
    <col min="8709" max="8709" width="14.21875" style="9" bestFit="1" customWidth="1"/>
    <col min="8710" max="8710" width="9.44140625" style="9" customWidth="1"/>
    <col min="8711" max="8712" width="14.21875" style="9" bestFit="1" customWidth="1"/>
    <col min="8713" max="8713" width="11.88671875" style="9" bestFit="1" customWidth="1"/>
    <col min="8714" max="8714" width="13.5546875" style="9" customWidth="1"/>
    <col min="8715" max="8715" width="13.21875" style="9" bestFit="1" customWidth="1"/>
    <col min="8716" max="8716" width="14" style="9" customWidth="1"/>
    <col min="8717" max="8717" width="11.88671875" style="9" bestFit="1" customWidth="1"/>
    <col min="8718" max="8718" width="14.21875" style="9" bestFit="1" customWidth="1"/>
    <col min="8719" max="8719" width="4" style="9" bestFit="1" customWidth="1"/>
    <col min="8720" max="8960" width="7.21875" style="9"/>
    <col min="8961" max="8961" width="3.6640625" style="9" bestFit="1" customWidth="1"/>
    <col min="8962" max="8962" width="11" style="9" bestFit="1" customWidth="1"/>
    <col min="8963" max="8963" width="14.21875" style="9" bestFit="1" customWidth="1"/>
    <col min="8964" max="8964" width="11" style="9" bestFit="1" customWidth="1"/>
    <col min="8965" max="8965" width="14.21875" style="9" bestFit="1" customWidth="1"/>
    <col min="8966" max="8966" width="9.44140625" style="9" customWidth="1"/>
    <col min="8967" max="8968" width="14.21875" style="9" bestFit="1" customWidth="1"/>
    <col min="8969" max="8969" width="11.88671875" style="9" bestFit="1" customWidth="1"/>
    <col min="8970" max="8970" width="13.5546875" style="9" customWidth="1"/>
    <col min="8971" max="8971" width="13.21875" style="9" bestFit="1" customWidth="1"/>
    <col min="8972" max="8972" width="14" style="9" customWidth="1"/>
    <col min="8973" max="8973" width="11.88671875" style="9" bestFit="1" customWidth="1"/>
    <col min="8974" max="8974" width="14.21875" style="9" bestFit="1" customWidth="1"/>
    <col min="8975" max="8975" width="4" style="9" bestFit="1" customWidth="1"/>
    <col min="8976" max="9216" width="7.21875" style="9"/>
    <col min="9217" max="9217" width="3.6640625" style="9" bestFit="1" customWidth="1"/>
    <col min="9218" max="9218" width="11" style="9" bestFit="1" customWidth="1"/>
    <col min="9219" max="9219" width="14.21875" style="9" bestFit="1" customWidth="1"/>
    <col min="9220" max="9220" width="11" style="9" bestFit="1" customWidth="1"/>
    <col min="9221" max="9221" width="14.21875" style="9" bestFit="1" customWidth="1"/>
    <col min="9222" max="9222" width="9.44140625" style="9" customWidth="1"/>
    <col min="9223" max="9224" width="14.21875" style="9" bestFit="1" customWidth="1"/>
    <col min="9225" max="9225" width="11.88671875" style="9" bestFit="1" customWidth="1"/>
    <col min="9226" max="9226" width="13.5546875" style="9" customWidth="1"/>
    <col min="9227" max="9227" width="13.21875" style="9" bestFit="1" customWidth="1"/>
    <col min="9228" max="9228" width="14" style="9" customWidth="1"/>
    <col min="9229" max="9229" width="11.88671875" style="9" bestFit="1" customWidth="1"/>
    <col min="9230" max="9230" width="14.21875" style="9" bestFit="1" customWidth="1"/>
    <col min="9231" max="9231" width="4" style="9" bestFit="1" customWidth="1"/>
    <col min="9232" max="9472" width="7.21875" style="9"/>
    <col min="9473" max="9473" width="3.6640625" style="9" bestFit="1" customWidth="1"/>
    <col min="9474" max="9474" width="11" style="9" bestFit="1" customWidth="1"/>
    <col min="9475" max="9475" width="14.21875" style="9" bestFit="1" customWidth="1"/>
    <col min="9476" max="9476" width="11" style="9" bestFit="1" customWidth="1"/>
    <col min="9477" max="9477" width="14.21875" style="9" bestFit="1" customWidth="1"/>
    <col min="9478" max="9478" width="9.44140625" style="9" customWidth="1"/>
    <col min="9479" max="9480" width="14.21875" style="9" bestFit="1" customWidth="1"/>
    <col min="9481" max="9481" width="11.88671875" style="9" bestFit="1" customWidth="1"/>
    <col min="9482" max="9482" width="13.5546875" style="9" customWidth="1"/>
    <col min="9483" max="9483" width="13.21875" style="9" bestFit="1" customWidth="1"/>
    <col min="9484" max="9484" width="14" style="9" customWidth="1"/>
    <col min="9485" max="9485" width="11.88671875" style="9" bestFit="1" customWidth="1"/>
    <col min="9486" max="9486" width="14.21875" style="9" bestFit="1" customWidth="1"/>
    <col min="9487" max="9487" width="4" style="9" bestFit="1" customWidth="1"/>
    <col min="9488" max="9728" width="7.21875" style="9"/>
    <col min="9729" max="9729" width="3.6640625" style="9" bestFit="1" customWidth="1"/>
    <col min="9730" max="9730" width="11" style="9" bestFit="1" customWidth="1"/>
    <col min="9731" max="9731" width="14.21875" style="9" bestFit="1" customWidth="1"/>
    <col min="9732" max="9732" width="11" style="9" bestFit="1" customWidth="1"/>
    <col min="9733" max="9733" width="14.21875" style="9" bestFit="1" customWidth="1"/>
    <col min="9734" max="9734" width="9.44140625" style="9" customWidth="1"/>
    <col min="9735" max="9736" width="14.21875" style="9" bestFit="1" customWidth="1"/>
    <col min="9737" max="9737" width="11.88671875" style="9" bestFit="1" customWidth="1"/>
    <col min="9738" max="9738" width="13.5546875" style="9" customWidth="1"/>
    <col min="9739" max="9739" width="13.21875" style="9" bestFit="1" customWidth="1"/>
    <col min="9740" max="9740" width="14" style="9" customWidth="1"/>
    <col min="9741" max="9741" width="11.88671875" style="9" bestFit="1" customWidth="1"/>
    <col min="9742" max="9742" width="14.21875" style="9" bestFit="1" customWidth="1"/>
    <col min="9743" max="9743" width="4" style="9" bestFit="1" customWidth="1"/>
    <col min="9744" max="9984" width="7.21875" style="9"/>
    <col min="9985" max="9985" width="3.6640625" style="9" bestFit="1" customWidth="1"/>
    <col min="9986" max="9986" width="11" style="9" bestFit="1" customWidth="1"/>
    <col min="9987" max="9987" width="14.21875" style="9" bestFit="1" customWidth="1"/>
    <col min="9988" max="9988" width="11" style="9" bestFit="1" customWidth="1"/>
    <col min="9989" max="9989" width="14.21875" style="9" bestFit="1" customWidth="1"/>
    <col min="9990" max="9990" width="9.44140625" style="9" customWidth="1"/>
    <col min="9991" max="9992" width="14.21875" style="9" bestFit="1" customWidth="1"/>
    <col min="9993" max="9993" width="11.88671875" style="9" bestFit="1" customWidth="1"/>
    <col min="9994" max="9994" width="13.5546875" style="9" customWidth="1"/>
    <col min="9995" max="9995" width="13.21875" style="9" bestFit="1" customWidth="1"/>
    <col min="9996" max="9996" width="14" style="9" customWidth="1"/>
    <col min="9997" max="9997" width="11.88671875" style="9" bestFit="1" customWidth="1"/>
    <col min="9998" max="9998" width="14.21875" style="9" bestFit="1" customWidth="1"/>
    <col min="9999" max="9999" width="4" style="9" bestFit="1" customWidth="1"/>
    <col min="10000" max="10240" width="7.21875" style="9"/>
    <col min="10241" max="10241" width="3.6640625" style="9" bestFit="1" customWidth="1"/>
    <col min="10242" max="10242" width="11" style="9" bestFit="1" customWidth="1"/>
    <col min="10243" max="10243" width="14.21875" style="9" bestFit="1" customWidth="1"/>
    <col min="10244" max="10244" width="11" style="9" bestFit="1" customWidth="1"/>
    <col min="10245" max="10245" width="14.21875" style="9" bestFit="1" customWidth="1"/>
    <col min="10246" max="10246" width="9.44140625" style="9" customWidth="1"/>
    <col min="10247" max="10248" width="14.21875" style="9" bestFit="1" customWidth="1"/>
    <col min="10249" max="10249" width="11.88671875" style="9" bestFit="1" customWidth="1"/>
    <col min="10250" max="10250" width="13.5546875" style="9" customWidth="1"/>
    <col min="10251" max="10251" width="13.21875" style="9" bestFit="1" customWidth="1"/>
    <col min="10252" max="10252" width="14" style="9" customWidth="1"/>
    <col min="10253" max="10253" width="11.88671875" style="9" bestFit="1" customWidth="1"/>
    <col min="10254" max="10254" width="14.21875" style="9" bestFit="1" customWidth="1"/>
    <col min="10255" max="10255" width="4" style="9" bestFit="1" customWidth="1"/>
    <col min="10256" max="10496" width="7.21875" style="9"/>
    <col min="10497" max="10497" width="3.6640625" style="9" bestFit="1" customWidth="1"/>
    <col min="10498" max="10498" width="11" style="9" bestFit="1" customWidth="1"/>
    <col min="10499" max="10499" width="14.21875" style="9" bestFit="1" customWidth="1"/>
    <col min="10500" max="10500" width="11" style="9" bestFit="1" customWidth="1"/>
    <col min="10501" max="10501" width="14.21875" style="9" bestFit="1" customWidth="1"/>
    <col min="10502" max="10502" width="9.44140625" style="9" customWidth="1"/>
    <col min="10503" max="10504" width="14.21875" style="9" bestFit="1" customWidth="1"/>
    <col min="10505" max="10505" width="11.88671875" style="9" bestFit="1" customWidth="1"/>
    <col min="10506" max="10506" width="13.5546875" style="9" customWidth="1"/>
    <col min="10507" max="10507" width="13.21875" style="9" bestFit="1" customWidth="1"/>
    <col min="10508" max="10508" width="14" style="9" customWidth="1"/>
    <col min="10509" max="10509" width="11.88671875" style="9" bestFit="1" customWidth="1"/>
    <col min="10510" max="10510" width="14.21875" style="9" bestFit="1" customWidth="1"/>
    <col min="10511" max="10511" width="4" style="9" bestFit="1" customWidth="1"/>
    <col min="10512" max="10752" width="7.21875" style="9"/>
    <col min="10753" max="10753" width="3.6640625" style="9" bestFit="1" customWidth="1"/>
    <col min="10754" max="10754" width="11" style="9" bestFit="1" customWidth="1"/>
    <col min="10755" max="10755" width="14.21875" style="9" bestFit="1" customWidth="1"/>
    <col min="10756" max="10756" width="11" style="9" bestFit="1" customWidth="1"/>
    <col min="10757" max="10757" width="14.21875" style="9" bestFit="1" customWidth="1"/>
    <col min="10758" max="10758" width="9.44140625" style="9" customWidth="1"/>
    <col min="10759" max="10760" width="14.21875" style="9" bestFit="1" customWidth="1"/>
    <col min="10761" max="10761" width="11.88671875" style="9" bestFit="1" customWidth="1"/>
    <col min="10762" max="10762" width="13.5546875" style="9" customWidth="1"/>
    <col min="10763" max="10763" width="13.21875" style="9" bestFit="1" customWidth="1"/>
    <col min="10764" max="10764" width="14" style="9" customWidth="1"/>
    <col min="10765" max="10765" width="11.88671875" style="9" bestFit="1" customWidth="1"/>
    <col min="10766" max="10766" width="14.21875" style="9" bestFit="1" customWidth="1"/>
    <col min="10767" max="10767" width="4" style="9" bestFit="1" customWidth="1"/>
    <col min="10768" max="11008" width="7.21875" style="9"/>
    <col min="11009" max="11009" width="3.6640625" style="9" bestFit="1" customWidth="1"/>
    <col min="11010" max="11010" width="11" style="9" bestFit="1" customWidth="1"/>
    <col min="11011" max="11011" width="14.21875" style="9" bestFit="1" customWidth="1"/>
    <col min="11012" max="11012" width="11" style="9" bestFit="1" customWidth="1"/>
    <col min="11013" max="11013" width="14.21875" style="9" bestFit="1" customWidth="1"/>
    <col min="11014" max="11014" width="9.44140625" style="9" customWidth="1"/>
    <col min="11015" max="11016" width="14.21875" style="9" bestFit="1" customWidth="1"/>
    <col min="11017" max="11017" width="11.88671875" style="9" bestFit="1" customWidth="1"/>
    <col min="11018" max="11018" width="13.5546875" style="9" customWidth="1"/>
    <col min="11019" max="11019" width="13.21875" style="9" bestFit="1" customWidth="1"/>
    <col min="11020" max="11020" width="14" style="9" customWidth="1"/>
    <col min="11021" max="11021" width="11.88671875" style="9" bestFit="1" customWidth="1"/>
    <col min="11022" max="11022" width="14.21875" style="9" bestFit="1" customWidth="1"/>
    <col min="11023" max="11023" width="4" style="9" bestFit="1" customWidth="1"/>
    <col min="11024" max="11264" width="7.21875" style="9"/>
    <col min="11265" max="11265" width="3.6640625" style="9" bestFit="1" customWidth="1"/>
    <col min="11266" max="11266" width="11" style="9" bestFit="1" customWidth="1"/>
    <col min="11267" max="11267" width="14.21875" style="9" bestFit="1" customWidth="1"/>
    <col min="11268" max="11268" width="11" style="9" bestFit="1" customWidth="1"/>
    <col min="11269" max="11269" width="14.21875" style="9" bestFit="1" customWidth="1"/>
    <col min="11270" max="11270" width="9.44140625" style="9" customWidth="1"/>
    <col min="11271" max="11272" width="14.21875" style="9" bestFit="1" customWidth="1"/>
    <col min="11273" max="11273" width="11.88671875" style="9" bestFit="1" customWidth="1"/>
    <col min="11274" max="11274" width="13.5546875" style="9" customWidth="1"/>
    <col min="11275" max="11275" width="13.21875" style="9" bestFit="1" customWidth="1"/>
    <col min="11276" max="11276" width="14" style="9" customWidth="1"/>
    <col min="11277" max="11277" width="11.88671875" style="9" bestFit="1" customWidth="1"/>
    <col min="11278" max="11278" width="14.21875" style="9" bestFit="1" customWidth="1"/>
    <col min="11279" max="11279" width="4" style="9" bestFit="1" customWidth="1"/>
    <col min="11280" max="11520" width="7.21875" style="9"/>
    <col min="11521" max="11521" width="3.6640625" style="9" bestFit="1" customWidth="1"/>
    <col min="11522" max="11522" width="11" style="9" bestFit="1" customWidth="1"/>
    <col min="11523" max="11523" width="14.21875" style="9" bestFit="1" customWidth="1"/>
    <col min="11524" max="11524" width="11" style="9" bestFit="1" customWidth="1"/>
    <col min="11525" max="11525" width="14.21875" style="9" bestFit="1" customWidth="1"/>
    <col min="11526" max="11526" width="9.44140625" style="9" customWidth="1"/>
    <col min="11527" max="11528" width="14.21875" style="9" bestFit="1" customWidth="1"/>
    <col min="11529" max="11529" width="11.88671875" style="9" bestFit="1" customWidth="1"/>
    <col min="11530" max="11530" width="13.5546875" style="9" customWidth="1"/>
    <col min="11531" max="11531" width="13.21875" style="9" bestFit="1" customWidth="1"/>
    <col min="11532" max="11532" width="14" style="9" customWidth="1"/>
    <col min="11533" max="11533" width="11.88671875" style="9" bestFit="1" customWidth="1"/>
    <col min="11534" max="11534" width="14.21875" style="9" bestFit="1" customWidth="1"/>
    <col min="11535" max="11535" width="4" style="9" bestFit="1" customWidth="1"/>
    <col min="11536" max="11776" width="7.21875" style="9"/>
    <col min="11777" max="11777" width="3.6640625" style="9" bestFit="1" customWidth="1"/>
    <col min="11778" max="11778" width="11" style="9" bestFit="1" customWidth="1"/>
    <col min="11779" max="11779" width="14.21875" style="9" bestFit="1" customWidth="1"/>
    <col min="11780" max="11780" width="11" style="9" bestFit="1" customWidth="1"/>
    <col min="11781" max="11781" width="14.21875" style="9" bestFit="1" customWidth="1"/>
    <col min="11782" max="11782" width="9.44140625" style="9" customWidth="1"/>
    <col min="11783" max="11784" width="14.21875" style="9" bestFit="1" customWidth="1"/>
    <col min="11785" max="11785" width="11.88671875" style="9" bestFit="1" customWidth="1"/>
    <col min="11786" max="11786" width="13.5546875" style="9" customWidth="1"/>
    <col min="11787" max="11787" width="13.21875" style="9" bestFit="1" customWidth="1"/>
    <col min="11788" max="11788" width="14" style="9" customWidth="1"/>
    <col min="11789" max="11789" width="11.88671875" style="9" bestFit="1" customWidth="1"/>
    <col min="11790" max="11790" width="14.21875" style="9" bestFit="1" customWidth="1"/>
    <col min="11791" max="11791" width="4" style="9" bestFit="1" customWidth="1"/>
    <col min="11792" max="12032" width="7.21875" style="9"/>
    <col min="12033" max="12033" width="3.6640625" style="9" bestFit="1" customWidth="1"/>
    <col min="12034" max="12034" width="11" style="9" bestFit="1" customWidth="1"/>
    <col min="12035" max="12035" width="14.21875" style="9" bestFit="1" customWidth="1"/>
    <col min="12036" max="12036" width="11" style="9" bestFit="1" customWidth="1"/>
    <col min="12037" max="12037" width="14.21875" style="9" bestFit="1" customWidth="1"/>
    <col min="12038" max="12038" width="9.44140625" style="9" customWidth="1"/>
    <col min="12039" max="12040" width="14.21875" style="9" bestFit="1" customWidth="1"/>
    <col min="12041" max="12041" width="11.88671875" style="9" bestFit="1" customWidth="1"/>
    <col min="12042" max="12042" width="13.5546875" style="9" customWidth="1"/>
    <col min="12043" max="12043" width="13.21875" style="9" bestFit="1" customWidth="1"/>
    <col min="12044" max="12044" width="14" style="9" customWidth="1"/>
    <col min="12045" max="12045" width="11.88671875" style="9" bestFit="1" customWidth="1"/>
    <col min="12046" max="12046" width="14.21875" style="9" bestFit="1" customWidth="1"/>
    <col min="12047" max="12047" width="4" style="9" bestFit="1" customWidth="1"/>
    <col min="12048" max="12288" width="7.21875" style="9"/>
    <col min="12289" max="12289" width="3.6640625" style="9" bestFit="1" customWidth="1"/>
    <col min="12290" max="12290" width="11" style="9" bestFit="1" customWidth="1"/>
    <col min="12291" max="12291" width="14.21875" style="9" bestFit="1" customWidth="1"/>
    <col min="12292" max="12292" width="11" style="9" bestFit="1" customWidth="1"/>
    <col min="12293" max="12293" width="14.21875" style="9" bestFit="1" customWidth="1"/>
    <col min="12294" max="12294" width="9.44140625" style="9" customWidth="1"/>
    <col min="12295" max="12296" width="14.21875" style="9" bestFit="1" customWidth="1"/>
    <col min="12297" max="12297" width="11.88671875" style="9" bestFit="1" customWidth="1"/>
    <col min="12298" max="12298" width="13.5546875" style="9" customWidth="1"/>
    <col min="12299" max="12299" width="13.21875" style="9" bestFit="1" customWidth="1"/>
    <col min="12300" max="12300" width="14" style="9" customWidth="1"/>
    <col min="12301" max="12301" width="11.88671875" style="9" bestFit="1" customWidth="1"/>
    <col min="12302" max="12302" width="14.21875" style="9" bestFit="1" customWidth="1"/>
    <col min="12303" max="12303" width="4" style="9" bestFit="1" customWidth="1"/>
    <col min="12304" max="12544" width="7.21875" style="9"/>
    <col min="12545" max="12545" width="3.6640625" style="9" bestFit="1" customWidth="1"/>
    <col min="12546" max="12546" width="11" style="9" bestFit="1" customWidth="1"/>
    <col min="12547" max="12547" width="14.21875" style="9" bestFit="1" customWidth="1"/>
    <col min="12548" max="12548" width="11" style="9" bestFit="1" customWidth="1"/>
    <col min="12549" max="12549" width="14.21875" style="9" bestFit="1" customWidth="1"/>
    <col min="12550" max="12550" width="9.44140625" style="9" customWidth="1"/>
    <col min="12551" max="12552" width="14.21875" style="9" bestFit="1" customWidth="1"/>
    <col min="12553" max="12553" width="11.88671875" style="9" bestFit="1" customWidth="1"/>
    <col min="12554" max="12554" width="13.5546875" style="9" customWidth="1"/>
    <col min="12555" max="12555" width="13.21875" style="9" bestFit="1" customWidth="1"/>
    <col min="12556" max="12556" width="14" style="9" customWidth="1"/>
    <col min="12557" max="12557" width="11.88671875" style="9" bestFit="1" customWidth="1"/>
    <col min="12558" max="12558" width="14.21875" style="9" bestFit="1" customWidth="1"/>
    <col min="12559" max="12559" width="4" style="9" bestFit="1" customWidth="1"/>
    <col min="12560" max="12800" width="7.21875" style="9"/>
    <col min="12801" max="12801" width="3.6640625" style="9" bestFit="1" customWidth="1"/>
    <col min="12802" max="12802" width="11" style="9" bestFit="1" customWidth="1"/>
    <col min="12803" max="12803" width="14.21875" style="9" bestFit="1" customWidth="1"/>
    <col min="12804" max="12804" width="11" style="9" bestFit="1" customWidth="1"/>
    <col min="12805" max="12805" width="14.21875" style="9" bestFit="1" customWidth="1"/>
    <col min="12806" max="12806" width="9.44140625" style="9" customWidth="1"/>
    <col min="12807" max="12808" width="14.21875" style="9" bestFit="1" customWidth="1"/>
    <col min="12809" max="12809" width="11.88671875" style="9" bestFit="1" customWidth="1"/>
    <col min="12810" max="12810" width="13.5546875" style="9" customWidth="1"/>
    <col min="12811" max="12811" width="13.21875" style="9" bestFit="1" customWidth="1"/>
    <col min="12812" max="12812" width="14" style="9" customWidth="1"/>
    <col min="12813" max="12813" width="11.88671875" style="9" bestFit="1" customWidth="1"/>
    <col min="12814" max="12814" width="14.21875" style="9" bestFit="1" customWidth="1"/>
    <col min="12815" max="12815" width="4" style="9" bestFit="1" customWidth="1"/>
    <col min="12816" max="13056" width="7.21875" style="9"/>
    <col min="13057" max="13057" width="3.6640625" style="9" bestFit="1" customWidth="1"/>
    <col min="13058" max="13058" width="11" style="9" bestFit="1" customWidth="1"/>
    <col min="13059" max="13059" width="14.21875" style="9" bestFit="1" customWidth="1"/>
    <col min="13060" max="13060" width="11" style="9" bestFit="1" customWidth="1"/>
    <col min="13061" max="13061" width="14.21875" style="9" bestFit="1" customWidth="1"/>
    <col min="13062" max="13062" width="9.44140625" style="9" customWidth="1"/>
    <col min="13063" max="13064" width="14.21875" style="9" bestFit="1" customWidth="1"/>
    <col min="13065" max="13065" width="11.88671875" style="9" bestFit="1" customWidth="1"/>
    <col min="13066" max="13066" width="13.5546875" style="9" customWidth="1"/>
    <col min="13067" max="13067" width="13.21875" style="9" bestFit="1" customWidth="1"/>
    <col min="13068" max="13068" width="14" style="9" customWidth="1"/>
    <col min="13069" max="13069" width="11.88671875" style="9" bestFit="1" customWidth="1"/>
    <col min="13070" max="13070" width="14.21875" style="9" bestFit="1" customWidth="1"/>
    <col min="13071" max="13071" width="4" style="9" bestFit="1" customWidth="1"/>
    <col min="13072" max="13312" width="7.21875" style="9"/>
    <col min="13313" max="13313" width="3.6640625" style="9" bestFit="1" customWidth="1"/>
    <col min="13314" max="13314" width="11" style="9" bestFit="1" customWidth="1"/>
    <col min="13315" max="13315" width="14.21875" style="9" bestFit="1" customWidth="1"/>
    <col min="13316" max="13316" width="11" style="9" bestFit="1" customWidth="1"/>
    <col min="13317" max="13317" width="14.21875" style="9" bestFit="1" customWidth="1"/>
    <col min="13318" max="13318" width="9.44140625" style="9" customWidth="1"/>
    <col min="13319" max="13320" width="14.21875" style="9" bestFit="1" customWidth="1"/>
    <col min="13321" max="13321" width="11.88671875" style="9" bestFit="1" customWidth="1"/>
    <col min="13322" max="13322" width="13.5546875" style="9" customWidth="1"/>
    <col min="13323" max="13323" width="13.21875" style="9" bestFit="1" customWidth="1"/>
    <col min="13324" max="13324" width="14" style="9" customWidth="1"/>
    <col min="13325" max="13325" width="11.88671875" style="9" bestFit="1" customWidth="1"/>
    <col min="13326" max="13326" width="14.21875" style="9" bestFit="1" customWidth="1"/>
    <col min="13327" max="13327" width="4" style="9" bestFit="1" customWidth="1"/>
    <col min="13328" max="13568" width="7.21875" style="9"/>
    <col min="13569" max="13569" width="3.6640625" style="9" bestFit="1" customWidth="1"/>
    <col min="13570" max="13570" width="11" style="9" bestFit="1" customWidth="1"/>
    <col min="13571" max="13571" width="14.21875" style="9" bestFit="1" customWidth="1"/>
    <col min="13572" max="13572" width="11" style="9" bestFit="1" customWidth="1"/>
    <col min="13573" max="13573" width="14.21875" style="9" bestFit="1" customWidth="1"/>
    <col min="13574" max="13574" width="9.44140625" style="9" customWidth="1"/>
    <col min="13575" max="13576" width="14.21875" style="9" bestFit="1" customWidth="1"/>
    <col min="13577" max="13577" width="11.88671875" style="9" bestFit="1" customWidth="1"/>
    <col min="13578" max="13578" width="13.5546875" style="9" customWidth="1"/>
    <col min="13579" max="13579" width="13.21875" style="9" bestFit="1" customWidth="1"/>
    <col min="13580" max="13580" width="14" style="9" customWidth="1"/>
    <col min="13581" max="13581" width="11.88671875" style="9" bestFit="1" customWidth="1"/>
    <col min="13582" max="13582" width="14.21875" style="9" bestFit="1" customWidth="1"/>
    <col min="13583" max="13583" width="4" style="9" bestFit="1" customWidth="1"/>
    <col min="13584" max="13824" width="7.21875" style="9"/>
    <col min="13825" max="13825" width="3.6640625" style="9" bestFit="1" customWidth="1"/>
    <col min="13826" max="13826" width="11" style="9" bestFit="1" customWidth="1"/>
    <col min="13827" max="13827" width="14.21875" style="9" bestFit="1" customWidth="1"/>
    <col min="13828" max="13828" width="11" style="9" bestFit="1" customWidth="1"/>
    <col min="13829" max="13829" width="14.21875" style="9" bestFit="1" customWidth="1"/>
    <col min="13830" max="13830" width="9.44140625" style="9" customWidth="1"/>
    <col min="13831" max="13832" width="14.21875" style="9" bestFit="1" customWidth="1"/>
    <col min="13833" max="13833" width="11.88671875" style="9" bestFit="1" customWidth="1"/>
    <col min="13834" max="13834" width="13.5546875" style="9" customWidth="1"/>
    <col min="13835" max="13835" width="13.21875" style="9" bestFit="1" customWidth="1"/>
    <col min="13836" max="13836" width="14" style="9" customWidth="1"/>
    <col min="13837" max="13837" width="11.88671875" style="9" bestFit="1" customWidth="1"/>
    <col min="13838" max="13838" width="14.21875" style="9" bestFit="1" customWidth="1"/>
    <col min="13839" max="13839" width="4" style="9" bestFit="1" customWidth="1"/>
    <col min="13840" max="14080" width="7.21875" style="9"/>
    <col min="14081" max="14081" width="3.6640625" style="9" bestFit="1" customWidth="1"/>
    <col min="14082" max="14082" width="11" style="9" bestFit="1" customWidth="1"/>
    <col min="14083" max="14083" width="14.21875" style="9" bestFit="1" customWidth="1"/>
    <col min="14084" max="14084" width="11" style="9" bestFit="1" customWidth="1"/>
    <col min="14085" max="14085" width="14.21875" style="9" bestFit="1" customWidth="1"/>
    <col min="14086" max="14086" width="9.44140625" style="9" customWidth="1"/>
    <col min="14087" max="14088" width="14.21875" style="9" bestFit="1" customWidth="1"/>
    <col min="14089" max="14089" width="11.88671875" style="9" bestFit="1" customWidth="1"/>
    <col min="14090" max="14090" width="13.5546875" style="9" customWidth="1"/>
    <col min="14091" max="14091" width="13.21875" style="9" bestFit="1" customWidth="1"/>
    <col min="14092" max="14092" width="14" style="9" customWidth="1"/>
    <col min="14093" max="14093" width="11.88671875" style="9" bestFit="1" customWidth="1"/>
    <col min="14094" max="14094" width="14.21875" style="9" bestFit="1" customWidth="1"/>
    <col min="14095" max="14095" width="4" style="9" bestFit="1" customWidth="1"/>
    <col min="14096" max="14336" width="7.21875" style="9"/>
    <col min="14337" max="14337" width="3.6640625" style="9" bestFit="1" customWidth="1"/>
    <col min="14338" max="14338" width="11" style="9" bestFit="1" customWidth="1"/>
    <col min="14339" max="14339" width="14.21875" style="9" bestFit="1" customWidth="1"/>
    <col min="14340" max="14340" width="11" style="9" bestFit="1" customWidth="1"/>
    <col min="14341" max="14341" width="14.21875" style="9" bestFit="1" customWidth="1"/>
    <col min="14342" max="14342" width="9.44140625" style="9" customWidth="1"/>
    <col min="14343" max="14344" width="14.21875" style="9" bestFit="1" customWidth="1"/>
    <col min="14345" max="14345" width="11.88671875" style="9" bestFit="1" customWidth="1"/>
    <col min="14346" max="14346" width="13.5546875" style="9" customWidth="1"/>
    <col min="14347" max="14347" width="13.21875" style="9" bestFit="1" customWidth="1"/>
    <col min="14348" max="14348" width="14" style="9" customWidth="1"/>
    <col min="14349" max="14349" width="11.88671875" style="9" bestFit="1" customWidth="1"/>
    <col min="14350" max="14350" width="14.21875" style="9" bestFit="1" customWidth="1"/>
    <col min="14351" max="14351" width="4" style="9" bestFit="1" customWidth="1"/>
    <col min="14352" max="14592" width="7.21875" style="9"/>
    <col min="14593" max="14593" width="3.6640625" style="9" bestFit="1" customWidth="1"/>
    <col min="14594" max="14594" width="11" style="9" bestFit="1" customWidth="1"/>
    <col min="14595" max="14595" width="14.21875" style="9" bestFit="1" customWidth="1"/>
    <col min="14596" max="14596" width="11" style="9" bestFit="1" customWidth="1"/>
    <col min="14597" max="14597" width="14.21875" style="9" bestFit="1" customWidth="1"/>
    <col min="14598" max="14598" width="9.44140625" style="9" customWidth="1"/>
    <col min="14599" max="14600" width="14.21875" style="9" bestFit="1" customWidth="1"/>
    <col min="14601" max="14601" width="11.88671875" style="9" bestFit="1" customWidth="1"/>
    <col min="14602" max="14602" width="13.5546875" style="9" customWidth="1"/>
    <col min="14603" max="14603" width="13.21875" style="9" bestFit="1" customWidth="1"/>
    <col min="14604" max="14604" width="14" style="9" customWidth="1"/>
    <col min="14605" max="14605" width="11.88671875" style="9" bestFit="1" customWidth="1"/>
    <col min="14606" max="14606" width="14.21875" style="9" bestFit="1" customWidth="1"/>
    <col min="14607" max="14607" width="4" style="9" bestFit="1" customWidth="1"/>
    <col min="14608" max="14848" width="7.21875" style="9"/>
    <col min="14849" max="14849" width="3.6640625" style="9" bestFit="1" customWidth="1"/>
    <col min="14850" max="14850" width="11" style="9" bestFit="1" customWidth="1"/>
    <col min="14851" max="14851" width="14.21875" style="9" bestFit="1" customWidth="1"/>
    <col min="14852" max="14852" width="11" style="9" bestFit="1" customWidth="1"/>
    <col min="14853" max="14853" width="14.21875" style="9" bestFit="1" customWidth="1"/>
    <col min="14854" max="14854" width="9.44140625" style="9" customWidth="1"/>
    <col min="14855" max="14856" width="14.21875" style="9" bestFit="1" customWidth="1"/>
    <col min="14857" max="14857" width="11.88671875" style="9" bestFit="1" customWidth="1"/>
    <col min="14858" max="14858" width="13.5546875" style="9" customWidth="1"/>
    <col min="14859" max="14859" width="13.21875" style="9" bestFit="1" customWidth="1"/>
    <col min="14860" max="14860" width="14" style="9" customWidth="1"/>
    <col min="14861" max="14861" width="11.88671875" style="9" bestFit="1" customWidth="1"/>
    <col min="14862" max="14862" width="14.21875" style="9" bestFit="1" customWidth="1"/>
    <col min="14863" max="14863" width="4" style="9" bestFit="1" customWidth="1"/>
    <col min="14864" max="15104" width="7.21875" style="9"/>
    <col min="15105" max="15105" width="3.6640625" style="9" bestFit="1" customWidth="1"/>
    <col min="15106" max="15106" width="11" style="9" bestFit="1" customWidth="1"/>
    <col min="15107" max="15107" width="14.21875" style="9" bestFit="1" customWidth="1"/>
    <col min="15108" max="15108" width="11" style="9" bestFit="1" customWidth="1"/>
    <col min="15109" max="15109" width="14.21875" style="9" bestFit="1" customWidth="1"/>
    <col min="15110" max="15110" width="9.44140625" style="9" customWidth="1"/>
    <col min="15111" max="15112" width="14.21875" style="9" bestFit="1" customWidth="1"/>
    <col min="15113" max="15113" width="11.88671875" style="9" bestFit="1" customWidth="1"/>
    <col min="15114" max="15114" width="13.5546875" style="9" customWidth="1"/>
    <col min="15115" max="15115" width="13.21875" style="9" bestFit="1" customWidth="1"/>
    <col min="15116" max="15116" width="14" style="9" customWidth="1"/>
    <col min="15117" max="15117" width="11.88671875" style="9" bestFit="1" customWidth="1"/>
    <col min="15118" max="15118" width="14.21875" style="9" bestFit="1" customWidth="1"/>
    <col min="15119" max="15119" width="4" style="9" bestFit="1" customWidth="1"/>
    <col min="15120" max="15360" width="7.21875" style="9"/>
    <col min="15361" max="15361" width="3.6640625" style="9" bestFit="1" customWidth="1"/>
    <col min="15362" max="15362" width="11" style="9" bestFit="1" customWidth="1"/>
    <col min="15363" max="15363" width="14.21875" style="9" bestFit="1" customWidth="1"/>
    <col min="15364" max="15364" width="11" style="9" bestFit="1" customWidth="1"/>
    <col min="15365" max="15365" width="14.21875" style="9" bestFit="1" customWidth="1"/>
    <col min="15366" max="15366" width="9.44140625" style="9" customWidth="1"/>
    <col min="15367" max="15368" width="14.21875" style="9" bestFit="1" customWidth="1"/>
    <col min="15369" max="15369" width="11.88671875" style="9" bestFit="1" customWidth="1"/>
    <col min="15370" max="15370" width="13.5546875" style="9" customWidth="1"/>
    <col min="15371" max="15371" width="13.21875" style="9" bestFit="1" customWidth="1"/>
    <col min="15372" max="15372" width="14" style="9" customWidth="1"/>
    <col min="15373" max="15373" width="11.88671875" style="9" bestFit="1" customWidth="1"/>
    <col min="15374" max="15374" width="14.21875" style="9" bestFit="1" customWidth="1"/>
    <col min="15375" max="15375" width="4" style="9" bestFit="1" customWidth="1"/>
    <col min="15376" max="15616" width="7.21875" style="9"/>
    <col min="15617" max="15617" width="3.6640625" style="9" bestFit="1" customWidth="1"/>
    <col min="15618" max="15618" width="11" style="9" bestFit="1" customWidth="1"/>
    <col min="15619" max="15619" width="14.21875" style="9" bestFit="1" customWidth="1"/>
    <col min="15620" max="15620" width="11" style="9" bestFit="1" customWidth="1"/>
    <col min="15621" max="15621" width="14.21875" style="9" bestFit="1" customWidth="1"/>
    <col min="15622" max="15622" width="9.44140625" style="9" customWidth="1"/>
    <col min="15623" max="15624" width="14.21875" style="9" bestFit="1" customWidth="1"/>
    <col min="15625" max="15625" width="11.88671875" style="9" bestFit="1" customWidth="1"/>
    <col min="15626" max="15626" width="13.5546875" style="9" customWidth="1"/>
    <col min="15627" max="15627" width="13.21875" style="9" bestFit="1" customWidth="1"/>
    <col min="15628" max="15628" width="14" style="9" customWidth="1"/>
    <col min="15629" max="15629" width="11.88671875" style="9" bestFit="1" customWidth="1"/>
    <col min="15630" max="15630" width="14.21875" style="9" bestFit="1" customWidth="1"/>
    <col min="15631" max="15631" width="4" style="9" bestFit="1" customWidth="1"/>
    <col min="15632" max="15872" width="7.21875" style="9"/>
    <col min="15873" max="15873" width="3.6640625" style="9" bestFit="1" customWidth="1"/>
    <col min="15874" max="15874" width="11" style="9" bestFit="1" customWidth="1"/>
    <col min="15875" max="15875" width="14.21875" style="9" bestFit="1" customWidth="1"/>
    <col min="15876" max="15876" width="11" style="9" bestFit="1" customWidth="1"/>
    <col min="15877" max="15877" width="14.21875" style="9" bestFit="1" customWidth="1"/>
    <col min="15878" max="15878" width="9.44140625" style="9" customWidth="1"/>
    <col min="15879" max="15880" width="14.21875" style="9" bestFit="1" customWidth="1"/>
    <col min="15881" max="15881" width="11.88671875" style="9" bestFit="1" customWidth="1"/>
    <col min="15882" max="15882" width="13.5546875" style="9" customWidth="1"/>
    <col min="15883" max="15883" width="13.21875" style="9" bestFit="1" customWidth="1"/>
    <col min="15884" max="15884" width="14" style="9" customWidth="1"/>
    <col min="15885" max="15885" width="11.88671875" style="9" bestFit="1" customWidth="1"/>
    <col min="15886" max="15886" width="14.21875" style="9" bestFit="1" customWidth="1"/>
    <col min="15887" max="15887" width="4" style="9" bestFit="1" customWidth="1"/>
    <col min="15888" max="16128" width="7.21875" style="9"/>
    <col min="16129" max="16129" width="3.6640625" style="9" bestFit="1" customWidth="1"/>
    <col min="16130" max="16130" width="11" style="9" bestFit="1" customWidth="1"/>
    <col min="16131" max="16131" width="14.21875" style="9" bestFit="1" customWidth="1"/>
    <col min="16132" max="16132" width="11" style="9" bestFit="1" customWidth="1"/>
    <col min="16133" max="16133" width="14.21875" style="9" bestFit="1" customWidth="1"/>
    <col min="16134" max="16134" width="9.44140625" style="9" customWidth="1"/>
    <col min="16135" max="16136" width="14.21875" style="9" bestFit="1" customWidth="1"/>
    <col min="16137" max="16137" width="11.88671875" style="9" bestFit="1" customWidth="1"/>
    <col min="16138" max="16138" width="13.5546875" style="9" customWidth="1"/>
    <col min="16139" max="16139" width="13.21875" style="9" bestFit="1" customWidth="1"/>
    <col min="16140" max="16140" width="14" style="9" customWidth="1"/>
    <col min="16141" max="16141" width="11.88671875" style="9" bestFit="1" customWidth="1"/>
    <col min="16142" max="16142" width="14.21875" style="9" bestFit="1" customWidth="1"/>
    <col min="16143" max="16143" width="4" style="9" bestFit="1" customWidth="1"/>
    <col min="16144" max="16384" width="7.21875" style="9"/>
  </cols>
  <sheetData>
    <row r="1" spans="1:15" x14ac:dyDescent="0.3">
      <c r="A1" s="9" t="s">
        <v>45</v>
      </c>
    </row>
    <row r="2" spans="1:15" x14ac:dyDescent="0.3">
      <c r="A2" s="95" t="s">
        <v>397</v>
      </c>
    </row>
    <row r="3" spans="1:15" x14ac:dyDescent="0.3">
      <c r="A3" s="96" t="s">
        <v>47</v>
      </c>
    </row>
    <row r="4" spans="1:15" x14ac:dyDescent="0.3">
      <c r="A4" s="96"/>
    </row>
    <row r="5" spans="1:15" x14ac:dyDescent="0.3">
      <c r="A5" s="97"/>
    </row>
    <row r="6" spans="1:15" ht="27.6" x14ac:dyDescent="0.3">
      <c r="C6" s="98" t="s">
        <v>398</v>
      </c>
      <c r="D6" s="98"/>
      <c r="E6" s="98"/>
      <c r="F6" s="98"/>
      <c r="G6" s="99"/>
      <c r="H6" s="98" t="s">
        <v>399</v>
      </c>
      <c r="I6" s="98"/>
      <c r="J6" s="98"/>
      <c r="K6" s="98"/>
      <c r="L6" s="99"/>
      <c r="N6" s="100" t="s">
        <v>400</v>
      </c>
    </row>
    <row r="7" spans="1:15" s="27" customFormat="1" ht="55.2" x14ac:dyDescent="0.3">
      <c r="A7" s="108" t="s">
        <v>54</v>
      </c>
      <c r="B7" s="108" t="s">
        <v>56</v>
      </c>
      <c r="C7" s="116" t="s">
        <v>401</v>
      </c>
      <c r="D7" s="116" t="s">
        <v>402</v>
      </c>
      <c r="E7" s="116" t="s">
        <v>403</v>
      </c>
      <c r="F7" s="116" t="s">
        <v>404</v>
      </c>
      <c r="G7" s="116" t="s">
        <v>374</v>
      </c>
      <c r="H7" s="116" t="s">
        <v>360</v>
      </c>
      <c r="I7" s="116" t="s">
        <v>405</v>
      </c>
      <c r="J7" s="116" t="s">
        <v>406</v>
      </c>
      <c r="K7" s="116" t="s">
        <v>407</v>
      </c>
      <c r="L7" s="116" t="s">
        <v>374</v>
      </c>
      <c r="M7" s="116" t="s">
        <v>408</v>
      </c>
      <c r="N7" s="116" t="s">
        <v>409</v>
      </c>
      <c r="O7" s="116" t="s">
        <v>396</v>
      </c>
    </row>
    <row r="8" spans="1:15" x14ac:dyDescent="0.3">
      <c r="A8" s="9">
        <v>1</v>
      </c>
      <c r="B8" s="9" t="s">
        <v>108</v>
      </c>
      <c r="C8" s="35">
        <v>27916883</v>
      </c>
      <c r="D8" s="35">
        <v>0</v>
      </c>
      <c r="E8" s="35">
        <v>66291037</v>
      </c>
      <c r="F8" s="35">
        <v>0</v>
      </c>
      <c r="G8" s="35">
        <f t="shared" ref="G8:G71" si="0">(C8+D8+E8+F8)</f>
        <v>94207920</v>
      </c>
      <c r="H8" s="35">
        <v>70736692</v>
      </c>
      <c r="I8" s="35">
        <v>0</v>
      </c>
      <c r="J8" s="35">
        <v>23471228</v>
      </c>
      <c r="K8" s="35">
        <v>0</v>
      </c>
      <c r="L8" s="35">
        <f t="shared" ref="L8:L71" si="1">(H8+I8+J8+K8)</f>
        <v>94207920</v>
      </c>
      <c r="M8" s="35">
        <v>0</v>
      </c>
      <c r="N8" s="35">
        <f t="shared" ref="N8:N71" si="2">(G8-M8)</f>
        <v>94207920</v>
      </c>
      <c r="O8" s="39">
        <v>1</v>
      </c>
    </row>
    <row r="9" spans="1:15" x14ac:dyDescent="0.3">
      <c r="A9" s="9">
        <v>2</v>
      </c>
      <c r="B9" s="9" t="s">
        <v>109</v>
      </c>
      <c r="C9" s="25">
        <v>202910652</v>
      </c>
      <c r="D9" s="25">
        <v>0</v>
      </c>
      <c r="E9" s="25">
        <v>244205067</v>
      </c>
      <c r="F9" s="25">
        <v>0</v>
      </c>
      <c r="G9" s="25">
        <f t="shared" si="0"/>
        <v>447115719</v>
      </c>
      <c r="H9" s="25">
        <v>318970645</v>
      </c>
      <c r="I9" s="25">
        <v>0</v>
      </c>
      <c r="J9" s="25">
        <v>128145074</v>
      </c>
      <c r="K9" s="25">
        <v>0</v>
      </c>
      <c r="L9" s="25">
        <f t="shared" si="1"/>
        <v>447115719</v>
      </c>
      <c r="M9" s="25">
        <v>0</v>
      </c>
      <c r="N9" s="25">
        <f t="shared" si="2"/>
        <v>447115719</v>
      </c>
      <c r="O9" s="39">
        <v>2</v>
      </c>
    </row>
    <row r="10" spans="1:15" x14ac:dyDescent="0.3">
      <c r="A10" s="9">
        <v>3</v>
      </c>
      <c r="B10" s="9" t="s">
        <v>110</v>
      </c>
      <c r="C10" s="25">
        <v>16642347</v>
      </c>
      <c r="D10" s="25">
        <v>3000000</v>
      </c>
      <c r="E10" s="25">
        <v>36279910</v>
      </c>
      <c r="F10" s="25">
        <v>0</v>
      </c>
      <c r="G10" s="25">
        <f t="shared" si="0"/>
        <v>55922257</v>
      </c>
      <c r="H10" s="25">
        <v>27909488</v>
      </c>
      <c r="I10" s="25">
        <v>0</v>
      </c>
      <c r="J10" s="25">
        <v>14361743</v>
      </c>
      <c r="K10" s="25">
        <v>13651026</v>
      </c>
      <c r="L10" s="25">
        <f t="shared" si="1"/>
        <v>55922257</v>
      </c>
      <c r="M10" s="25">
        <v>0</v>
      </c>
      <c r="N10" s="25">
        <f t="shared" si="2"/>
        <v>55922257</v>
      </c>
      <c r="O10" s="39">
        <v>3</v>
      </c>
    </row>
    <row r="11" spans="1:15" x14ac:dyDescent="0.3">
      <c r="A11" s="9">
        <v>4</v>
      </c>
      <c r="B11" s="9" t="s">
        <v>111</v>
      </c>
      <c r="C11" s="25">
        <v>5016252</v>
      </c>
      <c r="D11" s="25">
        <v>0</v>
      </c>
      <c r="E11" s="25">
        <v>25725600</v>
      </c>
      <c r="F11" s="25">
        <v>0</v>
      </c>
      <c r="G11" s="25">
        <f t="shared" si="0"/>
        <v>30741852</v>
      </c>
      <c r="H11" s="25">
        <v>28257960</v>
      </c>
      <c r="I11" s="25">
        <v>0</v>
      </c>
      <c r="J11" s="25">
        <v>611409</v>
      </c>
      <c r="K11" s="25">
        <v>1872483</v>
      </c>
      <c r="L11" s="25">
        <f t="shared" si="1"/>
        <v>30741852</v>
      </c>
      <c r="M11" s="25">
        <v>0</v>
      </c>
      <c r="N11" s="25">
        <f t="shared" si="2"/>
        <v>30741852</v>
      </c>
      <c r="O11" s="39">
        <v>4</v>
      </c>
    </row>
    <row r="12" spans="1:15" x14ac:dyDescent="0.3">
      <c r="A12" s="9">
        <v>5</v>
      </c>
      <c r="B12" s="9" t="s">
        <v>112</v>
      </c>
      <c r="C12" s="25">
        <v>23728356</v>
      </c>
      <c r="D12" s="25">
        <v>0</v>
      </c>
      <c r="E12" s="25">
        <v>80668252</v>
      </c>
      <c r="F12" s="25">
        <v>0</v>
      </c>
      <c r="G12" s="25">
        <f t="shared" si="0"/>
        <v>104396608</v>
      </c>
      <c r="H12" s="25">
        <v>71271061</v>
      </c>
      <c r="I12" s="25">
        <v>0</v>
      </c>
      <c r="J12" s="25">
        <v>20518292</v>
      </c>
      <c r="K12" s="25">
        <v>12607255</v>
      </c>
      <c r="L12" s="25">
        <f t="shared" si="1"/>
        <v>104396608</v>
      </c>
      <c r="M12" s="25">
        <v>0</v>
      </c>
      <c r="N12" s="25">
        <f t="shared" si="2"/>
        <v>104396608</v>
      </c>
      <c r="O12" s="39">
        <v>5</v>
      </c>
    </row>
    <row r="13" spans="1:15" x14ac:dyDescent="0.3">
      <c r="A13" s="9">
        <v>6</v>
      </c>
      <c r="B13" s="9" t="s">
        <v>113</v>
      </c>
      <c r="C13" s="25">
        <v>21991707</v>
      </c>
      <c r="D13" s="25">
        <v>0</v>
      </c>
      <c r="E13" s="25">
        <v>24504855</v>
      </c>
      <c r="F13" s="25">
        <v>0</v>
      </c>
      <c r="G13" s="25">
        <f t="shared" si="0"/>
        <v>46496562</v>
      </c>
      <c r="H13" s="25">
        <v>26788673</v>
      </c>
      <c r="I13" s="25">
        <v>0</v>
      </c>
      <c r="J13" s="25">
        <v>17575722</v>
      </c>
      <c r="K13" s="25">
        <v>2132167</v>
      </c>
      <c r="L13" s="25">
        <f t="shared" si="1"/>
        <v>46496562</v>
      </c>
      <c r="M13" s="25">
        <v>0</v>
      </c>
      <c r="N13" s="25">
        <f t="shared" si="2"/>
        <v>46496562</v>
      </c>
      <c r="O13" s="39">
        <v>6</v>
      </c>
    </row>
    <row r="14" spans="1:15" x14ac:dyDescent="0.3">
      <c r="A14" s="9">
        <v>7</v>
      </c>
      <c r="B14" s="9" t="s">
        <v>114</v>
      </c>
      <c r="C14" s="25">
        <v>1290984124</v>
      </c>
      <c r="D14" s="25">
        <v>0</v>
      </c>
      <c r="E14" s="25">
        <v>1091653871</v>
      </c>
      <c r="F14" s="25">
        <v>0</v>
      </c>
      <c r="G14" s="25">
        <f t="shared" si="0"/>
        <v>2382637995</v>
      </c>
      <c r="H14" s="25">
        <v>1219152431</v>
      </c>
      <c r="I14" s="25">
        <v>141807966</v>
      </c>
      <c r="J14" s="25">
        <v>718630908</v>
      </c>
      <c r="K14" s="25">
        <v>303046690</v>
      </c>
      <c r="L14" s="25">
        <f t="shared" si="1"/>
        <v>2382637995</v>
      </c>
      <c r="M14" s="25">
        <v>0</v>
      </c>
      <c r="N14" s="25">
        <f t="shared" si="2"/>
        <v>2382637995</v>
      </c>
      <c r="O14" s="39">
        <v>7</v>
      </c>
    </row>
    <row r="15" spans="1:15" x14ac:dyDescent="0.3">
      <c r="A15" s="9">
        <v>8</v>
      </c>
      <c r="B15" s="9" t="s">
        <v>115</v>
      </c>
      <c r="C15" s="25">
        <v>87789512</v>
      </c>
      <c r="D15" s="25">
        <v>0</v>
      </c>
      <c r="E15" s="25">
        <v>137746680</v>
      </c>
      <c r="F15" s="25">
        <v>0</v>
      </c>
      <c r="G15" s="25">
        <f t="shared" si="0"/>
        <v>225536192</v>
      </c>
      <c r="H15" s="25">
        <v>203723196</v>
      </c>
      <c r="I15" s="25">
        <v>4069616</v>
      </c>
      <c r="J15" s="25">
        <v>17743380</v>
      </c>
      <c r="K15" s="25">
        <v>0</v>
      </c>
      <c r="L15" s="25">
        <f t="shared" si="1"/>
        <v>225536192</v>
      </c>
      <c r="M15" s="25">
        <v>0</v>
      </c>
      <c r="N15" s="25">
        <f t="shared" si="2"/>
        <v>225536192</v>
      </c>
      <c r="O15" s="39">
        <v>8</v>
      </c>
    </row>
    <row r="16" spans="1:15" x14ac:dyDescent="0.3">
      <c r="A16" s="9">
        <v>9</v>
      </c>
      <c r="B16" s="9" t="s">
        <v>116</v>
      </c>
      <c r="C16" s="25">
        <v>4519223</v>
      </c>
      <c r="D16" s="25">
        <v>0</v>
      </c>
      <c r="E16" s="25">
        <v>14614543</v>
      </c>
      <c r="F16" s="25">
        <v>0</v>
      </c>
      <c r="G16" s="25">
        <f t="shared" si="0"/>
        <v>19133766</v>
      </c>
      <c r="H16" s="25">
        <v>11310986</v>
      </c>
      <c r="I16" s="25">
        <v>0</v>
      </c>
      <c r="J16" s="25">
        <v>7087744</v>
      </c>
      <c r="K16" s="25">
        <v>735036</v>
      </c>
      <c r="L16" s="25">
        <f t="shared" si="1"/>
        <v>19133766</v>
      </c>
      <c r="M16" s="25">
        <v>0</v>
      </c>
      <c r="N16" s="25">
        <f t="shared" si="2"/>
        <v>19133766</v>
      </c>
      <c r="O16" s="39">
        <v>9</v>
      </c>
    </row>
    <row r="17" spans="1:15" x14ac:dyDescent="0.3">
      <c r="A17" s="9">
        <v>10</v>
      </c>
      <c r="B17" s="9" t="s">
        <v>117</v>
      </c>
      <c r="C17" s="25">
        <v>71181932</v>
      </c>
      <c r="D17" s="25">
        <v>0</v>
      </c>
      <c r="E17" s="25">
        <v>120733712</v>
      </c>
      <c r="F17" s="25">
        <v>0</v>
      </c>
      <c r="G17" s="25">
        <f t="shared" si="0"/>
        <v>191915644</v>
      </c>
      <c r="H17" s="25">
        <v>172331138</v>
      </c>
      <c r="I17" s="25">
        <v>0</v>
      </c>
      <c r="J17" s="25">
        <v>19000471</v>
      </c>
      <c r="K17" s="25">
        <v>584035</v>
      </c>
      <c r="L17" s="25">
        <f t="shared" si="1"/>
        <v>191915644</v>
      </c>
      <c r="M17" s="25">
        <v>0</v>
      </c>
      <c r="N17" s="25">
        <f t="shared" si="2"/>
        <v>191915644</v>
      </c>
      <c r="O17" s="39">
        <v>10</v>
      </c>
    </row>
    <row r="18" spans="1:15" x14ac:dyDescent="0.3">
      <c r="A18" s="9">
        <v>11</v>
      </c>
      <c r="B18" s="9" t="s">
        <v>118</v>
      </c>
      <c r="C18" s="25">
        <v>11057222</v>
      </c>
      <c r="D18" s="25">
        <v>0</v>
      </c>
      <c r="E18" s="25">
        <v>12846869</v>
      </c>
      <c r="F18" s="25">
        <v>0</v>
      </c>
      <c r="G18" s="25">
        <f t="shared" si="0"/>
        <v>23904091</v>
      </c>
      <c r="H18" s="25">
        <v>7528606</v>
      </c>
      <c r="I18" s="25">
        <v>0</v>
      </c>
      <c r="J18" s="25">
        <v>6192641</v>
      </c>
      <c r="K18" s="25">
        <v>10182844</v>
      </c>
      <c r="L18" s="25">
        <f t="shared" si="1"/>
        <v>23904091</v>
      </c>
      <c r="M18" s="25">
        <v>0</v>
      </c>
      <c r="N18" s="25">
        <f t="shared" si="2"/>
        <v>23904091</v>
      </c>
      <c r="O18" s="39">
        <v>11</v>
      </c>
    </row>
    <row r="19" spans="1:15" x14ac:dyDescent="0.3">
      <c r="A19" s="9">
        <v>12</v>
      </c>
      <c r="B19" s="9" t="s">
        <v>119</v>
      </c>
      <c r="C19" s="25">
        <v>54776137</v>
      </c>
      <c r="D19" s="25">
        <v>1509650</v>
      </c>
      <c r="E19" s="25">
        <v>67440399</v>
      </c>
      <c r="F19" s="25">
        <v>0</v>
      </c>
      <c r="G19" s="25">
        <f t="shared" si="0"/>
        <v>123726186</v>
      </c>
      <c r="H19" s="25">
        <v>95641243</v>
      </c>
      <c r="I19" s="25">
        <v>0</v>
      </c>
      <c r="J19" s="25">
        <v>28084943</v>
      </c>
      <c r="K19" s="25">
        <v>0</v>
      </c>
      <c r="L19" s="25">
        <f t="shared" si="1"/>
        <v>123726186</v>
      </c>
      <c r="M19" s="25">
        <v>0</v>
      </c>
      <c r="N19" s="25">
        <f t="shared" si="2"/>
        <v>123726186</v>
      </c>
      <c r="O19" s="39">
        <v>12</v>
      </c>
    </row>
    <row r="20" spans="1:15" x14ac:dyDescent="0.3">
      <c r="A20" s="9">
        <v>13</v>
      </c>
      <c r="B20" s="9" t="s">
        <v>120</v>
      </c>
      <c r="C20" s="25">
        <v>13012048</v>
      </c>
      <c r="D20" s="25">
        <v>0</v>
      </c>
      <c r="E20" s="25">
        <v>27433879</v>
      </c>
      <c r="F20" s="25">
        <v>0</v>
      </c>
      <c r="G20" s="25">
        <f t="shared" si="0"/>
        <v>40445927</v>
      </c>
      <c r="H20" s="25">
        <v>25562573</v>
      </c>
      <c r="I20" s="25">
        <v>0</v>
      </c>
      <c r="J20" s="25">
        <v>14883354</v>
      </c>
      <c r="K20" s="25">
        <v>0</v>
      </c>
      <c r="L20" s="25">
        <f t="shared" si="1"/>
        <v>40445927</v>
      </c>
      <c r="M20" s="25">
        <v>2165133</v>
      </c>
      <c r="N20" s="25">
        <f t="shared" si="2"/>
        <v>38280794</v>
      </c>
      <c r="O20" s="39">
        <v>13</v>
      </c>
    </row>
    <row r="21" spans="1:15" x14ac:dyDescent="0.3">
      <c r="A21" s="9">
        <v>14</v>
      </c>
      <c r="B21" s="9" t="s">
        <v>121</v>
      </c>
      <c r="C21" s="25">
        <v>3114263</v>
      </c>
      <c r="D21" s="25">
        <v>0</v>
      </c>
      <c r="E21" s="25">
        <v>57095988</v>
      </c>
      <c r="F21" s="25">
        <v>0</v>
      </c>
      <c r="G21" s="25">
        <f t="shared" si="0"/>
        <v>60210251</v>
      </c>
      <c r="H21" s="25">
        <v>38524538</v>
      </c>
      <c r="I21" s="25">
        <v>0</v>
      </c>
      <c r="J21" s="25">
        <v>21685713</v>
      </c>
      <c r="K21" s="25">
        <v>0</v>
      </c>
      <c r="L21" s="25">
        <f t="shared" si="1"/>
        <v>60210251</v>
      </c>
      <c r="M21" s="25">
        <v>0</v>
      </c>
      <c r="N21" s="25">
        <f t="shared" si="2"/>
        <v>60210251</v>
      </c>
      <c r="O21" s="39">
        <v>14</v>
      </c>
    </row>
    <row r="22" spans="1:15" x14ac:dyDescent="0.3">
      <c r="A22" s="9">
        <v>15</v>
      </c>
      <c r="B22" s="9" t="s">
        <v>122</v>
      </c>
      <c r="C22" s="25">
        <v>30014942</v>
      </c>
      <c r="D22" s="25">
        <v>0</v>
      </c>
      <c r="E22" s="25">
        <v>33809132</v>
      </c>
      <c r="F22" s="25">
        <v>0</v>
      </c>
      <c r="G22" s="25">
        <f t="shared" si="0"/>
        <v>63824074</v>
      </c>
      <c r="H22" s="25">
        <v>43705063</v>
      </c>
      <c r="I22" s="25">
        <v>0</v>
      </c>
      <c r="J22" s="25">
        <v>8310193</v>
      </c>
      <c r="K22" s="25">
        <v>11808818</v>
      </c>
      <c r="L22" s="25">
        <f t="shared" si="1"/>
        <v>63824074</v>
      </c>
      <c r="M22" s="25">
        <v>0</v>
      </c>
      <c r="N22" s="25">
        <f t="shared" si="2"/>
        <v>63824074</v>
      </c>
      <c r="O22" s="39">
        <v>15</v>
      </c>
    </row>
    <row r="23" spans="1:15" x14ac:dyDescent="0.3">
      <c r="A23" s="9">
        <v>16</v>
      </c>
      <c r="B23" s="9" t="s">
        <v>123</v>
      </c>
      <c r="C23" s="25">
        <v>29298556</v>
      </c>
      <c r="D23" s="25">
        <v>3086169</v>
      </c>
      <c r="E23" s="25">
        <v>116274693</v>
      </c>
      <c r="F23" s="25">
        <v>0</v>
      </c>
      <c r="G23" s="25">
        <f t="shared" si="0"/>
        <v>148659418</v>
      </c>
      <c r="H23" s="25">
        <v>101695449</v>
      </c>
      <c r="I23" s="25">
        <v>0</v>
      </c>
      <c r="J23" s="25">
        <v>46963969</v>
      </c>
      <c r="K23" s="25">
        <v>0</v>
      </c>
      <c r="L23" s="25">
        <f t="shared" si="1"/>
        <v>148659418</v>
      </c>
      <c r="M23" s="25">
        <v>0</v>
      </c>
      <c r="N23" s="25">
        <f t="shared" si="2"/>
        <v>148659418</v>
      </c>
      <c r="O23" s="39">
        <v>16</v>
      </c>
    </row>
    <row r="24" spans="1:15" x14ac:dyDescent="0.3">
      <c r="A24" s="9">
        <v>17</v>
      </c>
      <c r="B24" s="9" t="s">
        <v>124</v>
      </c>
      <c r="C24" s="25">
        <v>112415356</v>
      </c>
      <c r="D24" s="25">
        <v>0</v>
      </c>
      <c r="E24" s="25">
        <v>60971525</v>
      </c>
      <c r="F24" s="25">
        <v>0</v>
      </c>
      <c r="G24" s="25">
        <f t="shared" si="0"/>
        <v>173386881</v>
      </c>
      <c r="H24" s="25">
        <v>95954049</v>
      </c>
      <c r="I24" s="25">
        <v>0</v>
      </c>
      <c r="J24" s="25">
        <v>38545506</v>
      </c>
      <c r="K24" s="25">
        <v>38887326</v>
      </c>
      <c r="L24" s="25">
        <f t="shared" si="1"/>
        <v>173386881</v>
      </c>
      <c r="M24" s="25">
        <v>0</v>
      </c>
      <c r="N24" s="25">
        <f t="shared" si="2"/>
        <v>173386881</v>
      </c>
      <c r="O24" s="39">
        <v>17</v>
      </c>
    </row>
    <row r="25" spans="1:15" x14ac:dyDescent="0.3">
      <c r="A25" s="9">
        <v>18</v>
      </c>
      <c r="B25" s="9" t="s">
        <v>125</v>
      </c>
      <c r="C25" s="25">
        <v>64105310</v>
      </c>
      <c r="D25" s="25">
        <v>2402661</v>
      </c>
      <c r="E25" s="25">
        <v>55501056</v>
      </c>
      <c r="F25" s="25">
        <v>0</v>
      </c>
      <c r="G25" s="25">
        <f t="shared" si="0"/>
        <v>122009027</v>
      </c>
      <c r="H25" s="25">
        <v>72464533</v>
      </c>
      <c r="I25" s="25">
        <v>0</v>
      </c>
      <c r="J25" s="25">
        <v>24175763</v>
      </c>
      <c r="K25" s="25">
        <v>25368731</v>
      </c>
      <c r="L25" s="25">
        <f t="shared" si="1"/>
        <v>122009027</v>
      </c>
      <c r="M25" s="25">
        <v>0</v>
      </c>
      <c r="N25" s="25">
        <f t="shared" si="2"/>
        <v>122009027</v>
      </c>
      <c r="O25" s="39">
        <v>18</v>
      </c>
    </row>
    <row r="26" spans="1:15" x14ac:dyDescent="0.3">
      <c r="A26" s="9">
        <v>19</v>
      </c>
      <c r="B26" s="9" t="s">
        <v>126</v>
      </c>
      <c r="C26" s="25">
        <v>4219545</v>
      </c>
      <c r="D26" s="25">
        <v>0</v>
      </c>
      <c r="E26" s="25">
        <v>11627406</v>
      </c>
      <c r="F26" s="25">
        <v>0</v>
      </c>
      <c r="G26" s="25">
        <f t="shared" si="0"/>
        <v>15846951</v>
      </c>
      <c r="H26" s="25">
        <v>8529791</v>
      </c>
      <c r="I26" s="25">
        <v>0</v>
      </c>
      <c r="J26" s="25">
        <v>5808259</v>
      </c>
      <c r="K26" s="25">
        <v>1508901</v>
      </c>
      <c r="L26" s="25">
        <f t="shared" si="1"/>
        <v>15846951</v>
      </c>
      <c r="M26" s="25">
        <v>0</v>
      </c>
      <c r="N26" s="25">
        <f t="shared" si="2"/>
        <v>15846951</v>
      </c>
      <c r="O26" s="39">
        <v>19</v>
      </c>
    </row>
    <row r="27" spans="1:15" x14ac:dyDescent="0.3">
      <c r="A27" s="9">
        <v>20</v>
      </c>
      <c r="B27" s="9" t="s">
        <v>127</v>
      </c>
      <c r="C27" s="25">
        <v>19231460</v>
      </c>
      <c r="D27" s="25">
        <v>0</v>
      </c>
      <c r="E27" s="25">
        <v>26176550</v>
      </c>
      <c r="F27" s="25">
        <v>0</v>
      </c>
      <c r="G27" s="25">
        <f t="shared" si="0"/>
        <v>45408010</v>
      </c>
      <c r="H27" s="25">
        <v>29393727</v>
      </c>
      <c r="I27" s="25">
        <v>0</v>
      </c>
      <c r="J27" s="25">
        <v>16014283</v>
      </c>
      <c r="K27" s="25">
        <v>0</v>
      </c>
      <c r="L27" s="25">
        <f t="shared" si="1"/>
        <v>45408010</v>
      </c>
      <c r="M27" s="25">
        <v>0</v>
      </c>
      <c r="N27" s="25">
        <f t="shared" si="2"/>
        <v>45408010</v>
      </c>
      <c r="O27" s="39">
        <v>20</v>
      </c>
    </row>
    <row r="28" spans="1:15" x14ac:dyDescent="0.3">
      <c r="A28" s="9">
        <v>21</v>
      </c>
      <c r="B28" s="9" t="s">
        <v>128</v>
      </c>
      <c r="C28" s="25">
        <v>516164617</v>
      </c>
      <c r="D28" s="25">
        <v>0</v>
      </c>
      <c r="E28" s="25">
        <v>1159133691</v>
      </c>
      <c r="F28" s="25">
        <v>0</v>
      </c>
      <c r="G28" s="25">
        <f t="shared" si="0"/>
        <v>1675298308</v>
      </c>
      <c r="H28" s="25">
        <v>1121879160</v>
      </c>
      <c r="I28" s="25">
        <v>20488671</v>
      </c>
      <c r="J28" s="25">
        <v>464598768</v>
      </c>
      <c r="K28" s="25">
        <v>68331709</v>
      </c>
      <c r="L28" s="25">
        <f t="shared" si="1"/>
        <v>1675298308</v>
      </c>
      <c r="M28" s="25">
        <v>15617193</v>
      </c>
      <c r="N28" s="25">
        <f t="shared" si="2"/>
        <v>1659681115</v>
      </c>
      <c r="O28" s="39">
        <v>21</v>
      </c>
    </row>
    <row r="29" spans="1:15" x14ac:dyDescent="0.3">
      <c r="A29" s="9">
        <v>22</v>
      </c>
      <c r="B29" s="9" t="s">
        <v>129</v>
      </c>
      <c r="C29" s="25">
        <v>27988441</v>
      </c>
      <c r="D29" s="25">
        <v>0</v>
      </c>
      <c r="E29" s="25">
        <v>30021058</v>
      </c>
      <c r="F29" s="25">
        <v>0</v>
      </c>
      <c r="G29" s="25">
        <f t="shared" si="0"/>
        <v>58009499</v>
      </c>
      <c r="H29" s="25">
        <v>47036265</v>
      </c>
      <c r="I29" s="25">
        <v>0</v>
      </c>
      <c r="J29" s="25">
        <v>7065643</v>
      </c>
      <c r="K29" s="25">
        <v>3907591</v>
      </c>
      <c r="L29" s="25">
        <f t="shared" si="1"/>
        <v>58009499</v>
      </c>
      <c r="M29" s="25">
        <v>0</v>
      </c>
      <c r="N29" s="25">
        <f t="shared" si="2"/>
        <v>58009499</v>
      </c>
      <c r="O29" s="39">
        <v>22</v>
      </c>
    </row>
    <row r="30" spans="1:15" x14ac:dyDescent="0.3">
      <c r="A30" s="9">
        <v>23</v>
      </c>
      <c r="B30" s="9" t="s">
        <v>130</v>
      </c>
      <c r="C30" s="25">
        <v>1846327</v>
      </c>
      <c r="D30" s="25">
        <v>0</v>
      </c>
      <c r="E30" s="25">
        <v>6988376</v>
      </c>
      <c r="F30" s="25">
        <v>0</v>
      </c>
      <c r="G30" s="25">
        <f t="shared" si="0"/>
        <v>8834703</v>
      </c>
      <c r="H30" s="25">
        <v>7772049</v>
      </c>
      <c r="I30" s="25">
        <v>0</v>
      </c>
      <c r="J30" s="25">
        <v>1062654</v>
      </c>
      <c r="K30" s="25">
        <v>0</v>
      </c>
      <c r="L30" s="25">
        <f t="shared" si="1"/>
        <v>8834703</v>
      </c>
      <c r="M30" s="25">
        <v>0</v>
      </c>
      <c r="N30" s="25">
        <f t="shared" si="2"/>
        <v>8834703</v>
      </c>
      <c r="O30" s="39">
        <v>23</v>
      </c>
    </row>
    <row r="31" spans="1:15" x14ac:dyDescent="0.3">
      <c r="A31" s="9">
        <v>24</v>
      </c>
      <c r="B31" s="9" t="s">
        <v>131</v>
      </c>
      <c r="C31" s="25">
        <v>77752392</v>
      </c>
      <c r="D31" s="25">
        <v>4125000</v>
      </c>
      <c r="E31" s="25">
        <v>92195561</v>
      </c>
      <c r="F31" s="25">
        <v>0</v>
      </c>
      <c r="G31" s="25">
        <f t="shared" si="0"/>
        <v>174072953</v>
      </c>
      <c r="H31" s="25">
        <v>149516017</v>
      </c>
      <c r="I31" s="25">
        <v>0</v>
      </c>
      <c r="J31" s="25">
        <v>22044703</v>
      </c>
      <c r="K31" s="25">
        <v>2512233</v>
      </c>
      <c r="L31" s="25">
        <f t="shared" si="1"/>
        <v>174072953</v>
      </c>
      <c r="M31" s="25">
        <v>0</v>
      </c>
      <c r="N31" s="25">
        <f t="shared" si="2"/>
        <v>174072953</v>
      </c>
      <c r="O31" s="39">
        <v>24</v>
      </c>
    </row>
    <row r="32" spans="1:15" x14ac:dyDescent="0.3">
      <c r="A32" s="9">
        <v>25</v>
      </c>
      <c r="B32" s="9" t="s">
        <v>132</v>
      </c>
      <c r="C32" s="25">
        <v>26732527</v>
      </c>
      <c r="D32" s="25">
        <v>1499997</v>
      </c>
      <c r="E32" s="25">
        <v>21862234</v>
      </c>
      <c r="F32" s="25">
        <v>0</v>
      </c>
      <c r="G32" s="25">
        <f t="shared" si="0"/>
        <v>50094758</v>
      </c>
      <c r="H32" s="25">
        <v>39674678</v>
      </c>
      <c r="I32" s="25">
        <v>0</v>
      </c>
      <c r="J32" s="25">
        <v>8287139</v>
      </c>
      <c r="K32" s="25">
        <v>2132941</v>
      </c>
      <c r="L32" s="25">
        <f t="shared" si="1"/>
        <v>50094758</v>
      </c>
      <c r="M32" s="25">
        <v>0</v>
      </c>
      <c r="N32" s="25">
        <f t="shared" si="2"/>
        <v>50094758</v>
      </c>
      <c r="O32" s="39">
        <v>25</v>
      </c>
    </row>
    <row r="33" spans="1:15" x14ac:dyDescent="0.3">
      <c r="A33" s="9">
        <v>26</v>
      </c>
      <c r="B33" s="9" t="s">
        <v>133</v>
      </c>
      <c r="C33" s="25">
        <v>25996067</v>
      </c>
      <c r="D33" s="25">
        <v>0</v>
      </c>
      <c r="E33" s="25">
        <v>58083397</v>
      </c>
      <c r="F33" s="25">
        <v>0</v>
      </c>
      <c r="G33" s="25">
        <f t="shared" si="0"/>
        <v>84079464</v>
      </c>
      <c r="H33" s="25">
        <v>45619537</v>
      </c>
      <c r="I33" s="25">
        <v>0</v>
      </c>
      <c r="J33" s="25">
        <v>30086155</v>
      </c>
      <c r="K33" s="25">
        <v>8373772</v>
      </c>
      <c r="L33" s="25">
        <f t="shared" si="1"/>
        <v>84079464</v>
      </c>
      <c r="M33" s="25">
        <v>0</v>
      </c>
      <c r="N33" s="25">
        <f t="shared" si="2"/>
        <v>84079464</v>
      </c>
      <c r="O33" s="39">
        <v>26</v>
      </c>
    </row>
    <row r="34" spans="1:15" x14ac:dyDescent="0.3">
      <c r="A34" s="9">
        <v>27</v>
      </c>
      <c r="B34" s="9" t="s">
        <v>134</v>
      </c>
      <c r="C34" s="25">
        <v>67754605</v>
      </c>
      <c r="D34" s="25">
        <v>0</v>
      </c>
      <c r="E34" s="25">
        <v>53793520</v>
      </c>
      <c r="F34" s="25">
        <v>0</v>
      </c>
      <c r="G34" s="25">
        <f t="shared" si="0"/>
        <v>121548125</v>
      </c>
      <c r="H34" s="25">
        <v>85008446</v>
      </c>
      <c r="I34" s="25">
        <v>0</v>
      </c>
      <c r="J34" s="25">
        <v>30679626</v>
      </c>
      <c r="K34" s="25">
        <v>5860053</v>
      </c>
      <c r="L34" s="25">
        <f t="shared" si="1"/>
        <v>121548125</v>
      </c>
      <c r="M34" s="25">
        <v>0</v>
      </c>
      <c r="N34" s="25">
        <f t="shared" si="2"/>
        <v>121548125</v>
      </c>
      <c r="O34" s="39">
        <v>27</v>
      </c>
    </row>
    <row r="35" spans="1:15" x14ac:dyDescent="0.3">
      <c r="A35" s="9">
        <v>28</v>
      </c>
      <c r="B35" s="9" t="s">
        <v>135</v>
      </c>
      <c r="C35" s="25">
        <v>28921549</v>
      </c>
      <c r="D35" s="25">
        <v>90000</v>
      </c>
      <c r="E35" s="25">
        <v>15948041</v>
      </c>
      <c r="F35" s="25">
        <v>0</v>
      </c>
      <c r="G35" s="25">
        <f t="shared" si="0"/>
        <v>44959590</v>
      </c>
      <c r="H35" s="25">
        <v>38183221</v>
      </c>
      <c r="I35" s="25">
        <v>0</v>
      </c>
      <c r="J35" s="25">
        <v>5877448</v>
      </c>
      <c r="K35" s="25">
        <v>898921</v>
      </c>
      <c r="L35" s="25">
        <f t="shared" si="1"/>
        <v>44959590</v>
      </c>
      <c r="M35" s="25">
        <v>0</v>
      </c>
      <c r="N35" s="25">
        <f t="shared" si="2"/>
        <v>44959590</v>
      </c>
      <c r="O35" s="39">
        <v>28</v>
      </c>
    </row>
    <row r="36" spans="1:15" x14ac:dyDescent="0.3">
      <c r="A36" s="9">
        <v>29</v>
      </c>
      <c r="B36" s="9" t="s">
        <v>77</v>
      </c>
      <c r="C36" s="25">
        <v>4036831696</v>
      </c>
      <c r="D36" s="25">
        <v>0</v>
      </c>
      <c r="E36" s="25">
        <v>6714197843</v>
      </c>
      <c r="F36" s="25">
        <v>0</v>
      </c>
      <c r="G36" s="25">
        <f t="shared" si="0"/>
        <v>10751029539</v>
      </c>
      <c r="H36" s="25">
        <v>5714276837</v>
      </c>
      <c r="I36" s="25">
        <v>319621363</v>
      </c>
      <c r="J36" s="25">
        <v>4029081362</v>
      </c>
      <c r="K36" s="25">
        <v>688049977</v>
      </c>
      <c r="L36" s="25">
        <f t="shared" si="1"/>
        <v>10751029539</v>
      </c>
      <c r="M36" s="25">
        <v>78790361</v>
      </c>
      <c r="N36" s="25">
        <f t="shared" si="2"/>
        <v>10672239178</v>
      </c>
      <c r="O36" s="39">
        <v>29</v>
      </c>
    </row>
    <row r="37" spans="1:15" x14ac:dyDescent="0.3">
      <c r="A37" s="9">
        <v>30</v>
      </c>
      <c r="B37" s="9" t="s">
        <v>136</v>
      </c>
      <c r="C37" s="25">
        <v>88713592</v>
      </c>
      <c r="D37" s="25">
        <v>0</v>
      </c>
      <c r="E37" s="25">
        <v>179670425</v>
      </c>
      <c r="F37" s="25">
        <v>0</v>
      </c>
      <c r="G37" s="25">
        <f t="shared" si="0"/>
        <v>268384017</v>
      </c>
      <c r="H37" s="25">
        <v>212690897</v>
      </c>
      <c r="I37" s="25">
        <v>0</v>
      </c>
      <c r="J37" s="25">
        <v>51059533</v>
      </c>
      <c r="K37" s="25">
        <v>4633587</v>
      </c>
      <c r="L37" s="25">
        <f t="shared" si="1"/>
        <v>268384017</v>
      </c>
      <c r="M37" s="25">
        <v>82831</v>
      </c>
      <c r="N37" s="25">
        <f t="shared" si="2"/>
        <v>268301186</v>
      </c>
      <c r="O37" s="39">
        <v>30</v>
      </c>
    </row>
    <row r="38" spans="1:15" x14ac:dyDescent="0.3">
      <c r="A38" s="9">
        <v>31</v>
      </c>
      <c r="B38" s="9" t="s">
        <v>137</v>
      </c>
      <c r="C38" s="25">
        <v>8453166</v>
      </c>
      <c r="D38" s="25">
        <v>0</v>
      </c>
      <c r="E38" s="25">
        <v>28147779</v>
      </c>
      <c r="F38" s="25">
        <v>0</v>
      </c>
      <c r="G38" s="25">
        <f t="shared" si="0"/>
        <v>36600945</v>
      </c>
      <c r="H38" s="25">
        <v>27611170</v>
      </c>
      <c r="I38" s="25">
        <v>0</v>
      </c>
      <c r="J38" s="25">
        <v>8989775</v>
      </c>
      <c r="K38" s="25">
        <v>0</v>
      </c>
      <c r="L38" s="25">
        <f t="shared" si="1"/>
        <v>36600945</v>
      </c>
      <c r="M38" s="25">
        <v>0</v>
      </c>
      <c r="N38" s="25">
        <f t="shared" si="2"/>
        <v>36600945</v>
      </c>
      <c r="O38" s="39">
        <v>31</v>
      </c>
    </row>
    <row r="39" spans="1:15" x14ac:dyDescent="0.3">
      <c r="A39" s="9">
        <v>32</v>
      </c>
      <c r="B39" s="9" t="s">
        <v>138</v>
      </c>
      <c r="C39" s="25">
        <v>102860553</v>
      </c>
      <c r="D39" s="25">
        <v>0</v>
      </c>
      <c r="E39" s="25">
        <v>46800361</v>
      </c>
      <c r="F39" s="25">
        <v>0</v>
      </c>
      <c r="G39" s="25">
        <f t="shared" si="0"/>
        <v>149660914</v>
      </c>
      <c r="H39" s="25">
        <v>120655041</v>
      </c>
      <c r="I39" s="25">
        <v>0</v>
      </c>
      <c r="J39" s="25">
        <v>19459279</v>
      </c>
      <c r="K39" s="25">
        <v>9546594</v>
      </c>
      <c r="L39" s="25">
        <f t="shared" si="1"/>
        <v>149660914</v>
      </c>
      <c r="M39" s="25">
        <v>0</v>
      </c>
      <c r="N39" s="25">
        <f t="shared" si="2"/>
        <v>149660914</v>
      </c>
      <c r="O39" s="39">
        <v>32</v>
      </c>
    </row>
    <row r="40" spans="1:15" x14ac:dyDescent="0.3">
      <c r="A40" s="9">
        <v>33</v>
      </c>
      <c r="B40" s="9" t="s">
        <v>79</v>
      </c>
      <c r="C40" s="25">
        <v>44381268</v>
      </c>
      <c r="D40" s="25">
        <v>0</v>
      </c>
      <c r="E40" s="25">
        <v>101759567</v>
      </c>
      <c r="F40" s="25">
        <v>0</v>
      </c>
      <c r="G40" s="25">
        <f t="shared" si="0"/>
        <v>146140835</v>
      </c>
      <c r="H40" s="25">
        <v>87526455</v>
      </c>
      <c r="I40" s="25">
        <v>0</v>
      </c>
      <c r="J40" s="25">
        <v>58614380</v>
      </c>
      <c r="K40" s="25">
        <v>0</v>
      </c>
      <c r="L40" s="25">
        <f t="shared" si="1"/>
        <v>146140835</v>
      </c>
      <c r="M40" s="25">
        <v>0</v>
      </c>
      <c r="N40" s="25">
        <f t="shared" si="2"/>
        <v>146140835</v>
      </c>
      <c r="O40" s="39">
        <v>33</v>
      </c>
    </row>
    <row r="41" spans="1:15" x14ac:dyDescent="0.3">
      <c r="A41" s="9">
        <v>34</v>
      </c>
      <c r="B41" s="9" t="s">
        <v>139</v>
      </c>
      <c r="C41" s="25">
        <v>147560518</v>
      </c>
      <c r="D41" s="25">
        <v>0</v>
      </c>
      <c r="E41" s="25">
        <v>237966440</v>
      </c>
      <c r="F41" s="25">
        <v>0</v>
      </c>
      <c r="G41" s="25">
        <f t="shared" si="0"/>
        <v>385526958</v>
      </c>
      <c r="H41" s="25">
        <v>281126130</v>
      </c>
      <c r="I41" s="25">
        <v>0</v>
      </c>
      <c r="J41" s="25">
        <v>104400828</v>
      </c>
      <c r="K41" s="25">
        <v>0</v>
      </c>
      <c r="L41" s="25">
        <f t="shared" si="1"/>
        <v>385526958</v>
      </c>
      <c r="M41" s="25">
        <v>20824</v>
      </c>
      <c r="N41" s="25">
        <f t="shared" si="2"/>
        <v>385506134</v>
      </c>
      <c r="O41" s="39">
        <v>34</v>
      </c>
    </row>
    <row r="42" spans="1:15" x14ac:dyDescent="0.3">
      <c r="A42" s="9">
        <v>35</v>
      </c>
      <c r="B42" s="9" t="s">
        <v>140</v>
      </c>
      <c r="C42" s="25">
        <v>33478185</v>
      </c>
      <c r="D42" s="25">
        <v>0</v>
      </c>
      <c r="E42" s="25">
        <v>35940022</v>
      </c>
      <c r="F42" s="25">
        <v>0</v>
      </c>
      <c r="G42" s="25">
        <f t="shared" si="0"/>
        <v>69418207</v>
      </c>
      <c r="H42" s="25">
        <v>42916550</v>
      </c>
      <c r="I42" s="25">
        <v>0</v>
      </c>
      <c r="J42" s="25">
        <v>18416409</v>
      </c>
      <c r="K42" s="25">
        <v>8085248</v>
      </c>
      <c r="L42" s="25">
        <f t="shared" si="1"/>
        <v>69418207</v>
      </c>
      <c r="M42" s="25">
        <v>0</v>
      </c>
      <c r="N42" s="25">
        <f t="shared" si="2"/>
        <v>69418207</v>
      </c>
      <c r="O42" s="39">
        <v>35</v>
      </c>
    </row>
    <row r="43" spans="1:15" x14ac:dyDescent="0.3">
      <c r="A43" s="9">
        <v>36</v>
      </c>
      <c r="B43" s="9" t="s">
        <v>141</v>
      </c>
      <c r="C43" s="25">
        <v>40807319</v>
      </c>
      <c r="D43" s="25">
        <v>220324</v>
      </c>
      <c r="E43" s="25">
        <v>83032470</v>
      </c>
      <c r="F43" s="25">
        <v>0</v>
      </c>
      <c r="G43" s="25">
        <f t="shared" si="0"/>
        <v>124060113</v>
      </c>
      <c r="H43" s="25">
        <v>96150653</v>
      </c>
      <c r="I43" s="25">
        <v>0</v>
      </c>
      <c r="J43" s="25">
        <v>17355037</v>
      </c>
      <c r="K43" s="25">
        <v>10554423</v>
      </c>
      <c r="L43" s="25">
        <f t="shared" si="1"/>
        <v>124060113</v>
      </c>
      <c r="M43" s="25">
        <v>0</v>
      </c>
      <c r="N43" s="25">
        <f t="shared" si="2"/>
        <v>124060113</v>
      </c>
      <c r="O43" s="39">
        <v>36</v>
      </c>
    </row>
    <row r="44" spans="1:15" x14ac:dyDescent="0.3">
      <c r="A44" s="9">
        <v>37</v>
      </c>
      <c r="B44" s="9" t="s">
        <v>142</v>
      </c>
      <c r="C44" s="25">
        <v>104391806</v>
      </c>
      <c r="D44" s="25">
        <v>0</v>
      </c>
      <c r="E44" s="25">
        <v>68007144</v>
      </c>
      <c r="F44" s="25">
        <v>0</v>
      </c>
      <c r="G44" s="25">
        <f t="shared" si="0"/>
        <v>172398950</v>
      </c>
      <c r="H44" s="25">
        <v>36766458</v>
      </c>
      <c r="I44" s="25">
        <v>0</v>
      </c>
      <c r="J44" s="25">
        <v>15182993</v>
      </c>
      <c r="K44" s="25">
        <v>120449499</v>
      </c>
      <c r="L44" s="25">
        <f t="shared" si="1"/>
        <v>172398950</v>
      </c>
      <c r="M44" s="25">
        <v>0</v>
      </c>
      <c r="N44" s="25">
        <f t="shared" si="2"/>
        <v>172398950</v>
      </c>
      <c r="O44" s="39">
        <v>37</v>
      </c>
    </row>
    <row r="45" spans="1:15" x14ac:dyDescent="0.3">
      <c r="A45" s="9">
        <v>38</v>
      </c>
      <c r="B45" s="9" t="s">
        <v>143</v>
      </c>
      <c r="C45" s="25">
        <v>15718621</v>
      </c>
      <c r="D45" s="25">
        <v>0</v>
      </c>
      <c r="E45" s="25">
        <v>25532099</v>
      </c>
      <c r="F45" s="25">
        <v>0</v>
      </c>
      <c r="G45" s="25">
        <f t="shared" si="0"/>
        <v>41250720</v>
      </c>
      <c r="H45" s="25">
        <v>34307865</v>
      </c>
      <c r="I45" s="25">
        <v>0</v>
      </c>
      <c r="J45" s="25">
        <v>6859677</v>
      </c>
      <c r="K45" s="25">
        <v>83178</v>
      </c>
      <c r="L45" s="25">
        <f t="shared" si="1"/>
        <v>41250720</v>
      </c>
      <c r="M45" s="25">
        <v>0</v>
      </c>
      <c r="N45" s="25">
        <f t="shared" si="2"/>
        <v>41250720</v>
      </c>
      <c r="O45" s="39">
        <v>38</v>
      </c>
    </row>
    <row r="46" spans="1:15" x14ac:dyDescent="0.3">
      <c r="A46" s="9">
        <v>39</v>
      </c>
      <c r="B46" s="9" t="s">
        <v>144</v>
      </c>
      <c r="C46" s="25">
        <v>61284867</v>
      </c>
      <c r="D46" s="25">
        <v>4750000</v>
      </c>
      <c r="E46" s="25">
        <v>39172391</v>
      </c>
      <c r="F46" s="25">
        <v>0</v>
      </c>
      <c r="G46" s="25">
        <f t="shared" si="0"/>
        <v>105207258</v>
      </c>
      <c r="H46" s="25">
        <v>72355061</v>
      </c>
      <c r="I46" s="25">
        <v>0</v>
      </c>
      <c r="J46" s="25">
        <v>4841174</v>
      </c>
      <c r="K46" s="25">
        <v>28011023</v>
      </c>
      <c r="L46" s="25">
        <f t="shared" si="1"/>
        <v>105207258</v>
      </c>
      <c r="M46" s="25">
        <v>0</v>
      </c>
      <c r="N46" s="25">
        <f t="shared" si="2"/>
        <v>105207258</v>
      </c>
      <c r="O46" s="39">
        <v>39</v>
      </c>
    </row>
    <row r="47" spans="1:15" x14ac:dyDescent="0.3">
      <c r="A47" s="9">
        <v>40</v>
      </c>
      <c r="B47" s="9" t="s">
        <v>145</v>
      </c>
      <c r="C47" s="38">
        <v>29574528</v>
      </c>
      <c r="D47" s="38">
        <v>4125000</v>
      </c>
      <c r="E47" s="38">
        <v>34677555</v>
      </c>
      <c r="F47" s="38">
        <v>0</v>
      </c>
      <c r="G47" s="38">
        <f t="shared" si="0"/>
        <v>68377083</v>
      </c>
      <c r="H47" s="38">
        <v>31608000</v>
      </c>
      <c r="I47" s="38">
        <v>0</v>
      </c>
      <c r="J47" s="38">
        <v>25532924</v>
      </c>
      <c r="K47" s="38">
        <v>11236159</v>
      </c>
      <c r="L47" s="38">
        <f t="shared" si="1"/>
        <v>68377083</v>
      </c>
      <c r="M47" s="38">
        <v>0</v>
      </c>
      <c r="N47" s="38">
        <f t="shared" si="2"/>
        <v>68377083</v>
      </c>
      <c r="O47" s="39">
        <v>40</v>
      </c>
    </row>
    <row r="48" spans="1:15" x14ac:dyDescent="0.3">
      <c r="A48" s="9">
        <v>41</v>
      </c>
      <c r="B48" s="9" t="s">
        <v>146</v>
      </c>
      <c r="C48" s="25">
        <v>51041792</v>
      </c>
      <c r="D48" s="25">
        <v>2800131</v>
      </c>
      <c r="E48" s="25">
        <v>61349448</v>
      </c>
      <c r="F48" s="25">
        <v>0</v>
      </c>
      <c r="G48" s="25">
        <f t="shared" si="0"/>
        <v>115191371</v>
      </c>
      <c r="H48" s="25">
        <v>92642801</v>
      </c>
      <c r="I48" s="25">
        <v>0</v>
      </c>
      <c r="J48" s="25">
        <v>22548570</v>
      </c>
      <c r="K48" s="25">
        <v>0</v>
      </c>
      <c r="L48" s="25">
        <f t="shared" si="1"/>
        <v>115191371</v>
      </c>
      <c r="M48" s="25">
        <v>0</v>
      </c>
      <c r="N48" s="25">
        <f t="shared" si="2"/>
        <v>115191371</v>
      </c>
      <c r="O48" s="39">
        <v>41</v>
      </c>
    </row>
    <row r="49" spans="1:15" x14ac:dyDescent="0.3">
      <c r="A49" s="9">
        <v>42</v>
      </c>
      <c r="B49" s="9" t="s">
        <v>147</v>
      </c>
      <c r="C49" s="25">
        <v>158366259</v>
      </c>
      <c r="D49" s="25">
        <v>0</v>
      </c>
      <c r="E49" s="25">
        <v>227959143</v>
      </c>
      <c r="F49" s="25">
        <v>0</v>
      </c>
      <c r="G49" s="25">
        <f t="shared" si="0"/>
        <v>386325402</v>
      </c>
      <c r="H49" s="25">
        <v>265118011</v>
      </c>
      <c r="I49" s="25">
        <v>0</v>
      </c>
      <c r="J49" s="25">
        <v>101948800</v>
      </c>
      <c r="K49" s="25">
        <v>19258591</v>
      </c>
      <c r="L49" s="25">
        <f t="shared" si="1"/>
        <v>386325402</v>
      </c>
      <c r="M49" s="25">
        <v>0</v>
      </c>
      <c r="N49" s="25">
        <f t="shared" si="2"/>
        <v>386325402</v>
      </c>
      <c r="O49" s="39">
        <v>42</v>
      </c>
    </row>
    <row r="50" spans="1:15" x14ac:dyDescent="0.3">
      <c r="A50" s="9">
        <v>43</v>
      </c>
      <c r="B50" s="9" t="s">
        <v>148</v>
      </c>
      <c r="C50" s="25">
        <v>826575744</v>
      </c>
      <c r="D50" s="25">
        <v>0</v>
      </c>
      <c r="E50" s="25">
        <v>856812764</v>
      </c>
      <c r="F50" s="25">
        <v>0</v>
      </c>
      <c r="G50" s="25">
        <f t="shared" si="0"/>
        <v>1683388508</v>
      </c>
      <c r="H50" s="25">
        <v>825932191</v>
      </c>
      <c r="I50" s="25">
        <v>22922329</v>
      </c>
      <c r="J50" s="25">
        <v>415053087</v>
      </c>
      <c r="K50" s="25">
        <v>419480901</v>
      </c>
      <c r="L50" s="25">
        <f t="shared" si="1"/>
        <v>1683388508</v>
      </c>
      <c r="M50" s="25">
        <v>97457383</v>
      </c>
      <c r="N50" s="25">
        <f t="shared" si="2"/>
        <v>1585931125</v>
      </c>
      <c r="O50" s="39">
        <v>43</v>
      </c>
    </row>
    <row r="51" spans="1:15" x14ac:dyDescent="0.3">
      <c r="A51" s="9">
        <v>44</v>
      </c>
      <c r="B51" s="9" t="s">
        <v>149</v>
      </c>
      <c r="C51" s="25">
        <v>30732292</v>
      </c>
      <c r="D51" s="25">
        <v>0</v>
      </c>
      <c r="E51" s="25">
        <v>85452048</v>
      </c>
      <c r="F51" s="25">
        <v>0</v>
      </c>
      <c r="G51" s="25">
        <f t="shared" si="0"/>
        <v>116184340</v>
      </c>
      <c r="H51" s="25">
        <v>104210323</v>
      </c>
      <c r="I51" s="25">
        <v>0</v>
      </c>
      <c r="J51" s="25">
        <v>11974017</v>
      </c>
      <c r="K51" s="25">
        <v>0</v>
      </c>
      <c r="L51" s="25">
        <f t="shared" si="1"/>
        <v>116184340</v>
      </c>
      <c r="M51" s="25">
        <v>0</v>
      </c>
      <c r="N51" s="25">
        <f t="shared" si="2"/>
        <v>116184340</v>
      </c>
      <c r="O51" s="39">
        <v>44</v>
      </c>
    </row>
    <row r="52" spans="1:15" x14ac:dyDescent="0.3">
      <c r="A52" s="9">
        <v>45</v>
      </c>
      <c r="B52" s="9" t="s">
        <v>150</v>
      </c>
      <c r="C52" s="25">
        <v>136553</v>
      </c>
      <c r="D52" s="25">
        <v>0</v>
      </c>
      <c r="E52" s="25">
        <v>5316049</v>
      </c>
      <c r="F52" s="25">
        <v>0</v>
      </c>
      <c r="G52" s="25">
        <f t="shared" si="0"/>
        <v>5452602</v>
      </c>
      <c r="H52" s="25">
        <v>3976711</v>
      </c>
      <c r="I52" s="25">
        <v>0</v>
      </c>
      <c r="J52" s="25">
        <v>1339338</v>
      </c>
      <c r="K52" s="25">
        <v>136553</v>
      </c>
      <c r="L52" s="25">
        <f t="shared" si="1"/>
        <v>5452602</v>
      </c>
      <c r="M52" s="25">
        <v>0</v>
      </c>
      <c r="N52" s="25">
        <f t="shared" si="2"/>
        <v>5452602</v>
      </c>
      <c r="O52" s="39">
        <v>45</v>
      </c>
    </row>
    <row r="53" spans="1:15" x14ac:dyDescent="0.3">
      <c r="A53" s="9">
        <v>46</v>
      </c>
      <c r="B53" s="9" t="s">
        <v>151</v>
      </c>
      <c r="C53" s="25">
        <v>156544148</v>
      </c>
      <c r="D53" s="25">
        <v>0</v>
      </c>
      <c r="E53" s="25">
        <v>77679940</v>
      </c>
      <c r="F53" s="25">
        <v>0</v>
      </c>
      <c r="G53" s="25">
        <f t="shared" si="0"/>
        <v>234224088</v>
      </c>
      <c r="H53" s="25">
        <v>64329559</v>
      </c>
      <c r="I53" s="25">
        <v>0</v>
      </c>
      <c r="J53" s="25">
        <v>132138153</v>
      </c>
      <c r="K53" s="25">
        <v>37756376</v>
      </c>
      <c r="L53" s="25">
        <f t="shared" si="1"/>
        <v>234224088</v>
      </c>
      <c r="M53" s="25">
        <v>0</v>
      </c>
      <c r="N53" s="25">
        <f t="shared" si="2"/>
        <v>234224088</v>
      </c>
      <c r="O53" s="39">
        <v>46</v>
      </c>
    </row>
    <row r="54" spans="1:15" x14ac:dyDescent="0.3">
      <c r="A54" s="9">
        <v>47</v>
      </c>
      <c r="B54" s="9" t="s">
        <v>152</v>
      </c>
      <c r="C54" s="25">
        <v>170018602</v>
      </c>
      <c r="D54" s="25">
        <v>0</v>
      </c>
      <c r="E54" s="25">
        <v>158690021</v>
      </c>
      <c r="F54" s="25">
        <v>0</v>
      </c>
      <c r="G54" s="25">
        <f t="shared" si="0"/>
        <v>328708623</v>
      </c>
      <c r="H54" s="25">
        <v>219805599</v>
      </c>
      <c r="I54" s="25">
        <v>0</v>
      </c>
      <c r="J54" s="25">
        <v>84485028</v>
      </c>
      <c r="K54" s="25">
        <v>24417996</v>
      </c>
      <c r="L54" s="25">
        <f t="shared" si="1"/>
        <v>328708623</v>
      </c>
      <c r="M54" s="25">
        <v>0</v>
      </c>
      <c r="N54" s="25">
        <f t="shared" si="2"/>
        <v>328708623</v>
      </c>
      <c r="O54" s="39">
        <v>47</v>
      </c>
    </row>
    <row r="55" spans="1:15" x14ac:dyDescent="0.3">
      <c r="A55" s="9">
        <v>48</v>
      </c>
      <c r="B55" s="9" t="s">
        <v>153</v>
      </c>
      <c r="C55" s="25">
        <v>0</v>
      </c>
      <c r="D55" s="25">
        <v>0</v>
      </c>
      <c r="E55" s="25">
        <v>12588673</v>
      </c>
      <c r="F55" s="25">
        <v>0</v>
      </c>
      <c r="G55" s="25">
        <f t="shared" si="0"/>
        <v>12588673</v>
      </c>
      <c r="H55" s="25">
        <v>9719773</v>
      </c>
      <c r="I55" s="25">
        <v>0</v>
      </c>
      <c r="J55" s="25">
        <v>2868900</v>
      </c>
      <c r="K55" s="25">
        <v>0</v>
      </c>
      <c r="L55" s="25">
        <f t="shared" si="1"/>
        <v>12588673</v>
      </c>
      <c r="M55" s="25">
        <v>0</v>
      </c>
      <c r="N55" s="25">
        <f t="shared" si="2"/>
        <v>12588673</v>
      </c>
      <c r="O55" s="39">
        <v>48</v>
      </c>
    </row>
    <row r="56" spans="1:15" x14ac:dyDescent="0.3">
      <c r="A56" s="9">
        <v>49</v>
      </c>
      <c r="B56" s="9" t="s">
        <v>154</v>
      </c>
      <c r="C56" s="25">
        <v>106213532</v>
      </c>
      <c r="D56" s="25">
        <v>250000</v>
      </c>
      <c r="E56" s="25">
        <v>50824411</v>
      </c>
      <c r="F56" s="25">
        <v>0</v>
      </c>
      <c r="G56" s="25">
        <f t="shared" si="0"/>
        <v>157287943</v>
      </c>
      <c r="H56" s="25">
        <v>99802577</v>
      </c>
      <c r="I56" s="25">
        <v>0</v>
      </c>
      <c r="J56" s="25">
        <v>30686945</v>
      </c>
      <c r="K56" s="25">
        <v>26798421</v>
      </c>
      <c r="L56" s="25">
        <f t="shared" si="1"/>
        <v>157287943</v>
      </c>
      <c r="M56" s="25">
        <v>0</v>
      </c>
      <c r="N56" s="25">
        <f t="shared" si="2"/>
        <v>157287943</v>
      </c>
      <c r="O56" s="39">
        <v>49</v>
      </c>
    </row>
    <row r="57" spans="1:15" x14ac:dyDescent="0.3">
      <c r="A57" s="9">
        <v>50</v>
      </c>
      <c r="B57" s="9" t="s">
        <v>155</v>
      </c>
      <c r="C57" s="38">
        <v>28148242</v>
      </c>
      <c r="D57" s="38">
        <v>250000</v>
      </c>
      <c r="E57" s="38">
        <v>25789557</v>
      </c>
      <c r="F57" s="38">
        <v>0</v>
      </c>
      <c r="G57" s="38">
        <f t="shared" si="0"/>
        <v>54187799</v>
      </c>
      <c r="H57" s="38">
        <v>43235878</v>
      </c>
      <c r="I57" s="38">
        <v>0</v>
      </c>
      <c r="J57" s="38">
        <v>10951921</v>
      </c>
      <c r="K57" s="38">
        <v>0</v>
      </c>
      <c r="L57" s="38">
        <f t="shared" si="1"/>
        <v>54187799</v>
      </c>
      <c r="M57" s="38">
        <v>0</v>
      </c>
      <c r="N57" s="38">
        <f t="shared" si="2"/>
        <v>54187799</v>
      </c>
      <c r="O57" s="39">
        <v>50</v>
      </c>
    </row>
    <row r="58" spans="1:15" x14ac:dyDescent="0.3">
      <c r="A58" s="9">
        <v>51</v>
      </c>
      <c r="B58" s="9" t="s">
        <v>156</v>
      </c>
      <c r="C58" s="38">
        <v>7463408</v>
      </c>
      <c r="D58" s="38">
        <v>0</v>
      </c>
      <c r="E58" s="38">
        <v>17300105</v>
      </c>
      <c r="F58" s="38">
        <v>0</v>
      </c>
      <c r="G58" s="38">
        <f t="shared" si="0"/>
        <v>24763513</v>
      </c>
      <c r="H58" s="38">
        <v>16218802</v>
      </c>
      <c r="I58" s="38">
        <v>0</v>
      </c>
      <c r="J58" s="38">
        <v>8374711</v>
      </c>
      <c r="K58" s="38">
        <v>170000</v>
      </c>
      <c r="L58" s="38">
        <f t="shared" si="1"/>
        <v>24763513</v>
      </c>
      <c r="M58" s="38">
        <v>0</v>
      </c>
      <c r="N58" s="38">
        <f t="shared" si="2"/>
        <v>24763513</v>
      </c>
      <c r="O58" s="39">
        <v>51</v>
      </c>
    </row>
    <row r="59" spans="1:15" x14ac:dyDescent="0.3">
      <c r="A59" s="9">
        <v>52</v>
      </c>
      <c r="B59" s="9" t="s">
        <v>157</v>
      </c>
      <c r="C59" s="25">
        <v>23911017</v>
      </c>
      <c r="D59" s="25">
        <v>0</v>
      </c>
      <c r="E59" s="25">
        <v>59603912</v>
      </c>
      <c r="F59" s="25">
        <v>0</v>
      </c>
      <c r="G59" s="25">
        <f t="shared" si="0"/>
        <v>83514929</v>
      </c>
      <c r="H59" s="25">
        <v>53765713</v>
      </c>
      <c r="I59" s="25">
        <v>0</v>
      </c>
      <c r="J59" s="25">
        <v>11397193</v>
      </c>
      <c r="K59" s="25">
        <v>18352023</v>
      </c>
      <c r="L59" s="25">
        <f t="shared" si="1"/>
        <v>83514929</v>
      </c>
      <c r="M59" s="25">
        <v>0</v>
      </c>
      <c r="N59" s="25">
        <f t="shared" si="2"/>
        <v>83514929</v>
      </c>
      <c r="O59" s="39">
        <v>52</v>
      </c>
    </row>
    <row r="60" spans="1:15" x14ac:dyDescent="0.3">
      <c r="A60" s="9">
        <v>53</v>
      </c>
      <c r="B60" s="9" t="s">
        <v>158</v>
      </c>
      <c r="C60" s="25">
        <v>1087529944</v>
      </c>
      <c r="D60" s="25">
        <v>0</v>
      </c>
      <c r="E60" s="25">
        <v>1912921936</v>
      </c>
      <c r="F60" s="25">
        <v>0</v>
      </c>
      <c r="G60" s="25">
        <f t="shared" si="0"/>
        <v>3000451880</v>
      </c>
      <c r="H60" s="25">
        <v>2130017215</v>
      </c>
      <c r="I60" s="25">
        <v>83770997</v>
      </c>
      <c r="J60" s="25">
        <v>555702050</v>
      </c>
      <c r="K60" s="25">
        <v>230961618</v>
      </c>
      <c r="L60" s="25">
        <f t="shared" si="1"/>
        <v>3000451880</v>
      </c>
      <c r="M60" s="25">
        <v>53330730</v>
      </c>
      <c r="N60" s="25">
        <f t="shared" si="2"/>
        <v>2947121150</v>
      </c>
      <c r="O60" s="39">
        <v>53</v>
      </c>
    </row>
    <row r="61" spans="1:15" x14ac:dyDescent="0.3">
      <c r="A61" s="9">
        <v>54</v>
      </c>
      <c r="B61" s="9" t="s">
        <v>159</v>
      </c>
      <c r="C61" s="25">
        <v>65891403</v>
      </c>
      <c r="D61" s="25">
        <v>0</v>
      </c>
      <c r="E61" s="25">
        <v>62207514</v>
      </c>
      <c r="F61" s="25">
        <v>0</v>
      </c>
      <c r="G61" s="25">
        <f t="shared" si="0"/>
        <v>128098917</v>
      </c>
      <c r="H61" s="25">
        <v>76809205</v>
      </c>
      <c r="I61" s="25">
        <v>0</v>
      </c>
      <c r="J61" s="25">
        <v>51289712</v>
      </c>
      <c r="K61" s="25">
        <v>0</v>
      </c>
      <c r="L61" s="25">
        <f t="shared" si="1"/>
        <v>128098917</v>
      </c>
      <c r="M61" s="25">
        <v>0</v>
      </c>
      <c r="N61" s="25">
        <f t="shared" si="2"/>
        <v>128098917</v>
      </c>
      <c r="O61" s="39">
        <v>54</v>
      </c>
    </row>
    <row r="62" spans="1:15" x14ac:dyDescent="0.3">
      <c r="A62" s="9">
        <v>55</v>
      </c>
      <c r="B62" s="9" t="s">
        <v>160</v>
      </c>
      <c r="C62" s="25">
        <v>10835610</v>
      </c>
      <c r="D62" s="25">
        <v>0</v>
      </c>
      <c r="E62" s="25">
        <v>16844820</v>
      </c>
      <c r="F62" s="25">
        <v>0</v>
      </c>
      <c r="G62" s="25">
        <f t="shared" si="0"/>
        <v>27680430</v>
      </c>
      <c r="H62" s="25">
        <v>22213746</v>
      </c>
      <c r="I62" s="25">
        <v>0</v>
      </c>
      <c r="J62" s="25">
        <v>5466684</v>
      </c>
      <c r="K62" s="25">
        <v>0</v>
      </c>
      <c r="L62" s="25">
        <f t="shared" si="1"/>
        <v>27680430</v>
      </c>
      <c r="M62" s="25">
        <v>0</v>
      </c>
      <c r="N62" s="25">
        <f t="shared" si="2"/>
        <v>27680430</v>
      </c>
      <c r="O62" s="39">
        <v>55</v>
      </c>
    </row>
    <row r="63" spans="1:15" x14ac:dyDescent="0.3">
      <c r="A63" s="9">
        <v>56</v>
      </c>
      <c r="B63" s="9" t="s">
        <v>161</v>
      </c>
      <c r="C63" s="25">
        <v>9536510</v>
      </c>
      <c r="D63" s="25">
        <v>930000</v>
      </c>
      <c r="E63" s="25">
        <v>21985626</v>
      </c>
      <c r="F63" s="25">
        <v>0</v>
      </c>
      <c r="G63" s="25">
        <f t="shared" si="0"/>
        <v>32452136</v>
      </c>
      <c r="H63" s="25">
        <v>20483791</v>
      </c>
      <c r="I63" s="25">
        <v>0</v>
      </c>
      <c r="J63" s="25">
        <v>11968345</v>
      </c>
      <c r="K63" s="25">
        <v>0</v>
      </c>
      <c r="L63" s="25">
        <f t="shared" si="1"/>
        <v>32452136</v>
      </c>
      <c r="M63" s="25">
        <v>0</v>
      </c>
      <c r="N63" s="25">
        <f t="shared" si="2"/>
        <v>32452136</v>
      </c>
      <c r="O63" s="39">
        <v>56</v>
      </c>
    </row>
    <row r="64" spans="1:15" x14ac:dyDescent="0.3">
      <c r="A64" s="9">
        <v>57</v>
      </c>
      <c r="B64" s="9" t="s">
        <v>162</v>
      </c>
      <c r="C64" s="25">
        <v>3845265</v>
      </c>
      <c r="D64" s="25">
        <v>0</v>
      </c>
      <c r="E64" s="25">
        <v>15103136</v>
      </c>
      <c r="F64" s="25">
        <v>0</v>
      </c>
      <c r="G64" s="25">
        <f t="shared" si="0"/>
        <v>18948401</v>
      </c>
      <c r="H64" s="25">
        <v>14077862</v>
      </c>
      <c r="I64" s="25">
        <v>0</v>
      </c>
      <c r="J64" s="25">
        <v>4870539</v>
      </c>
      <c r="K64" s="25">
        <v>0</v>
      </c>
      <c r="L64" s="25">
        <f t="shared" si="1"/>
        <v>18948401</v>
      </c>
      <c r="M64" s="25">
        <v>0</v>
      </c>
      <c r="N64" s="25">
        <f t="shared" si="2"/>
        <v>18948401</v>
      </c>
      <c r="O64" s="39">
        <v>57</v>
      </c>
    </row>
    <row r="65" spans="1:15" x14ac:dyDescent="0.3">
      <c r="A65" s="9">
        <v>58</v>
      </c>
      <c r="B65" s="9" t="s">
        <v>163</v>
      </c>
      <c r="C65" s="25">
        <v>55359996</v>
      </c>
      <c r="D65" s="25">
        <v>0</v>
      </c>
      <c r="E65" s="25">
        <v>53393978</v>
      </c>
      <c r="F65" s="25">
        <v>0</v>
      </c>
      <c r="G65" s="25">
        <f t="shared" si="0"/>
        <v>108753974</v>
      </c>
      <c r="H65" s="25">
        <v>44817770</v>
      </c>
      <c r="I65" s="25">
        <v>0</v>
      </c>
      <c r="J65" s="25">
        <v>63936204</v>
      </c>
      <c r="K65" s="25">
        <v>0</v>
      </c>
      <c r="L65" s="25">
        <f t="shared" si="1"/>
        <v>108753974</v>
      </c>
      <c r="M65" s="25">
        <v>0</v>
      </c>
      <c r="N65" s="25">
        <f t="shared" si="2"/>
        <v>108753974</v>
      </c>
      <c r="O65" s="39">
        <v>58</v>
      </c>
    </row>
    <row r="66" spans="1:15" x14ac:dyDescent="0.3">
      <c r="A66" s="9">
        <v>59</v>
      </c>
      <c r="B66" s="9" t="s">
        <v>164</v>
      </c>
      <c r="C66" s="25">
        <v>23031500</v>
      </c>
      <c r="D66" s="25">
        <v>0</v>
      </c>
      <c r="E66" s="25">
        <v>15164432</v>
      </c>
      <c r="F66" s="25">
        <v>0</v>
      </c>
      <c r="G66" s="25">
        <f t="shared" si="0"/>
        <v>38195932</v>
      </c>
      <c r="H66" s="25">
        <v>26469639</v>
      </c>
      <c r="I66" s="25">
        <v>0</v>
      </c>
      <c r="J66" s="25">
        <v>11726293</v>
      </c>
      <c r="K66" s="25">
        <v>0</v>
      </c>
      <c r="L66" s="25">
        <f t="shared" si="1"/>
        <v>38195932</v>
      </c>
      <c r="M66" s="25">
        <v>0</v>
      </c>
      <c r="N66" s="25">
        <f t="shared" si="2"/>
        <v>38195932</v>
      </c>
      <c r="O66" s="39">
        <v>59</v>
      </c>
    </row>
    <row r="67" spans="1:15" x14ac:dyDescent="0.3">
      <c r="A67" s="9">
        <v>60</v>
      </c>
      <c r="B67" s="9" t="s">
        <v>165</v>
      </c>
      <c r="C67" s="25">
        <v>188710788</v>
      </c>
      <c r="D67" s="25">
        <v>1000000</v>
      </c>
      <c r="E67" s="25">
        <v>125113308</v>
      </c>
      <c r="F67" s="25">
        <v>0</v>
      </c>
      <c r="G67" s="25">
        <f t="shared" si="0"/>
        <v>314824096</v>
      </c>
      <c r="H67" s="25">
        <v>104374392</v>
      </c>
      <c r="I67" s="25">
        <v>0</v>
      </c>
      <c r="J67" s="25">
        <v>203371780</v>
      </c>
      <c r="K67" s="25">
        <v>7077924</v>
      </c>
      <c r="L67" s="25">
        <f t="shared" si="1"/>
        <v>314824096</v>
      </c>
      <c r="M67" s="25">
        <v>0</v>
      </c>
      <c r="N67" s="25">
        <f t="shared" si="2"/>
        <v>314824096</v>
      </c>
      <c r="O67" s="39">
        <v>60</v>
      </c>
    </row>
    <row r="68" spans="1:15" x14ac:dyDescent="0.3">
      <c r="A68" s="9">
        <v>61</v>
      </c>
      <c r="B68" s="9" t="s">
        <v>166</v>
      </c>
      <c r="C68" s="25">
        <v>23593742</v>
      </c>
      <c r="D68" s="25">
        <v>0</v>
      </c>
      <c r="E68" s="25">
        <v>28234058</v>
      </c>
      <c r="F68" s="25">
        <v>0</v>
      </c>
      <c r="G68" s="25">
        <f t="shared" si="0"/>
        <v>51827800</v>
      </c>
      <c r="H68" s="25">
        <v>41750086</v>
      </c>
      <c r="I68" s="25">
        <v>0</v>
      </c>
      <c r="J68" s="25">
        <v>9038967</v>
      </c>
      <c r="K68" s="25">
        <v>1038747</v>
      </c>
      <c r="L68" s="25">
        <f t="shared" si="1"/>
        <v>51827800</v>
      </c>
      <c r="M68" s="25">
        <v>0</v>
      </c>
      <c r="N68" s="25">
        <f t="shared" si="2"/>
        <v>51827800</v>
      </c>
      <c r="O68" s="39">
        <v>61</v>
      </c>
    </row>
    <row r="69" spans="1:15" x14ac:dyDescent="0.3">
      <c r="A69" s="9">
        <v>62</v>
      </c>
      <c r="B69" s="9" t="s">
        <v>167</v>
      </c>
      <c r="C69" s="25">
        <v>68883447</v>
      </c>
      <c r="D69" s="25">
        <v>0</v>
      </c>
      <c r="E69" s="25">
        <v>35293192</v>
      </c>
      <c r="F69" s="25">
        <v>0</v>
      </c>
      <c r="G69" s="25">
        <f t="shared" si="0"/>
        <v>104176639</v>
      </c>
      <c r="H69" s="25">
        <v>70564504</v>
      </c>
      <c r="I69" s="25">
        <v>0</v>
      </c>
      <c r="J69" s="25">
        <v>18582081</v>
      </c>
      <c r="K69" s="25">
        <v>15030054</v>
      </c>
      <c r="L69" s="25">
        <f t="shared" si="1"/>
        <v>104176639</v>
      </c>
      <c r="M69" s="25">
        <v>0</v>
      </c>
      <c r="N69" s="25">
        <f t="shared" si="2"/>
        <v>104176639</v>
      </c>
      <c r="O69" s="39">
        <v>62</v>
      </c>
    </row>
    <row r="70" spans="1:15" x14ac:dyDescent="0.3">
      <c r="A70" s="9">
        <v>63</v>
      </c>
      <c r="B70" s="9" t="s">
        <v>168</v>
      </c>
      <c r="C70" s="25">
        <v>27366220</v>
      </c>
      <c r="D70" s="25">
        <v>48522</v>
      </c>
      <c r="E70" s="25">
        <v>24959704</v>
      </c>
      <c r="F70" s="25">
        <v>0</v>
      </c>
      <c r="G70" s="25">
        <f t="shared" si="0"/>
        <v>52374446</v>
      </c>
      <c r="H70" s="25">
        <v>24643810</v>
      </c>
      <c r="I70" s="25">
        <v>0</v>
      </c>
      <c r="J70" s="25">
        <v>27708633</v>
      </c>
      <c r="K70" s="25">
        <v>22003</v>
      </c>
      <c r="L70" s="25">
        <f t="shared" si="1"/>
        <v>52374446</v>
      </c>
      <c r="M70" s="25">
        <v>0</v>
      </c>
      <c r="N70" s="25">
        <f t="shared" si="2"/>
        <v>52374446</v>
      </c>
      <c r="O70" s="39">
        <v>63</v>
      </c>
    </row>
    <row r="71" spans="1:15" x14ac:dyDescent="0.3">
      <c r="A71" s="9">
        <v>64</v>
      </c>
      <c r="B71" s="9" t="s">
        <v>169</v>
      </c>
      <c r="C71" s="25">
        <v>33369009</v>
      </c>
      <c r="D71" s="25">
        <v>0</v>
      </c>
      <c r="E71" s="25">
        <v>18192546</v>
      </c>
      <c r="F71" s="25">
        <v>0</v>
      </c>
      <c r="G71" s="25">
        <f t="shared" si="0"/>
        <v>51561555</v>
      </c>
      <c r="H71" s="25">
        <v>46914839</v>
      </c>
      <c r="I71" s="25">
        <v>0</v>
      </c>
      <c r="J71" s="25">
        <v>2211046</v>
      </c>
      <c r="K71" s="25">
        <v>2435670</v>
      </c>
      <c r="L71" s="25">
        <f t="shared" si="1"/>
        <v>51561555</v>
      </c>
      <c r="M71" s="25">
        <v>0</v>
      </c>
      <c r="N71" s="25">
        <f t="shared" si="2"/>
        <v>51561555</v>
      </c>
      <c r="O71" s="39">
        <v>64</v>
      </c>
    </row>
    <row r="72" spans="1:15" x14ac:dyDescent="0.3">
      <c r="A72" s="9">
        <v>65</v>
      </c>
      <c r="B72" s="9" t="s">
        <v>170</v>
      </c>
      <c r="C72" s="25">
        <v>1862138</v>
      </c>
      <c r="D72" s="25">
        <v>465571</v>
      </c>
      <c r="E72" s="25">
        <v>27158228</v>
      </c>
      <c r="F72" s="25">
        <v>0</v>
      </c>
      <c r="G72" s="25">
        <f t="shared" ref="G72:G102" si="3">(C72+D72+E72+F72)</f>
        <v>29485937</v>
      </c>
      <c r="H72" s="25">
        <v>23748861</v>
      </c>
      <c r="I72" s="25">
        <v>0</v>
      </c>
      <c r="J72" s="25">
        <v>5737076</v>
      </c>
      <c r="K72" s="25">
        <v>0</v>
      </c>
      <c r="L72" s="25">
        <f t="shared" ref="L72:L102" si="4">(H72+I72+J72+K72)</f>
        <v>29485937</v>
      </c>
      <c r="M72" s="25">
        <v>0</v>
      </c>
      <c r="N72" s="25">
        <f t="shared" ref="N72:N102" si="5">(G72-M72)</f>
        <v>29485937</v>
      </c>
      <c r="O72" s="39">
        <v>65</v>
      </c>
    </row>
    <row r="73" spans="1:15" x14ac:dyDescent="0.3">
      <c r="A73" s="9">
        <v>66</v>
      </c>
      <c r="B73" s="9" t="s">
        <v>171</v>
      </c>
      <c r="C73" s="25">
        <v>88572057</v>
      </c>
      <c r="D73" s="25">
        <v>0</v>
      </c>
      <c r="E73" s="25">
        <v>66854850</v>
      </c>
      <c r="F73" s="25">
        <v>0</v>
      </c>
      <c r="G73" s="25">
        <f t="shared" si="3"/>
        <v>155426907</v>
      </c>
      <c r="H73" s="25">
        <v>95559611</v>
      </c>
      <c r="I73" s="25">
        <v>0</v>
      </c>
      <c r="J73" s="25">
        <v>59822409</v>
      </c>
      <c r="K73" s="25">
        <v>44887</v>
      </c>
      <c r="L73" s="25">
        <f t="shared" si="4"/>
        <v>155426907</v>
      </c>
      <c r="M73" s="25">
        <v>0</v>
      </c>
      <c r="N73" s="25">
        <f t="shared" si="5"/>
        <v>155426907</v>
      </c>
      <c r="O73" s="39">
        <v>66</v>
      </c>
    </row>
    <row r="74" spans="1:15" x14ac:dyDescent="0.3">
      <c r="A74" s="9">
        <v>67</v>
      </c>
      <c r="B74" s="9" t="s">
        <v>172</v>
      </c>
      <c r="C74" s="25">
        <v>56772385</v>
      </c>
      <c r="D74" s="25">
        <v>0</v>
      </c>
      <c r="E74" s="25">
        <v>59793300</v>
      </c>
      <c r="F74" s="25">
        <v>0</v>
      </c>
      <c r="G74" s="25">
        <f t="shared" si="3"/>
        <v>116565685</v>
      </c>
      <c r="H74" s="25">
        <v>86342126</v>
      </c>
      <c r="I74" s="25">
        <v>0</v>
      </c>
      <c r="J74" s="25">
        <v>30223559</v>
      </c>
      <c r="K74" s="25">
        <v>0</v>
      </c>
      <c r="L74" s="25">
        <f t="shared" si="4"/>
        <v>116565685</v>
      </c>
      <c r="M74" s="25">
        <v>0</v>
      </c>
      <c r="N74" s="25">
        <f t="shared" si="5"/>
        <v>116565685</v>
      </c>
      <c r="O74" s="39">
        <v>67</v>
      </c>
    </row>
    <row r="75" spans="1:15" x14ac:dyDescent="0.3">
      <c r="A75" s="9">
        <v>68</v>
      </c>
      <c r="B75" s="9" t="s">
        <v>173</v>
      </c>
      <c r="C75" s="25">
        <v>34528731</v>
      </c>
      <c r="D75" s="25">
        <v>1155000</v>
      </c>
      <c r="E75" s="25">
        <v>34756810</v>
      </c>
      <c r="F75" s="25">
        <v>0</v>
      </c>
      <c r="G75" s="25">
        <f t="shared" si="3"/>
        <v>70440541</v>
      </c>
      <c r="H75" s="25">
        <v>57406995</v>
      </c>
      <c r="I75" s="25">
        <v>0</v>
      </c>
      <c r="J75" s="25">
        <v>9752514</v>
      </c>
      <c r="K75" s="25">
        <v>3281032</v>
      </c>
      <c r="L75" s="25">
        <f t="shared" si="4"/>
        <v>70440541</v>
      </c>
      <c r="M75" s="25">
        <v>0</v>
      </c>
      <c r="N75" s="25">
        <f t="shared" si="5"/>
        <v>70440541</v>
      </c>
      <c r="O75" s="39">
        <v>68</v>
      </c>
    </row>
    <row r="76" spans="1:15" x14ac:dyDescent="0.3">
      <c r="A76" s="9">
        <v>69</v>
      </c>
      <c r="B76" s="9" t="s">
        <v>174</v>
      </c>
      <c r="C76" s="25">
        <v>79994394</v>
      </c>
      <c r="D76" s="25">
        <v>0</v>
      </c>
      <c r="E76" s="25">
        <v>110555647</v>
      </c>
      <c r="F76" s="25">
        <v>0</v>
      </c>
      <c r="G76" s="25">
        <f t="shared" si="3"/>
        <v>190550041</v>
      </c>
      <c r="H76" s="25">
        <v>151746672</v>
      </c>
      <c r="I76" s="25">
        <v>0</v>
      </c>
      <c r="J76" s="25">
        <v>38471154</v>
      </c>
      <c r="K76" s="25">
        <v>332215</v>
      </c>
      <c r="L76" s="25">
        <f t="shared" si="4"/>
        <v>190550041</v>
      </c>
      <c r="M76" s="25">
        <v>0</v>
      </c>
      <c r="N76" s="25">
        <f t="shared" si="5"/>
        <v>190550041</v>
      </c>
      <c r="O76" s="39">
        <v>69</v>
      </c>
    </row>
    <row r="77" spans="1:15" x14ac:dyDescent="0.3">
      <c r="A77" s="9">
        <v>70</v>
      </c>
      <c r="B77" s="9" t="s">
        <v>175</v>
      </c>
      <c r="C77" s="25">
        <v>122216213</v>
      </c>
      <c r="D77" s="25">
        <v>250000</v>
      </c>
      <c r="E77" s="25">
        <v>65711596</v>
      </c>
      <c r="F77" s="25">
        <v>0</v>
      </c>
      <c r="G77" s="25">
        <f t="shared" si="3"/>
        <v>188177809</v>
      </c>
      <c r="H77" s="25">
        <v>134176101</v>
      </c>
      <c r="I77" s="25">
        <v>0</v>
      </c>
      <c r="J77" s="25">
        <v>35751462</v>
      </c>
      <c r="K77" s="25">
        <v>18250246</v>
      </c>
      <c r="L77" s="25">
        <f>(H77+I77+J77+K77)</f>
        <v>188177809</v>
      </c>
      <c r="M77" s="25">
        <v>0</v>
      </c>
      <c r="N77" s="25">
        <f t="shared" si="5"/>
        <v>188177809</v>
      </c>
      <c r="O77" s="39">
        <v>70</v>
      </c>
    </row>
    <row r="78" spans="1:15" x14ac:dyDescent="0.3">
      <c r="A78" s="9">
        <v>71</v>
      </c>
      <c r="B78" s="9" t="s">
        <v>176</v>
      </c>
      <c r="C78" s="25">
        <v>16153657</v>
      </c>
      <c r="D78" s="25">
        <v>0</v>
      </c>
      <c r="E78" s="25">
        <v>32918258</v>
      </c>
      <c r="F78" s="25">
        <v>0</v>
      </c>
      <c r="G78" s="25">
        <f t="shared" si="3"/>
        <v>49071915</v>
      </c>
      <c r="H78" s="25">
        <v>33667037</v>
      </c>
      <c r="I78" s="25">
        <v>0</v>
      </c>
      <c r="J78" s="25">
        <v>11815118</v>
      </c>
      <c r="K78" s="25">
        <v>3589760</v>
      </c>
      <c r="L78" s="25">
        <f t="shared" si="4"/>
        <v>49071915</v>
      </c>
      <c r="M78" s="25">
        <v>1461991</v>
      </c>
      <c r="N78" s="25">
        <f t="shared" si="5"/>
        <v>47609924</v>
      </c>
      <c r="O78" s="39">
        <v>71</v>
      </c>
    </row>
    <row r="79" spans="1:15" x14ac:dyDescent="0.3">
      <c r="A79" s="9">
        <v>72</v>
      </c>
      <c r="B79" s="9" t="s">
        <v>177</v>
      </c>
      <c r="C79" s="25">
        <v>48016075</v>
      </c>
      <c r="D79" s="25">
        <v>7330000</v>
      </c>
      <c r="E79" s="25">
        <v>84251706</v>
      </c>
      <c r="F79" s="25">
        <v>0</v>
      </c>
      <c r="G79" s="25">
        <f t="shared" si="3"/>
        <v>139597781</v>
      </c>
      <c r="H79" s="25">
        <v>83871869</v>
      </c>
      <c r="I79" s="25">
        <v>0</v>
      </c>
      <c r="J79" s="25">
        <v>52827091</v>
      </c>
      <c r="K79" s="25">
        <v>2898821</v>
      </c>
      <c r="L79" s="25">
        <f t="shared" si="4"/>
        <v>139597781</v>
      </c>
      <c r="M79" s="25">
        <v>0</v>
      </c>
      <c r="N79" s="25">
        <f t="shared" si="5"/>
        <v>139597781</v>
      </c>
      <c r="O79" s="39">
        <v>72</v>
      </c>
    </row>
    <row r="80" spans="1:15" x14ac:dyDescent="0.3">
      <c r="A80" s="9">
        <v>73</v>
      </c>
      <c r="B80" s="9" t="s">
        <v>178</v>
      </c>
      <c r="C80" s="25">
        <v>1170448000</v>
      </c>
      <c r="D80" s="25">
        <v>0</v>
      </c>
      <c r="E80" s="25">
        <v>1429280000</v>
      </c>
      <c r="F80" s="25">
        <v>0</v>
      </c>
      <c r="G80" s="25">
        <f t="shared" si="3"/>
        <v>2599728000</v>
      </c>
      <c r="H80" s="25">
        <v>1898430000</v>
      </c>
      <c r="I80" s="25">
        <v>122497000</v>
      </c>
      <c r="J80" s="25">
        <v>578801000</v>
      </c>
      <c r="K80" s="25">
        <v>0</v>
      </c>
      <c r="L80" s="25">
        <f t="shared" si="4"/>
        <v>2599728000</v>
      </c>
      <c r="M80" s="25">
        <v>0</v>
      </c>
      <c r="N80" s="25">
        <f t="shared" si="5"/>
        <v>2599728000</v>
      </c>
      <c r="O80" s="39">
        <v>73</v>
      </c>
    </row>
    <row r="81" spans="1:15" x14ac:dyDescent="0.3">
      <c r="A81" s="9">
        <v>74</v>
      </c>
      <c r="B81" s="9" t="s">
        <v>179</v>
      </c>
      <c r="C81" s="25">
        <v>78825695</v>
      </c>
      <c r="D81" s="25">
        <v>4158779</v>
      </c>
      <c r="E81" s="25">
        <v>63712687</v>
      </c>
      <c r="F81" s="25">
        <v>0</v>
      </c>
      <c r="G81" s="25">
        <f t="shared" si="3"/>
        <v>146697161</v>
      </c>
      <c r="H81" s="25">
        <v>115813226</v>
      </c>
      <c r="I81" s="25">
        <v>0</v>
      </c>
      <c r="J81" s="25">
        <v>20061699</v>
      </c>
      <c r="K81" s="25">
        <v>10822236</v>
      </c>
      <c r="L81" s="25">
        <f t="shared" si="4"/>
        <v>146697161</v>
      </c>
      <c r="M81" s="25">
        <v>0</v>
      </c>
      <c r="N81" s="25">
        <f t="shared" si="5"/>
        <v>146697161</v>
      </c>
      <c r="O81" s="39">
        <v>74</v>
      </c>
    </row>
    <row r="82" spans="1:15" x14ac:dyDescent="0.3">
      <c r="A82" s="9">
        <v>75</v>
      </c>
      <c r="B82" s="9" t="s">
        <v>180</v>
      </c>
      <c r="C82" s="25">
        <v>2068909</v>
      </c>
      <c r="D82" s="25">
        <v>0</v>
      </c>
      <c r="E82" s="25">
        <v>17646333</v>
      </c>
      <c r="F82" s="25">
        <v>0</v>
      </c>
      <c r="G82" s="25">
        <f t="shared" si="3"/>
        <v>19715242</v>
      </c>
      <c r="H82" s="25">
        <v>11734361</v>
      </c>
      <c r="I82" s="25">
        <v>0</v>
      </c>
      <c r="J82" s="25">
        <v>7980881</v>
      </c>
      <c r="K82" s="25">
        <v>0</v>
      </c>
      <c r="L82" s="25">
        <f t="shared" si="4"/>
        <v>19715242</v>
      </c>
      <c r="M82" s="25">
        <v>0</v>
      </c>
      <c r="N82" s="25">
        <f t="shared" si="5"/>
        <v>19715242</v>
      </c>
      <c r="O82" s="39">
        <v>75</v>
      </c>
    </row>
    <row r="83" spans="1:15" x14ac:dyDescent="0.3">
      <c r="A83" s="9">
        <v>76</v>
      </c>
      <c r="B83" s="9" t="s">
        <v>98</v>
      </c>
      <c r="C83" s="25">
        <v>18069790</v>
      </c>
      <c r="D83" s="25">
        <v>0</v>
      </c>
      <c r="E83" s="25">
        <v>14431267</v>
      </c>
      <c r="F83" s="25">
        <v>0</v>
      </c>
      <c r="G83" s="25">
        <f t="shared" si="3"/>
        <v>32501057</v>
      </c>
      <c r="H83" s="25">
        <v>28097057</v>
      </c>
      <c r="I83" s="25">
        <v>0</v>
      </c>
      <c r="J83" s="25">
        <v>4404000</v>
      </c>
      <c r="K83" s="25">
        <v>0</v>
      </c>
      <c r="L83" s="25">
        <f t="shared" si="4"/>
        <v>32501057</v>
      </c>
      <c r="M83" s="25">
        <v>0</v>
      </c>
      <c r="N83" s="25">
        <f t="shared" si="5"/>
        <v>32501057</v>
      </c>
      <c r="O83" s="39">
        <v>76</v>
      </c>
    </row>
    <row r="84" spans="1:15" x14ac:dyDescent="0.3">
      <c r="A84" s="9">
        <v>77</v>
      </c>
      <c r="B84" s="9" t="s">
        <v>99</v>
      </c>
      <c r="C84" s="25">
        <v>169534659</v>
      </c>
      <c r="D84" s="25">
        <v>0</v>
      </c>
      <c r="E84" s="25">
        <v>225525295</v>
      </c>
      <c r="F84" s="25">
        <v>0</v>
      </c>
      <c r="G84" s="25">
        <f t="shared" si="3"/>
        <v>395059954</v>
      </c>
      <c r="H84" s="25">
        <v>231643383</v>
      </c>
      <c r="I84" s="25">
        <v>0</v>
      </c>
      <c r="J84" s="25">
        <v>163416571</v>
      </c>
      <c r="K84" s="25">
        <v>0</v>
      </c>
      <c r="L84" s="25">
        <f t="shared" si="4"/>
        <v>395059954</v>
      </c>
      <c r="M84" s="25">
        <v>61884</v>
      </c>
      <c r="N84" s="25">
        <f t="shared" si="5"/>
        <v>394998070</v>
      </c>
      <c r="O84" s="39">
        <v>77</v>
      </c>
    </row>
    <row r="85" spans="1:15" x14ac:dyDescent="0.3">
      <c r="A85" s="9">
        <v>78</v>
      </c>
      <c r="B85" s="9" t="s">
        <v>181</v>
      </c>
      <c r="C85" s="25">
        <v>61183070</v>
      </c>
      <c r="D85" s="25">
        <v>715000</v>
      </c>
      <c r="E85" s="25">
        <v>50216950</v>
      </c>
      <c r="F85" s="25">
        <v>0</v>
      </c>
      <c r="G85" s="25">
        <f t="shared" si="3"/>
        <v>112115020</v>
      </c>
      <c r="H85" s="25">
        <v>76259329</v>
      </c>
      <c r="I85" s="25">
        <v>0</v>
      </c>
      <c r="J85" s="25">
        <v>35855691</v>
      </c>
      <c r="K85" s="25">
        <v>0</v>
      </c>
      <c r="L85" s="25">
        <f t="shared" si="4"/>
        <v>112115020</v>
      </c>
      <c r="M85" s="25">
        <v>0</v>
      </c>
      <c r="N85" s="25">
        <f t="shared" si="5"/>
        <v>112115020</v>
      </c>
      <c r="O85" s="39">
        <v>78</v>
      </c>
    </row>
    <row r="86" spans="1:15" x14ac:dyDescent="0.3">
      <c r="A86" s="9">
        <v>79</v>
      </c>
      <c r="B86" s="9" t="s">
        <v>182</v>
      </c>
      <c r="C86" s="25">
        <v>115183941</v>
      </c>
      <c r="D86" s="25">
        <v>0</v>
      </c>
      <c r="E86" s="25">
        <v>194570995</v>
      </c>
      <c r="F86" s="25">
        <v>0</v>
      </c>
      <c r="G86" s="25">
        <f t="shared" si="3"/>
        <v>309754936</v>
      </c>
      <c r="H86" s="25">
        <v>224684695</v>
      </c>
      <c r="I86" s="25">
        <v>0</v>
      </c>
      <c r="J86" s="25">
        <v>39675847</v>
      </c>
      <c r="K86" s="25">
        <v>45394394</v>
      </c>
      <c r="L86" s="25">
        <f t="shared" si="4"/>
        <v>309754936</v>
      </c>
      <c r="M86" s="25">
        <v>0</v>
      </c>
      <c r="N86" s="25">
        <f t="shared" si="5"/>
        <v>309754936</v>
      </c>
      <c r="O86" s="39">
        <v>79</v>
      </c>
    </row>
    <row r="87" spans="1:15" x14ac:dyDescent="0.3">
      <c r="A87" s="9">
        <v>80</v>
      </c>
      <c r="B87" s="9" t="s">
        <v>183</v>
      </c>
      <c r="C87" s="25">
        <v>10463298</v>
      </c>
      <c r="D87" s="25">
        <v>401908</v>
      </c>
      <c r="E87" s="25">
        <v>61078477</v>
      </c>
      <c r="F87" s="25">
        <v>0</v>
      </c>
      <c r="G87" s="25">
        <f t="shared" si="3"/>
        <v>71943683</v>
      </c>
      <c r="H87" s="25">
        <v>59603988</v>
      </c>
      <c r="I87" s="25">
        <v>0</v>
      </c>
      <c r="J87" s="25">
        <v>11696891</v>
      </c>
      <c r="K87" s="25">
        <v>642804</v>
      </c>
      <c r="L87" s="25">
        <f t="shared" si="4"/>
        <v>71943683</v>
      </c>
      <c r="M87" s="25">
        <v>0</v>
      </c>
      <c r="N87" s="25">
        <f t="shared" si="5"/>
        <v>71943683</v>
      </c>
      <c r="O87" s="39">
        <v>80</v>
      </c>
    </row>
    <row r="88" spans="1:15" x14ac:dyDescent="0.3">
      <c r="A88" s="9">
        <v>81</v>
      </c>
      <c r="B88" s="9" t="s">
        <v>184</v>
      </c>
      <c r="C88" s="25">
        <v>24812249</v>
      </c>
      <c r="D88" s="25">
        <v>0</v>
      </c>
      <c r="E88" s="25">
        <v>54184271</v>
      </c>
      <c r="F88" s="25">
        <v>0</v>
      </c>
      <c r="G88" s="25">
        <f t="shared" si="3"/>
        <v>78996520</v>
      </c>
      <c r="H88" s="25">
        <v>40060938</v>
      </c>
      <c r="I88" s="25">
        <v>0</v>
      </c>
      <c r="J88" s="25">
        <v>19517501</v>
      </c>
      <c r="K88" s="25">
        <v>19418081</v>
      </c>
      <c r="L88" s="25">
        <f t="shared" si="4"/>
        <v>78996520</v>
      </c>
      <c r="M88" s="25">
        <v>0</v>
      </c>
      <c r="N88" s="25">
        <f t="shared" si="5"/>
        <v>78996520</v>
      </c>
      <c r="O88" s="39">
        <v>81</v>
      </c>
    </row>
    <row r="89" spans="1:15" x14ac:dyDescent="0.3">
      <c r="A89" s="9">
        <v>82</v>
      </c>
      <c r="B89" s="9" t="s">
        <v>185</v>
      </c>
      <c r="C89" s="25">
        <v>36799521</v>
      </c>
      <c r="D89" s="25">
        <v>943500</v>
      </c>
      <c r="E89" s="25">
        <v>89543102</v>
      </c>
      <c r="F89" s="25">
        <v>0</v>
      </c>
      <c r="G89" s="25">
        <f t="shared" si="3"/>
        <v>127286123</v>
      </c>
      <c r="H89" s="25">
        <v>85911389</v>
      </c>
      <c r="I89" s="25">
        <v>0</v>
      </c>
      <c r="J89" s="25">
        <v>40578394</v>
      </c>
      <c r="K89" s="25">
        <v>796340</v>
      </c>
      <c r="L89" s="25">
        <f t="shared" si="4"/>
        <v>127286123</v>
      </c>
      <c r="M89" s="25">
        <v>0</v>
      </c>
      <c r="N89" s="25">
        <f t="shared" si="5"/>
        <v>127286123</v>
      </c>
      <c r="O89" s="39">
        <v>82</v>
      </c>
    </row>
    <row r="90" spans="1:15" x14ac:dyDescent="0.3">
      <c r="A90" s="9">
        <v>83</v>
      </c>
      <c r="B90" s="9" t="s">
        <v>186</v>
      </c>
      <c r="C90" s="25">
        <v>53441875</v>
      </c>
      <c r="D90" s="25">
        <v>0</v>
      </c>
      <c r="E90" s="25">
        <v>56673754</v>
      </c>
      <c r="F90" s="25">
        <v>0</v>
      </c>
      <c r="G90" s="25">
        <f t="shared" si="3"/>
        <v>110115629</v>
      </c>
      <c r="H90" s="25">
        <v>57947613</v>
      </c>
      <c r="I90" s="25">
        <v>0</v>
      </c>
      <c r="J90" s="25">
        <v>40654308</v>
      </c>
      <c r="K90" s="25">
        <v>11513708</v>
      </c>
      <c r="L90" s="25">
        <f t="shared" si="4"/>
        <v>110115629</v>
      </c>
      <c r="M90" s="25">
        <v>0</v>
      </c>
      <c r="N90" s="25">
        <f t="shared" si="5"/>
        <v>110115629</v>
      </c>
      <c r="O90" s="39">
        <v>83</v>
      </c>
    </row>
    <row r="91" spans="1:15" x14ac:dyDescent="0.3">
      <c r="A91" s="9">
        <v>84</v>
      </c>
      <c r="B91" s="9" t="s">
        <v>187</v>
      </c>
      <c r="C91" s="25">
        <v>47096521</v>
      </c>
      <c r="D91" s="25">
        <v>4500000</v>
      </c>
      <c r="E91" s="25">
        <v>39896982</v>
      </c>
      <c r="F91" s="25">
        <v>0</v>
      </c>
      <c r="G91" s="25">
        <f t="shared" si="3"/>
        <v>91493503</v>
      </c>
      <c r="H91" s="25">
        <v>39193625</v>
      </c>
      <c r="I91" s="25">
        <v>0</v>
      </c>
      <c r="J91" s="25">
        <v>19823161</v>
      </c>
      <c r="K91" s="25">
        <v>32476717</v>
      </c>
      <c r="L91" s="25">
        <f t="shared" si="4"/>
        <v>91493503</v>
      </c>
      <c r="M91" s="25">
        <v>0</v>
      </c>
      <c r="N91" s="25">
        <f t="shared" si="5"/>
        <v>91493503</v>
      </c>
      <c r="O91" s="39">
        <v>84</v>
      </c>
    </row>
    <row r="92" spans="1:15" x14ac:dyDescent="0.3">
      <c r="A92" s="9">
        <v>85</v>
      </c>
      <c r="B92" s="9" t="s">
        <v>188</v>
      </c>
      <c r="C92" s="25">
        <v>411281138</v>
      </c>
      <c r="D92" s="25">
        <v>0</v>
      </c>
      <c r="E92" s="25">
        <v>640971561</v>
      </c>
      <c r="F92" s="25">
        <v>0</v>
      </c>
      <c r="G92" s="25">
        <f t="shared" si="3"/>
        <v>1052252699</v>
      </c>
      <c r="H92" s="25">
        <v>643788770</v>
      </c>
      <c r="I92" s="25">
        <v>39700000</v>
      </c>
      <c r="J92" s="25">
        <v>230945794</v>
      </c>
      <c r="K92" s="25">
        <v>137818135</v>
      </c>
      <c r="L92" s="25">
        <f t="shared" si="4"/>
        <v>1052252699</v>
      </c>
      <c r="M92" s="25">
        <v>3785243</v>
      </c>
      <c r="N92" s="25">
        <f t="shared" si="5"/>
        <v>1048467456</v>
      </c>
      <c r="O92" s="39">
        <v>85</v>
      </c>
    </row>
    <row r="93" spans="1:15" x14ac:dyDescent="0.3">
      <c r="A93" s="9">
        <v>86</v>
      </c>
      <c r="B93" s="9" t="s">
        <v>189</v>
      </c>
      <c r="C93" s="25">
        <v>467979218</v>
      </c>
      <c r="D93" s="25">
        <v>864590</v>
      </c>
      <c r="E93" s="25">
        <v>641843012</v>
      </c>
      <c r="F93" s="25">
        <v>0</v>
      </c>
      <c r="G93" s="25">
        <f t="shared" si="3"/>
        <v>1110686820</v>
      </c>
      <c r="H93" s="25">
        <v>712587249</v>
      </c>
      <c r="I93" s="25">
        <v>0</v>
      </c>
      <c r="J93" s="25">
        <v>272230779</v>
      </c>
      <c r="K93" s="25">
        <v>125868792</v>
      </c>
      <c r="L93" s="25">
        <f t="shared" si="4"/>
        <v>1110686820</v>
      </c>
      <c r="M93" s="25">
        <v>0</v>
      </c>
      <c r="N93" s="25">
        <f t="shared" si="5"/>
        <v>1110686820</v>
      </c>
      <c r="O93" s="39">
        <v>86</v>
      </c>
    </row>
    <row r="94" spans="1:15" x14ac:dyDescent="0.3">
      <c r="A94" s="9">
        <v>87</v>
      </c>
      <c r="B94" s="9" t="s">
        <v>190</v>
      </c>
      <c r="C94" s="25">
        <v>16550198</v>
      </c>
      <c r="D94" s="25">
        <v>0</v>
      </c>
      <c r="E94" s="25">
        <v>18310139</v>
      </c>
      <c r="F94" s="25">
        <v>0</v>
      </c>
      <c r="G94" s="25">
        <f t="shared" si="3"/>
        <v>34860337</v>
      </c>
      <c r="H94" s="25">
        <v>17756034</v>
      </c>
      <c r="I94" s="25">
        <v>0</v>
      </c>
      <c r="J94" s="25">
        <v>17104303</v>
      </c>
      <c r="K94" s="25">
        <v>0</v>
      </c>
      <c r="L94" s="25">
        <f t="shared" si="4"/>
        <v>34860337</v>
      </c>
      <c r="M94" s="25">
        <v>0</v>
      </c>
      <c r="N94" s="25">
        <f t="shared" si="5"/>
        <v>34860337</v>
      </c>
      <c r="O94" s="39">
        <v>87</v>
      </c>
    </row>
    <row r="95" spans="1:15" x14ac:dyDescent="0.3">
      <c r="A95" s="9">
        <v>88</v>
      </c>
      <c r="B95" s="9" t="s">
        <v>191</v>
      </c>
      <c r="C95" s="25">
        <v>7925110</v>
      </c>
      <c r="D95" s="25">
        <v>6391423</v>
      </c>
      <c r="E95" s="25">
        <v>19320199</v>
      </c>
      <c r="F95" s="25">
        <v>0</v>
      </c>
      <c r="G95" s="25">
        <f t="shared" si="3"/>
        <v>33636732</v>
      </c>
      <c r="H95" s="25">
        <v>29900708</v>
      </c>
      <c r="I95" s="25">
        <v>0</v>
      </c>
      <c r="J95" s="25">
        <v>3736024</v>
      </c>
      <c r="K95" s="25">
        <v>0</v>
      </c>
      <c r="L95" s="25">
        <f t="shared" si="4"/>
        <v>33636732</v>
      </c>
      <c r="M95" s="25">
        <v>0</v>
      </c>
      <c r="N95" s="25">
        <f t="shared" si="5"/>
        <v>33636732</v>
      </c>
      <c r="O95" s="39">
        <v>88</v>
      </c>
    </row>
    <row r="96" spans="1:15" x14ac:dyDescent="0.3">
      <c r="A96" s="9">
        <v>89</v>
      </c>
      <c r="B96" s="9" t="s">
        <v>192</v>
      </c>
      <c r="C96" s="25">
        <v>49659471</v>
      </c>
      <c r="D96" s="25">
        <v>150000</v>
      </c>
      <c r="E96" s="25">
        <v>103260308</v>
      </c>
      <c r="F96" s="25">
        <v>0</v>
      </c>
      <c r="G96" s="25">
        <f t="shared" si="3"/>
        <v>153069779</v>
      </c>
      <c r="H96" s="25">
        <v>80807605</v>
      </c>
      <c r="I96" s="25">
        <v>0</v>
      </c>
      <c r="J96" s="25">
        <v>34552372</v>
      </c>
      <c r="K96" s="25">
        <v>37709802</v>
      </c>
      <c r="L96" s="25">
        <f t="shared" si="4"/>
        <v>153069779</v>
      </c>
      <c r="M96" s="25">
        <v>0</v>
      </c>
      <c r="N96" s="25">
        <f t="shared" si="5"/>
        <v>153069779</v>
      </c>
      <c r="O96" s="39">
        <v>89</v>
      </c>
    </row>
    <row r="97" spans="1:15" x14ac:dyDescent="0.3">
      <c r="A97" s="9">
        <v>90</v>
      </c>
      <c r="B97" s="9" t="s">
        <v>193</v>
      </c>
      <c r="C97" s="38">
        <v>143850792</v>
      </c>
      <c r="D97" s="38">
        <v>0</v>
      </c>
      <c r="E97" s="38">
        <v>75481685</v>
      </c>
      <c r="F97" s="38">
        <v>0</v>
      </c>
      <c r="G97" s="38">
        <f t="shared" si="3"/>
        <v>219332477</v>
      </c>
      <c r="H97" s="38">
        <v>193314294</v>
      </c>
      <c r="I97" s="38">
        <v>5310000</v>
      </c>
      <c r="J97" s="38">
        <v>20708183</v>
      </c>
      <c r="K97" s="38">
        <v>0</v>
      </c>
      <c r="L97" s="38">
        <f t="shared" si="4"/>
        <v>219332477</v>
      </c>
      <c r="M97" s="38">
        <v>0</v>
      </c>
      <c r="N97" s="38">
        <f t="shared" si="5"/>
        <v>219332477</v>
      </c>
      <c r="O97" s="39">
        <v>90</v>
      </c>
    </row>
    <row r="98" spans="1:15" x14ac:dyDescent="0.3">
      <c r="A98" s="9">
        <v>91</v>
      </c>
      <c r="B98" s="9" t="s">
        <v>194</v>
      </c>
      <c r="C98" s="25">
        <v>14368953</v>
      </c>
      <c r="D98" s="25">
        <v>1220998</v>
      </c>
      <c r="E98" s="25">
        <v>114364194</v>
      </c>
      <c r="F98" s="25">
        <v>0</v>
      </c>
      <c r="G98" s="25">
        <f t="shared" si="3"/>
        <v>129954145</v>
      </c>
      <c r="H98" s="25">
        <v>99802676</v>
      </c>
      <c r="I98" s="25">
        <v>0</v>
      </c>
      <c r="J98" s="25">
        <v>27714611</v>
      </c>
      <c r="K98" s="25">
        <v>2436858</v>
      </c>
      <c r="L98" s="25">
        <f t="shared" si="4"/>
        <v>129954145</v>
      </c>
      <c r="M98" s="25">
        <v>0</v>
      </c>
      <c r="N98" s="25">
        <f t="shared" si="5"/>
        <v>129954145</v>
      </c>
      <c r="O98" s="39">
        <v>91</v>
      </c>
    </row>
    <row r="99" spans="1:15" x14ac:dyDescent="0.3">
      <c r="A99" s="9">
        <v>92</v>
      </c>
      <c r="B99" s="9" t="s">
        <v>195</v>
      </c>
      <c r="C99" s="25">
        <v>23558799</v>
      </c>
      <c r="D99" s="25">
        <v>165000</v>
      </c>
      <c r="E99" s="25">
        <v>28822694</v>
      </c>
      <c r="F99" s="25">
        <v>0</v>
      </c>
      <c r="G99" s="25">
        <f t="shared" si="3"/>
        <v>52546493</v>
      </c>
      <c r="H99" s="25">
        <v>20964517</v>
      </c>
      <c r="I99" s="25">
        <v>0</v>
      </c>
      <c r="J99" s="25">
        <v>17846809</v>
      </c>
      <c r="K99" s="25">
        <v>13735167</v>
      </c>
      <c r="L99" s="25">
        <f t="shared" si="4"/>
        <v>52546493</v>
      </c>
      <c r="M99" s="25">
        <v>0</v>
      </c>
      <c r="N99" s="25">
        <f t="shared" si="5"/>
        <v>52546493</v>
      </c>
      <c r="O99" s="39">
        <v>92</v>
      </c>
    </row>
    <row r="100" spans="1:15" x14ac:dyDescent="0.3">
      <c r="A100" s="9">
        <v>93</v>
      </c>
      <c r="B100" s="9" t="s">
        <v>196</v>
      </c>
      <c r="C100" s="25">
        <v>69947832</v>
      </c>
      <c r="D100" s="25">
        <v>0</v>
      </c>
      <c r="E100" s="25">
        <v>84817966</v>
      </c>
      <c r="F100" s="25">
        <v>0</v>
      </c>
      <c r="G100" s="25">
        <f t="shared" si="3"/>
        <v>154765798</v>
      </c>
      <c r="H100" s="25">
        <v>113080961</v>
      </c>
      <c r="I100" s="25">
        <v>0</v>
      </c>
      <c r="J100" s="25">
        <v>27516227</v>
      </c>
      <c r="K100" s="25">
        <v>14168610</v>
      </c>
      <c r="L100" s="25">
        <f t="shared" si="4"/>
        <v>154765798</v>
      </c>
      <c r="M100" s="25">
        <v>0</v>
      </c>
      <c r="N100" s="25">
        <f t="shared" si="5"/>
        <v>154765798</v>
      </c>
      <c r="O100" s="39">
        <v>93</v>
      </c>
    </row>
    <row r="101" spans="1:15" x14ac:dyDescent="0.3">
      <c r="A101" s="9">
        <v>94</v>
      </c>
      <c r="B101" s="9" t="s">
        <v>197</v>
      </c>
      <c r="C101" s="25">
        <v>70175297</v>
      </c>
      <c r="D101" s="25">
        <v>0</v>
      </c>
      <c r="E101" s="25">
        <v>47793075</v>
      </c>
      <c r="F101" s="25">
        <v>0</v>
      </c>
      <c r="G101" s="25">
        <f t="shared" si="3"/>
        <v>117968372</v>
      </c>
      <c r="H101" s="25">
        <v>76306891</v>
      </c>
      <c r="I101" s="25">
        <v>0</v>
      </c>
      <c r="J101" s="25">
        <v>15875243</v>
      </c>
      <c r="K101" s="25">
        <v>25786238</v>
      </c>
      <c r="L101" s="25">
        <f t="shared" si="4"/>
        <v>117968372</v>
      </c>
      <c r="M101" s="25">
        <v>0</v>
      </c>
      <c r="N101" s="25">
        <f t="shared" si="5"/>
        <v>117968372</v>
      </c>
      <c r="O101" s="39">
        <v>94</v>
      </c>
    </row>
    <row r="102" spans="1:15" x14ac:dyDescent="0.3">
      <c r="A102" s="101">
        <v>95</v>
      </c>
      <c r="B102" s="9" t="s">
        <v>198</v>
      </c>
      <c r="C102" s="36">
        <v>154549568</v>
      </c>
      <c r="D102" s="36">
        <v>0</v>
      </c>
      <c r="E102" s="36">
        <v>156105822</v>
      </c>
      <c r="F102" s="36">
        <v>0</v>
      </c>
      <c r="G102" s="36">
        <f t="shared" si="3"/>
        <v>310655390</v>
      </c>
      <c r="H102" s="36">
        <v>198058660</v>
      </c>
      <c r="I102" s="36">
        <v>12523089</v>
      </c>
      <c r="J102" s="36">
        <v>64170197</v>
      </c>
      <c r="K102" s="36">
        <v>35903444</v>
      </c>
      <c r="L102" s="36">
        <f t="shared" si="4"/>
        <v>310655390</v>
      </c>
      <c r="M102" s="36">
        <v>0</v>
      </c>
      <c r="N102" s="36">
        <f t="shared" si="5"/>
        <v>310655390</v>
      </c>
      <c r="O102" s="102">
        <v>95</v>
      </c>
    </row>
    <row r="103" spans="1:15" x14ac:dyDescent="0.3">
      <c r="A103" s="101">
        <f>A102</f>
        <v>95</v>
      </c>
      <c r="B103" s="39" t="s">
        <v>107</v>
      </c>
      <c r="C103" s="37">
        <f t="shared" ref="C103:N103" si="6">SUM(C8:C102)</f>
        <v>14404133048</v>
      </c>
      <c r="D103" s="37">
        <f t="shared" si="6"/>
        <v>58799223</v>
      </c>
      <c r="E103" s="37">
        <f t="shared" si="6"/>
        <v>20023162482</v>
      </c>
      <c r="F103" s="37">
        <f t="shared" si="6"/>
        <v>0</v>
      </c>
      <c r="G103" s="37">
        <f t="shared" si="6"/>
        <v>34486094753</v>
      </c>
      <c r="H103" s="37">
        <f t="shared" si="6"/>
        <v>21106294370</v>
      </c>
      <c r="I103" s="37">
        <f t="shared" si="6"/>
        <v>772711031</v>
      </c>
      <c r="J103" s="37">
        <f t="shared" si="6"/>
        <v>9866211968</v>
      </c>
      <c r="K103" s="37">
        <f t="shared" si="6"/>
        <v>2740877384</v>
      </c>
      <c r="L103" s="37">
        <f>SUM(L8:L102)</f>
        <v>34486094753</v>
      </c>
      <c r="M103" s="37">
        <f t="shared" si="6"/>
        <v>252773573</v>
      </c>
      <c r="N103" s="37">
        <f t="shared" si="6"/>
        <v>34233321180</v>
      </c>
      <c r="O103" s="102">
        <f>O102</f>
        <v>95</v>
      </c>
    </row>
  </sheetData>
  <printOptions gridLines="1"/>
  <pageMargins left="0.75" right="0.75" top="0.25" bottom="0.25" header="0.3" footer="0.3"/>
  <pageSetup paperSize="5" scale="89" fitToHeight="0"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30CEA-3487-4522-9A23-AEB44F214A3A}">
  <dimension ref="A1:O46"/>
  <sheetViews>
    <sheetView workbookViewId="0"/>
  </sheetViews>
  <sheetFormatPr defaultColWidth="7.21875" defaultRowHeight="13.8" x14ac:dyDescent="0.3"/>
  <cols>
    <col min="1" max="1" width="3.77734375" style="9" bestFit="1" customWidth="1"/>
    <col min="2" max="2" width="10.44140625" style="9" bestFit="1" customWidth="1"/>
    <col min="3" max="3" width="13.109375" style="9" bestFit="1" customWidth="1"/>
    <col min="4" max="4" width="9.21875" style="9" customWidth="1"/>
    <col min="5" max="5" width="13.109375" style="9" bestFit="1" customWidth="1"/>
    <col min="6" max="6" width="10.44140625" style="9" customWidth="1"/>
    <col min="7" max="7" width="13.109375" style="9" bestFit="1" customWidth="1"/>
    <col min="8" max="8" width="12" style="9" bestFit="1" customWidth="1"/>
    <col min="9" max="9" width="11" style="9" bestFit="1" customWidth="1"/>
    <col min="10" max="12" width="13.109375" style="9" bestFit="1" customWidth="1"/>
    <col min="13" max="13" width="10" style="9" bestFit="1" customWidth="1"/>
    <col min="14" max="14" width="13.109375" style="9" bestFit="1" customWidth="1"/>
    <col min="15" max="15" width="4.109375" style="9" bestFit="1" customWidth="1"/>
    <col min="16" max="256" width="7.21875" style="9"/>
    <col min="257" max="257" width="3.6640625" style="9" bestFit="1" customWidth="1"/>
    <col min="258" max="258" width="10.44140625" style="9" bestFit="1" customWidth="1"/>
    <col min="259" max="259" width="13" style="9" bestFit="1" customWidth="1"/>
    <col min="260" max="260" width="9.21875" style="9" customWidth="1"/>
    <col min="261" max="261" width="11.88671875" style="9" bestFit="1" customWidth="1"/>
    <col min="262" max="262" width="10.44140625" style="9" customWidth="1"/>
    <col min="263" max="263" width="11.88671875" style="9" bestFit="1" customWidth="1"/>
    <col min="264" max="264" width="11" style="9" bestFit="1" customWidth="1"/>
    <col min="265" max="265" width="10" style="9" bestFit="1" customWidth="1"/>
    <col min="266" max="268" width="11.88671875" style="9" bestFit="1" customWidth="1"/>
    <col min="269" max="269" width="9.88671875" style="9" bestFit="1" customWidth="1"/>
    <col min="270" max="270" width="11.88671875" style="9" bestFit="1" customWidth="1"/>
    <col min="271" max="271" width="4" style="9" bestFit="1" customWidth="1"/>
    <col min="272" max="512" width="7.21875" style="9"/>
    <col min="513" max="513" width="3.6640625" style="9" bestFit="1" customWidth="1"/>
    <col min="514" max="514" width="10.44140625" style="9" bestFit="1" customWidth="1"/>
    <col min="515" max="515" width="13" style="9" bestFit="1" customWidth="1"/>
    <col min="516" max="516" width="9.21875" style="9" customWidth="1"/>
    <col min="517" max="517" width="11.88671875" style="9" bestFit="1" customWidth="1"/>
    <col min="518" max="518" width="10.44140625" style="9" customWidth="1"/>
    <col min="519" max="519" width="11.88671875" style="9" bestFit="1" customWidth="1"/>
    <col min="520" max="520" width="11" style="9" bestFit="1" customWidth="1"/>
    <col min="521" max="521" width="10" style="9" bestFit="1" customWidth="1"/>
    <col min="522" max="524" width="11.88671875" style="9" bestFit="1" customWidth="1"/>
    <col min="525" max="525" width="9.88671875" style="9" bestFit="1" customWidth="1"/>
    <col min="526" max="526" width="11.88671875" style="9" bestFit="1" customWidth="1"/>
    <col min="527" max="527" width="4" style="9" bestFit="1" customWidth="1"/>
    <col min="528" max="768" width="7.21875" style="9"/>
    <col min="769" max="769" width="3.6640625" style="9" bestFit="1" customWidth="1"/>
    <col min="770" max="770" width="10.44140625" style="9" bestFit="1" customWidth="1"/>
    <col min="771" max="771" width="13" style="9" bestFit="1" customWidth="1"/>
    <col min="772" max="772" width="9.21875" style="9" customWidth="1"/>
    <col min="773" max="773" width="11.88671875" style="9" bestFit="1" customWidth="1"/>
    <col min="774" max="774" width="10.44140625" style="9" customWidth="1"/>
    <col min="775" max="775" width="11.88671875" style="9" bestFit="1" customWidth="1"/>
    <col min="776" max="776" width="11" style="9" bestFit="1" customWidth="1"/>
    <col min="777" max="777" width="10" style="9" bestFit="1" customWidth="1"/>
    <col min="778" max="780" width="11.88671875" style="9" bestFit="1" customWidth="1"/>
    <col min="781" max="781" width="9.88671875" style="9" bestFit="1" customWidth="1"/>
    <col min="782" max="782" width="11.88671875" style="9" bestFit="1" customWidth="1"/>
    <col min="783" max="783" width="4" style="9" bestFit="1" customWidth="1"/>
    <col min="784" max="1024" width="7.21875" style="9"/>
    <col min="1025" max="1025" width="3.6640625" style="9" bestFit="1" customWidth="1"/>
    <col min="1026" max="1026" width="10.44140625" style="9" bestFit="1" customWidth="1"/>
    <col min="1027" max="1027" width="13" style="9" bestFit="1" customWidth="1"/>
    <col min="1028" max="1028" width="9.21875" style="9" customWidth="1"/>
    <col min="1029" max="1029" width="11.88671875" style="9" bestFit="1" customWidth="1"/>
    <col min="1030" max="1030" width="10.44140625" style="9" customWidth="1"/>
    <col min="1031" max="1031" width="11.88671875" style="9" bestFit="1" customWidth="1"/>
    <col min="1032" max="1032" width="11" style="9" bestFit="1" customWidth="1"/>
    <col min="1033" max="1033" width="10" style="9" bestFit="1" customWidth="1"/>
    <col min="1034" max="1036" width="11.88671875" style="9" bestFit="1" customWidth="1"/>
    <col min="1037" max="1037" width="9.88671875" style="9" bestFit="1" customWidth="1"/>
    <col min="1038" max="1038" width="11.88671875" style="9" bestFit="1" customWidth="1"/>
    <col min="1039" max="1039" width="4" style="9" bestFit="1" customWidth="1"/>
    <col min="1040" max="1280" width="7.21875" style="9"/>
    <col min="1281" max="1281" width="3.6640625" style="9" bestFit="1" customWidth="1"/>
    <col min="1282" max="1282" width="10.44140625" style="9" bestFit="1" customWidth="1"/>
    <col min="1283" max="1283" width="13" style="9" bestFit="1" customWidth="1"/>
    <col min="1284" max="1284" width="9.21875" style="9" customWidth="1"/>
    <col min="1285" max="1285" width="11.88671875" style="9" bestFit="1" customWidth="1"/>
    <col min="1286" max="1286" width="10.44140625" style="9" customWidth="1"/>
    <col min="1287" max="1287" width="11.88671875" style="9" bestFit="1" customWidth="1"/>
    <col min="1288" max="1288" width="11" style="9" bestFit="1" customWidth="1"/>
    <col min="1289" max="1289" width="10" style="9" bestFit="1" customWidth="1"/>
    <col min="1290" max="1292" width="11.88671875" style="9" bestFit="1" customWidth="1"/>
    <col min="1293" max="1293" width="9.88671875" style="9" bestFit="1" customWidth="1"/>
    <col min="1294" max="1294" width="11.88671875" style="9" bestFit="1" customWidth="1"/>
    <col min="1295" max="1295" width="4" style="9" bestFit="1" customWidth="1"/>
    <col min="1296" max="1536" width="7.21875" style="9"/>
    <col min="1537" max="1537" width="3.6640625" style="9" bestFit="1" customWidth="1"/>
    <col min="1538" max="1538" width="10.44140625" style="9" bestFit="1" customWidth="1"/>
    <col min="1539" max="1539" width="13" style="9" bestFit="1" customWidth="1"/>
    <col min="1540" max="1540" width="9.21875" style="9" customWidth="1"/>
    <col min="1541" max="1541" width="11.88671875" style="9" bestFit="1" customWidth="1"/>
    <col min="1542" max="1542" width="10.44140625" style="9" customWidth="1"/>
    <col min="1543" max="1543" width="11.88671875" style="9" bestFit="1" customWidth="1"/>
    <col min="1544" max="1544" width="11" style="9" bestFit="1" customWidth="1"/>
    <col min="1545" max="1545" width="10" style="9" bestFit="1" customWidth="1"/>
    <col min="1546" max="1548" width="11.88671875" style="9" bestFit="1" customWidth="1"/>
    <col min="1549" max="1549" width="9.88671875" style="9" bestFit="1" customWidth="1"/>
    <col min="1550" max="1550" width="11.88671875" style="9" bestFit="1" customWidth="1"/>
    <col min="1551" max="1551" width="4" style="9" bestFit="1" customWidth="1"/>
    <col min="1552" max="1792" width="7.21875" style="9"/>
    <col min="1793" max="1793" width="3.6640625" style="9" bestFit="1" customWidth="1"/>
    <col min="1794" max="1794" width="10.44140625" style="9" bestFit="1" customWidth="1"/>
    <col min="1795" max="1795" width="13" style="9" bestFit="1" customWidth="1"/>
    <col min="1796" max="1796" width="9.21875" style="9" customWidth="1"/>
    <col min="1797" max="1797" width="11.88671875" style="9" bestFit="1" customWidth="1"/>
    <col min="1798" max="1798" width="10.44140625" style="9" customWidth="1"/>
    <col min="1799" max="1799" width="11.88671875" style="9" bestFit="1" customWidth="1"/>
    <col min="1800" max="1800" width="11" style="9" bestFit="1" customWidth="1"/>
    <col min="1801" max="1801" width="10" style="9" bestFit="1" customWidth="1"/>
    <col min="1802" max="1804" width="11.88671875" style="9" bestFit="1" customWidth="1"/>
    <col min="1805" max="1805" width="9.88671875" style="9" bestFit="1" customWidth="1"/>
    <col min="1806" max="1806" width="11.88671875" style="9" bestFit="1" customWidth="1"/>
    <col min="1807" max="1807" width="4" style="9" bestFit="1" customWidth="1"/>
    <col min="1808" max="2048" width="7.21875" style="9"/>
    <col min="2049" max="2049" width="3.6640625" style="9" bestFit="1" customWidth="1"/>
    <col min="2050" max="2050" width="10.44140625" style="9" bestFit="1" customWidth="1"/>
    <col min="2051" max="2051" width="13" style="9" bestFit="1" customWidth="1"/>
    <col min="2052" max="2052" width="9.21875" style="9" customWidth="1"/>
    <col min="2053" max="2053" width="11.88671875" style="9" bestFit="1" customWidth="1"/>
    <col min="2054" max="2054" width="10.44140625" style="9" customWidth="1"/>
    <col min="2055" max="2055" width="11.88671875" style="9" bestFit="1" customWidth="1"/>
    <col min="2056" max="2056" width="11" style="9" bestFit="1" customWidth="1"/>
    <col min="2057" max="2057" width="10" style="9" bestFit="1" customWidth="1"/>
    <col min="2058" max="2060" width="11.88671875" style="9" bestFit="1" customWidth="1"/>
    <col min="2061" max="2061" width="9.88671875" style="9" bestFit="1" customWidth="1"/>
    <col min="2062" max="2062" width="11.88671875" style="9" bestFit="1" customWidth="1"/>
    <col min="2063" max="2063" width="4" style="9" bestFit="1" customWidth="1"/>
    <col min="2064" max="2304" width="7.21875" style="9"/>
    <col min="2305" max="2305" width="3.6640625" style="9" bestFit="1" customWidth="1"/>
    <col min="2306" max="2306" width="10.44140625" style="9" bestFit="1" customWidth="1"/>
    <col min="2307" max="2307" width="13" style="9" bestFit="1" customWidth="1"/>
    <col min="2308" max="2308" width="9.21875" style="9" customWidth="1"/>
    <col min="2309" max="2309" width="11.88671875" style="9" bestFit="1" customWidth="1"/>
    <col min="2310" max="2310" width="10.44140625" style="9" customWidth="1"/>
    <col min="2311" max="2311" width="11.88671875" style="9" bestFit="1" customWidth="1"/>
    <col min="2312" max="2312" width="11" style="9" bestFit="1" customWidth="1"/>
    <col min="2313" max="2313" width="10" style="9" bestFit="1" customWidth="1"/>
    <col min="2314" max="2316" width="11.88671875" style="9" bestFit="1" customWidth="1"/>
    <col min="2317" max="2317" width="9.88671875" style="9" bestFit="1" customWidth="1"/>
    <col min="2318" max="2318" width="11.88671875" style="9" bestFit="1" customWidth="1"/>
    <col min="2319" max="2319" width="4" style="9" bestFit="1" customWidth="1"/>
    <col min="2320" max="2560" width="7.21875" style="9"/>
    <col min="2561" max="2561" width="3.6640625" style="9" bestFit="1" customWidth="1"/>
    <col min="2562" max="2562" width="10.44140625" style="9" bestFit="1" customWidth="1"/>
    <col min="2563" max="2563" width="13" style="9" bestFit="1" customWidth="1"/>
    <col min="2564" max="2564" width="9.21875" style="9" customWidth="1"/>
    <col min="2565" max="2565" width="11.88671875" style="9" bestFit="1" customWidth="1"/>
    <col min="2566" max="2566" width="10.44140625" style="9" customWidth="1"/>
    <col min="2567" max="2567" width="11.88671875" style="9" bestFit="1" customWidth="1"/>
    <col min="2568" max="2568" width="11" style="9" bestFit="1" customWidth="1"/>
    <col min="2569" max="2569" width="10" style="9" bestFit="1" customWidth="1"/>
    <col min="2570" max="2572" width="11.88671875" style="9" bestFit="1" customWidth="1"/>
    <col min="2573" max="2573" width="9.88671875" style="9" bestFit="1" customWidth="1"/>
    <col min="2574" max="2574" width="11.88671875" style="9" bestFit="1" customWidth="1"/>
    <col min="2575" max="2575" width="4" style="9" bestFit="1" customWidth="1"/>
    <col min="2576" max="2816" width="7.21875" style="9"/>
    <col min="2817" max="2817" width="3.6640625" style="9" bestFit="1" customWidth="1"/>
    <col min="2818" max="2818" width="10.44140625" style="9" bestFit="1" customWidth="1"/>
    <col min="2819" max="2819" width="13" style="9" bestFit="1" customWidth="1"/>
    <col min="2820" max="2820" width="9.21875" style="9" customWidth="1"/>
    <col min="2821" max="2821" width="11.88671875" style="9" bestFit="1" customWidth="1"/>
    <col min="2822" max="2822" width="10.44140625" style="9" customWidth="1"/>
    <col min="2823" max="2823" width="11.88671875" style="9" bestFit="1" customWidth="1"/>
    <col min="2824" max="2824" width="11" style="9" bestFit="1" customWidth="1"/>
    <col min="2825" max="2825" width="10" style="9" bestFit="1" customWidth="1"/>
    <col min="2826" max="2828" width="11.88671875" style="9" bestFit="1" customWidth="1"/>
    <col min="2829" max="2829" width="9.88671875" style="9" bestFit="1" customWidth="1"/>
    <col min="2830" max="2830" width="11.88671875" style="9" bestFit="1" customWidth="1"/>
    <col min="2831" max="2831" width="4" style="9" bestFit="1" customWidth="1"/>
    <col min="2832" max="3072" width="7.21875" style="9"/>
    <col min="3073" max="3073" width="3.6640625" style="9" bestFit="1" customWidth="1"/>
    <col min="3074" max="3074" width="10.44140625" style="9" bestFit="1" customWidth="1"/>
    <col min="3075" max="3075" width="13" style="9" bestFit="1" customWidth="1"/>
    <col min="3076" max="3076" width="9.21875" style="9" customWidth="1"/>
    <col min="3077" max="3077" width="11.88671875" style="9" bestFit="1" customWidth="1"/>
    <col min="3078" max="3078" width="10.44140625" style="9" customWidth="1"/>
    <col min="3079" max="3079" width="11.88671875" style="9" bestFit="1" customWidth="1"/>
    <col min="3080" max="3080" width="11" style="9" bestFit="1" customWidth="1"/>
    <col min="3081" max="3081" width="10" style="9" bestFit="1" customWidth="1"/>
    <col min="3082" max="3084" width="11.88671875" style="9" bestFit="1" customWidth="1"/>
    <col min="3085" max="3085" width="9.88671875" style="9" bestFit="1" customWidth="1"/>
    <col min="3086" max="3086" width="11.88671875" style="9" bestFit="1" customWidth="1"/>
    <col min="3087" max="3087" width="4" style="9" bestFit="1" customWidth="1"/>
    <col min="3088" max="3328" width="7.21875" style="9"/>
    <col min="3329" max="3329" width="3.6640625" style="9" bestFit="1" customWidth="1"/>
    <col min="3330" max="3330" width="10.44140625" style="9" bestFit="1" customWidth="1"/>
    <col min="3331" max="3331" width="13" style="9" bestFit="1" customWidth="1"/>
    <col min="3332" max="3332" width="9.21875" style="9" customWidth="1"/>
    <col min="3333" max="3333" width="11.88671875" style="9" bestFit="1" customWidth="1"/>
    <col min="3334" max="3334" width="10.44140625" style="9" customWidth="1"/>
    <col min="3335" max="3335" width="11.88671875" style="9" bestFit="1" customWidth="1"/>
    <col min="3336" max="3336" width="11" style="9" bestFit="1" customWidth="1"/>
    <col min="3337" max="3337" width="10" style="9" bestFit="1" customWidth="1"/>
    <col min="3338" max="3340" width="11.88671875" style="9" bestFit="1" customWidth="1"/>
    <col min="3341" max="3341" width="9.88671875" style="9" bestFit="1" customWidth="1"/>
    <col min="3342" max="3342" width="11.88671875" style="9" bestFit="1" customWidth="1"/>
    <col min="3343" max="3343" width="4" style="9" bestFit="1" customWidth="1"/>
    <col min="3344" max="3584" width="7.21875" style="9"/>
    <col min="3585" max="3585" width="3.6640625" style="9" bestFit="1" customWidth="1"/>
    <col min="3586" max="3586" width="10.44140625" style="9" bestFit="1" customWidth="1"/>
    <col min="3587" max="3587" width="13" style="9" bestFit="1" customWidth="1"/>
    <col min="3588" max="3588" width="9.21875" style="9" customWidth="1"/>
    <col min="3589" max="3589" width="11.88671875" style="9" bestFit="1" customWidth="1"/>
    <col min="3590" max="3590" width="10.44140625" style="9" customWidth="1"/>
    <col min="3591" max="3591" width="11.88671875" style="9" bestFit="1" customWidth="1"/>
    <col min="3592" max="3592" width="11" style="9" bestFit="1" customWidth="1"/>
    <col min="3593" max="3593" width="10" style="9" bestFit="1" customWidth="1"/>
    <col min="3594" max="3596" width="11.88671875" style="9" bestFit="1" customWidth="1"/>
    <col min="3597" max="3597" width="9.88671875" style="9" bestFit="1" customWidth="1"/>
    <col min="3598" max="3598" width="11.88671875" style="9" bestFit="1" customWidth="1"/>
    <col min="3599" max="3599" width="4" style="9" bestFit="1" customWidth="1"/>
    <col min="3600" max="3840" width="7.21875" style="9"/>
    <col min="3841" max="3841" width="3.6640625" style="9" bestFit="1" customWidth="1"/>
    <col min="3842" max="3842" width="10.44140625" style="9" bestFit="1" customWidth="1"/>
    <col min="3843" max="3843" width="13" style="9" bestFit="1" customWidth="1"/>
    <col min="3844" max="3844" width="9.21875" style="9" customWidth="1"/>
    <col min="3845" max="3845" width="11.88671875" style="9" bestFit="1" customWidth="1"/>
    <col min="3846" max="3846" width="10.44140625" style="9" customWidth="1"/>
    <col min="3847" max="3847" width="11.88671875" style="9" bestFit="1" customWidth="1"/>
    <col min="3848" max="3848" width="11" style="9" bestFit="1" customWidth="1"/>
    <col min="3849" max="3849" width="10" style="9" bestFit="1" customWidth="1"/>
    <col min="3850" max="3852" width="11.88671875" style="9" bestFit="1" customWidth="1"/>
    <col min="3853" max="3853" width="9.88671875" style="9" bestFit="1" customWidth="1"/>
    <col min="3854" max="3854" width="11.88671875" style="9" bestFit="1" customWidth="1"/>
    <col min="3855" max="3855" width="4" style="9" bestFit="1" customWidth="1"/>
    <col min="3856" max="4096" width="7.21875" style="9"/>
    <col min="4097" max="4097" width="3.6640625" style="9" bestFit="1" customWidth="1"/>
    <col min="4098" max="4098" width="10.44140625" style="9" bestFit="1" customWidth="1"/>
    <col min="4099" max="4099" width="13" style="9" bestFit="1" customWidth="1"/>
    <col min="4100" max="4100" width="9.21875" style="9" customWidth="1"/>
    <col min="4101" max="4101" width="11.88671875" style="9" bestFit="1" customWidth="1"/>
    <col min="4102" max="4102" width="10.44140625" style="9" customWidth="1"/>
    <col min="4103" max="4103" width="11.88671875" style="9" bestFit="1" customWidth="1"/>
    <col min="4104" max="4104" width="11" style="9" bestFit="1" customWidth="1"/>
    <col min="4105" max="4105" width="10" style="9" bestFit="1" customWidth="1"/>
    <col min="4106" max="4108" width="11.88671875" style="9" bestFit="1" customWidth="1"/>
    <col min="4109" max="4109" width="9.88671875" style="9" bestFit="1" customWidth="1"/>
    <col min="4110" max="4110" width="11.88671875" style="9" bestFit="1" customWidth="1"/>
    <col min="4111" max="4111" width="4" style="9" bestFit="1" customWidth="1"/>
    <col min="4112" max="4352" width="7.21875" style="9"/>
    <col min="4353" max="4353" width="3.6640625" style="9" bestFit="1" customWidth="1"/>
    <col min="4354" max="4354" width="10.44140625" style="9" bestFit="1" customWidth="1"/>
    <col min="4355" max="4355" width="13" style="9" bestFit="1" customWidth="1"/>
    <col min="4356" max="4356" width="9.21875" style="9" customWidth="1"/>
    <col min="4357" max="4357" width="11.88671875" style="9" bestFit="1" customWidth="1"/>
    <col min="4358" max="4358" width="10.44140625" style="9" customWidth="1"/>
    <col min="4359" max="4359" width="11.88671875" style="9" bestFit="1" customWidth="1"/>
    <col min="4360" max="4360" width="11" style="9" bestFit="1" customWidth="1"/>
    <col min="4361" max="4361" width="10" style="9" bestFit="1" customWidth="1"/>
    <col min="4362" max="4364" width="11.88671875" style="9" bestFit="1" customWidth="1"/>
    <col min="4365" max="4365" width="9.88671875" style="9" bestFit="1" customWidth="1"/>
    <col min="4366" max="4366" width="11.88671875" style="9" bestFit="1" customWidth="1"/>
    <col min="4367" max="4367" width="4" style="9" bestFit="1" customWidth="1"/>
    <col min="4368" max="4608" width="7.21875" style="9"/>
    <col min="4609" max="4609" width="3.6640625" style="9" bestFit="1" customWidth="1"/>
    <col min="4610" max="4610" width="10.44140625" style="9" bestFit="1" customWidth="1"/>
    <col min="4611" max="4611" width="13" style="9" bestFit="1" customWidth="1"/>
    <col min="4612" max="4612" width="9.21875" style="9" customWidth="1"/>
    <col min="4613" max="4613" width="11.88671875" style="9" bestFit="1" customWidth="1"/>
    <col min="4614" max="4614" width="10.44140625" style="9" customWidth="1"/>
    <col min="4615" max="4615" width="11.88671875" style="9" bestFit="1" customWidth="1"/>
    <col min="4616" max="4616" width="11" style="9" bestFit="1" customWidth="1"/>
    <col min="4617" max="4617" width="10" style="9" bestFit="1" customWidth="1"/>
    <col min="4618" max="4620" width="11.88671875" style="9" bestFit="1" customWidth="1"/>
    <col min="4621" max="4621" width="9.88671875" style="9" bestFit="1" customWidth="1"/>
    <col min="4622" max="4622" width="11.88671875" style="9" bestFit="1" customWidth="1"/>
    <col min="4623" max="4623" width="4" style="9" bestFit="1" customWidth="1"/>
    <col min="4624" max="4864" width="7.21875" style="9"/>
    <col min="4865" max="4865" width="3.6640625" style="9" bestFit="1" customWidth="1"/>
    <col min="4866" max="4866" width="10.44140625" style="9" bestFit="1" customWidth="1"/>
    <col min="4867" max="4867" width="13" style="9" bestFit="1" customWidth="1"/>
    <col min="4868" max="4868" width="9.21875" style="9" customWidth="1"/>
    <col min="4869" max="4869" width="11.88671875" style="9" bestFit="1" customWidth="1"/>
    <col min="4870" max="4870" width="10.44140625" style="9" customWidth="1"/>
    <col min="4871" max="4871" width="11.88671875" style="9" bestFit="1" customWidth="1"/>
    <col min="4872" max="4872" width="11" style="9" bestFit="1" customWidth="1"/>
    <col min="4873" max="4873" width="10" style="9" bestFit="1" customWidth="1"/>
    <col min="4874" max="4876" width="11.88671875" style="9" bestFit="1" customWidth="1"/>
    <col min="4877" max="4877" width="9.88671875" style="9" bestFit="1" customWidth="1"/>
    <col min="4878" max="4878" width="11.88671875" style="9" bestFit="1" customWidth="1"/>
    <col min="4879" max="4879" width="4" style="9" bestFit="1" customWidth="1"/>
    <col min="4880" max="5120" width="7.21875" style="9"/>
    <col min="5121" max="5121" width="3.6640625" style="9" bestFit="1" customWidth="1"/>
    <col min="5122" max="5122" width="10.44140625" style="9" bestFit="1" customWidth="1"/>
    <col min="5123" max="5123" width="13" style="9" bestFit="1" customWidth="1"/>
    <col min="5124" max="5124" width="9.21875" style="9" customWidth="1"/>
    <col min="5125" max="5125" width="11.88671875" style="9" bestFit="1" customWidth="1"/>
    <col min="5126" max="5126" width="10.44140625" style="9" customWidth="1"/>
    <col min="5127" max="5127" width="11.88671875" style="9" bestFit="1" customWidth="1"/>
    <col min="5128" max="5128" width="11" style="9" bestFit="1" customWidth="1"/>
    <col min="5129" max="5129" width="10" style="9" bestFit="1" customWidth="1"/>
    <col min="5130" max="5132" width="11.88671875" style="9" bestFit="1" customWidth="1"/>
    <col min="5133" max="5133" width="9.88671875" style="9" bestFit="1" customWidth="1"/>
    <col min="5134" max="5134" width="11.88671875" style="9" bestFit="1" customWidth="1"/>
    <col min="5135" max="5135" width="4" style="9" bestFit="1" customWidth="1"/>
    <col min="5136" max="5376" width="7.21875" style="9"/>
    <col min="5377" max="5377" width="3.6640625" style="9" bestFit="1" customWidth="1"/>
    <col min="5378" max="5378" width="10.44140625" style="9" bestFit="1" customWidth="1"/>
    <col min="5379" max="5379" width="13" style="9" bestFit="1" customWidth="1"/>
    <col min="5380" max="5380" width="9.21875" style="9" customWidth="1"/>
    <col min="5381" max="5381" width="11.88671875" style="9" bestFit="1" customWidth="1"/>
    <col min="5382" max="5382" width="10.44140625" style="9" customWidth="1"/>
    <col min="5383" max="5383" width="11.88671875" style="9" bestFit="1" customWidth="1"/>
    <col min="5384" max="5384" width="11" style="9" bestFit="1" customWidth="1"/>
    <col min="5385" max="5385" width="10" style="9" bestFit="1" customWidth="1"/>
    <col min="5386" max="5388" width="11.88671875" style="9" bestFit="1" customWidth="1"/>
    <col min="5389" max="5389" width="9.88671875" style="9" bestFit="1" customWidth="1"/>
    <col min="5390" max="5390" width="11.88671875" style="9" bestFit="1" customWidth="1"/>
    <col min="5391" max="5391" width="4" style="9" bestFit="1" customWidth="1"/>
    <col min="5392" max="5632" width="7.21875" style="9"/>
    <col min="5633" max="5633" width="3.6640625" style="9" bestFit="1" customWidth="1"/>
    <col min="5634" max="5634" width="10.44140625" style="9" bestFit="1" customWidth="1"/>
    <col min="5635" max="5635" width="13" style="9" bestFit="1" customWidth="1"/>
    <col min="5636" max="5636" width="9.21875" style="9" customWidth="1"/>
    <col min="5637" max="5637" width="11.88671875" style="9" bestFit="1" customWidth="1"/>
    <col min="5638" max="5638" width="10.44140625" style="9" customWidth="1"/>
    <col min="5639" max="5639" width="11.88671875" style="9" bestFit="1" customWidth="1"/>
    <col min="5640" max="5640" width="11" style="9" bestFit="1" customWidth="1"/>
    <col min="5641" max="5641" width="10" style="9" bestFit="1" customWidth="1"/>
    <col min="5642" max="5644" width="11.88671875" style="9" bestFit="1" customWidth="1"/>
    <col min="5645" max="5645" width="9.88671875" style="9" bestFit="1" customWidth="1"/>
    <col min="5646" max="5646" width="11.88671875" style="9" bestFit="1" customWidth="1"/>
    <col min="5647" max="5647" width="4" style="9" bestFit="1" customWidth="1"/>
    <col min="5648" max="5888" width="7.21875" style="9"/>
    <col min="5889" max="5889" width="3.6640625" style="9" bestFit="1" customWidth="1"/>
    <col min="5890" max="5890" width="10.44140625" style="9" bestFit="1" customWidth="1"/>
    <col min="5891" max="5891" width="13" style="9" bestFit="1" customWidth="1"/>
    <col min="5892" max="5892" width="9.21875" style="9" customWidth="1"/>
    <col min="5893" max="5893" width="11.88671875" style="9" bestFit="1" customWidth="1"/>
    <col min="5894" max="5894" width="10.44140625" style="9" customWidth="1"/>
    <col min="5895" max="5895" width="11.88671875" style="9" bestFit="1" customWidth="1"/>
    <col min="5896" max="5896" width="11" style="9" bestFit="1" customWidth="1"/>
    <col min="5897" max="5897" width="10" style="9" bestFit="1" customWidth="1"/>
    <col min="5898" max="5900" width="11.88671875" style="9" bestFit="1" customWidth="1"/>
    <col min="5901" max="5901" width="9.88671875" style="9" bestFit="1" customWidth="1"/>
    <col min="5902" max="5902" width="11.88671875" style="9" bestFit="1" customWidth="1"/>
    <col min="5903" max="5903" width="4" style="9" bestFit="1" customWidth="1"/>
    <col min="5904" max="6144" width="7.21875" style="9"/>
    <col min="6145" max="6145" width="3.6640625" style="9" bestFit="1" customWidth="1"/>
    <col min="6146" max="6146" width="10.44140625" style="9" bestFit="1" customWidth="1"/>
    <col min="6147" max="6147" width="13" style="9" bestFit="1" customWidth="1"/>
    <col min="6148" max="6148" width="9.21875" style="9" customWidth="1"/>
    <col min="6149" max="6149" width="11.88671875" style="9" bestFit="1" customWidth="1"/>
    <col min="6150" max="6150" width="10.44140625" style="9" customWidth="1"/>
    <col min="6151" max="6151" width="11.88671875" style="9" bestFit="1" customWidth="1"/>
    <col min="6152" max="6152" width="11" style="9" bestFit="1" customWidth="1"/>
    <col min="6153" max="6153" width="10" style="9" bestFit="1" customWidth="1"/>
    <col min="6154" max="6156" width="11.88671875" style="9" bestFit="1" customWidth="1"/>
    <col min="6157" max="6157" width="9.88671875" style="9" bestFit="1" customWidth="1"/>
    <col min="6158" max="6158" width="11.88671875" style="9" bestFit="1" customWidth="1"/>
    <col min="6159" max="6159" width="4" style="9" bestFit="1" customWidth="1"/>
    <col min="6160" max="6400" width="7.21875" style="9"/>
    <col min="6401" max="6401" width="3.6640625" style="9" bestFit="1" customWidth="1"/>
    <col min="6402" max="6402" width="10.44140625" style="9" bestFit="1" customWidth="1"/>
    <col min="6403" max="6403" width="13" style="9" bestFit="1" customWidth="1"/>
    <col min="6404" max="6404" width="9.21875" style="9" customWidth="1"/>
    <col min="6405" max="6405" width="11.88671875" style="9" bestFit="1" customWidth="1"/>
    <col min="6406" max="6406" width="10.44140625" style="9" customWidth="1"/>
    <col min="6407" max="6407" width="11.88671875" style="9" bestFit="1" customWidth="1"/>
    <col min="6408" max="6408" width="11" style="9" bestFit="1" customWidth="1"/>
    <col min="6409" max="6409" width="10" style="9" bestFit="1" customWidth="1"/>
    <col min="6410" max="6412" width="11.88671875" style="9" bestFit="1" customWidth="1"/>
    <col min="6413" max="6413" width="9.88671875" style="9" bestFit="1" customWidth="1"/>
    <col min="6414" max="6414" width="11.88671875" style="9" bestFit="1" customWidth="1"/>
    <col min="6415" max="6415" width="4" style="9" bestFit="1" customWidth="1"/>
    <col min="6416" max="6656" width="7.21875" style="9"/>
    <col min="6657" max="6657" width="3.6640625" style="9" bestFit="1" customWidth="1"/>
    <col min="6658" max="6658" width="10.44140625" style="9" bestFit="1" customWidth="1"/>
    <col min="6659" max="6659" width="13" style="9" bestFit="1" customWidth="1"/>
    <col min="6660" max="6660" width="9.21875" style="9" customWidth="1"/>
    <col min="6661" max="6661" width="11.88671875" style="9" bestFit="1" customWidth="1"/>
    <col min="6662" max="6662" width="10.44140625" style="9" customWidth="1"/>
    <col min="6663" max="6663" width="11.88671875" style="9" bestFit="1" customWidth="1"/>
    <col min="6664" max="6664" width="11" style="9" bestFit="1" customWidth="1"/>
    <col min="6665" max="6665" width="10" style="9" bestFit="1" customWidth="1"/>
    <col min="6666" max="6668" width="11.88671875" style="9" bestFit="1" customWidth="1"/>
    <col min="6669" max="6669" width="9.88671875" style="9" bestFit="1" customWidth="1"/>
    <col min="6670" max="6670" width="11.88671875" style="9" bestFit="1" customWidth="1"/>
    <col min="6671" max="6671" width="4" style="9" bestFit="1" customWidth="1"/>
    <col min="6672" max="6912" width="7.21875" style="9"/>
    <col min="6913" max="6913" width="3.6640625" style="9" bestFit="1" customWidth="1"/>
    <col min="6914" max="6914" width="10.44140625" style="9" bestFit="1" customWidth="1"/>
    <col min="6915" max="6915" width="13" style="9" bestFit="1" customWidth="1"/>
    <col min="6916" max="6916" width="9.21875" style="9" customWidth="1"/>
    <col min="6917" max="6917" width="11.88671875" style="9" bestFit="1" customWidth="1"/>
    <col min="6918" max="6918" width="10.44140625" style="9" customWidth="1"/>
    <col min="6919" max="6919" width="11.88671875" style="9" bestFit="1" customWidth="1"/>
    <col min="6920" max="6920" width="11" style="9" bestFit="1" customWidth="1"/>
    <col min="6921" max="6921" width="10" style="9" bestFit="1" customWidth="1"/>
    <col min="6922" max="6924" width="11.88671875" style="9" bestFit="1" customWidth="1"/>
    <col min="6925" max="6925" width="9.88671875" style="9" bestFit="1" customWidth="1"/>
    <col min="6926" max="6926" width="11.88671875" style="9" bestFit="1" customWidth="1"/>
    <col min="6927" max="6927" width="4" style="9" bestFit="1" customWidth="1"/>
    <col min="6928" max="7168" width="7.21875" style="9"/>
    <col min="7169" max="7169" width="3.6640625" style="9" bestFit="1" customWidth="1"/>
    <col min="7170" max="7170" width="10.44140625" style="9" bestFit="1" customWidth="1"/>
    <col min="7171" max="7171" width="13" style="9" bestFit="1" customWidth="1"/>
    <col min="7172" max="7172" width="9.21875" style="9" customWidth="1"/>
    <col min="7173" max="7173" width="11.88671875" style="9" bestFit="1" customWidth="1"/>
    <col min="7174" max="7174" width="10.44140625" style="9" customWidth="1"/>
    <col min="7175" max="7175" width="11.88671875" style="9" bestFit="1" customWidth="1"/>
    <col min="7176" max="7176" width="11" style="9" bestFit="1" customWidth="1"/>
    <col min="7177" max="7177" width="10" style="9" bestFit="1" customWidth="1"/>
    <col min="7178" max="7180" width="11.88671875" style="9" bestFit="1" customWidth="1"/>
    <col min="7181" max="7181" width="9.88671875" style="9" bestFit="1" customWidth="1"/>
    <col min="7182" max="7182" width="11.88671875" style="9" bestFit="1" customWidth="1"/>
    <col min="7183" max="7183" width="4" style="9" bestFit="1" customWidth="1"/>
    <col min="7184" max="7424" width="7.21875" style="9"/>
    <col min="7425" max="7425" width="3.6640625" style="9" bestFit="1" customWidth="1"/>
    <col min="7426" max="7426" width="10.44140625" style="9" bestFit="1" customWidth="1"/>
    <col min="7427" max="7427" width="13" style="9" bestFit="1" customWidth="1"/>
    <col min="7428" max="7428" width="9.21875" style="9" customWidth="1"/>
    <col min="7429" max="7429" width="11.88671875" style="9" bestFit="1" customWidth="1"/>
    <col min="7430" max="7430" width="10.44140625" style="9" customWidth="1"/>
    <col min="7431" max="7431" width="11.88671875" style="9" bestFit="1" customWidth="1"/>
    <col min="7432" max="7432" width="11" style="9" bestFit="1" customWidth="1"/>
    <col min="7433" max="7433" width="10" style="9" bestFit="1" customWidth="1"/>
    <col min="7434" max="7436" width="11.88671875" style="9" bestFit="1" customWidth="1"/>
    <col min="7437" max="7437" width="9.88671875" style="9" bestFit="1" customWidth="1"/>
    <col min="7438" max="7438" width="11.88671875" style="9" bestFit="1" customWidth="1"/>
    <col min="7439" max="7439" width="4" style="9" bestFit="1" customWidth="1"/>
    <col min="7440" max="7680" width="7.21875" style="9"/>
    <col min="7681" max="7681" width="3.6640625" style="9" bestFit="1" customWidth="1"/>
    <col min="7682" max="7682" width="10.44140625" style="9" bestFit="1" customWidth="1"/>
    <col min="7683" max="7683" width="13" style="9" bestFit="1" customWidth="1"/>
    <col min="7684" max="7684" width="9.21875" style="9" customWidth="1"/>
    <col min="7685" max="7685" width="11.88671875" style="9" bestFit="1" customWidth="1"/>
    <col min="7686" max="7686" width="10.44140625" style="9" customWidth="1"/>
    <col min="7687" max="7687" width="11.88671875" style="9" bestFit="1" customWidth="1"/>
    <col min="7688" max="7688" width="11" style="9" bestFit="1" customWidth="1"/>
    <col min="7689" max="7689" width="10" style="9" bestFit="1" customWidth="1"/>
    <col min="7690" max="7692" width="11.88671875" style="9" bestFit="1" customWidth="1"/>
    <col min="7693" max="7693" width="9.88671875" style="9" bestFit="1" customWidth="1"/>
    <col min="7694" max="7694" width="11.88671875" style="9" bestFit="1" customWidth="1"/>
    <col min="7695" max="7695" width="4" style="9" bestFit="1" customWidth="1"/>
    <col min="7696" max="7936" width="7.21875" style="9"/>
    <col min="7937" max="7937" width="3.6640625" style="9" bestFit="1" customWidth="1"/>
    <col min="7938" max="7938" width="10.44140625" style="9" bestFit="1" customWidth="1"/>
    <col min="7939" max="7939" width="13" style="9" bestFit="1" customWidth="1"/>
    <col min="7940" max="7940" width="9.21875" style="9" customWidth="1"/>
    <col min="7941" max="7941" width="11.88671875" style="9" bestFit="1" customWidth="1"/>
    <col min="7942" max="7942" width="10.44140625" style="9" customWidth="1"/>
    <col min="7943" max="7943" width="11.88671875" style="9" bestFit="1" customWidth="1"/>
    <col min="7944" max="7944" width="11" style="9" bestFit="1" customWidth="1"/>
    <col min="7945" max="7945" width="10" style="9" bestFit="1" customWidth="1"/>
    <col min="7946" max="7948" width="11.88671875" style="9" bestFit="1" customWidth="1"/>
    <col min="7949" max="7949" width="9.88671875" style="9" bestFit="1" customWidth="1"/>
    <col min="7950" max="7950" width="11.88671875" style="9" bestFit="1" customWidth="1"/>
    <col min="7951" max="7951" width="4" style="9" bestFit="1" customWidth="1"/>
    <col min="7952" max="8192" width="7.21875" style="9"/>
    <col min="8193" max="8193" width="3.6640625" style="9" bestFit="1" customWidth="1"/>
    <col min="8194" max="8194" width="10.44140625" style="9" bestFit="1" customWidth="1"/>
    <col min="8195" max="8195" width="13" style="9" bestFit="1" customWidth="1"/>
    <col min="8196" max="8196" width="9.21875" style="9" customWidth="1"/>
    <col min="8197" max="8197" width="11.88671875" style="9" bestFit="1" customWidth="1"/>
    <col min="8198" max="8198" width="10.44140625" style="9" customWidth="1"/>
    <col min="8199" max="8199" width="11.88671875" style="9" bestFit="1" customWidth="1"/>
    <col min="8200" max="8200" width="11" style="9" bestFit="1" customWidth="1"/>
    <col min="8201" max="8201" width="10" style="9" bestFit="1" customWidth="1"/>
    <col min="8202" max="8204" width="11.88671875" style="9" bestFit="1" customWidth="1"/>
    <col min="8205" max="8205" width="9.88671875" style="9" bestFit="1" customWidth="1"/>
    <col min="8206" max="8206" width="11.88671875" style="9" bestFit="1" customWidth="1"/>
    <col min="8207" max="8207" width="4" style="9" bestFit="1" customWidth="1"/>
    <col min="8208" max="8448" width="7.21875" style="9"/>
    <col min="8449" max="8449" width="3.6640625" style="9" bestFit="1" customWidth="1"/>
    <col min="8450" max="8450" width="10.44140625" style="9" bestFit="1" customWidth="1"/>
    <col min="8451" max="8451" width="13" style="9" bestFit="1" customWidth="1"/>
    <col min="8452" max="8452" width="9.21875" style="9" customWidth="1"/>
    <col min="8453" max="8453" width="11.88671875" style="9" bestFit="1" customWidth="1"/>
    <col min="8454" max="8454" width="10.44140625" style="9" customWidth="1"/>
    <col min="8455" max="8455" width="11.88671875" style="9" bestFit="1" customWidth="1"/>
    <col min="8456" max="8456" width="11" style="9" bestFit="1" customWidth="1"/>
    <col min="8457" max="8457" width="10" style="9" bestFit="1" customWidth="1"/>
    <col min="8458" max="8460" width="11.88671875" style="9" bestFit="1" customWidth="1"/>
    <col min="8461" max="8461" width="9.88671875" style="9" bestFit="1" customWidth="1"/>
    <col min="8462" max="8462" width="11.88671875" style="9" bestFit="1" customWidth="1"/>
    <col min="8463" max="8463" width="4" style="9" bestFit="1" customWidth="1"/>
    <col min="8464" max="8704" width="7.21875" style="9"/>
    <col min="8705" max="8705" width="3.6640625" style="9" bestFit="1" customWidth="1"/>
    <col min="8706" max="8706" width="10.44140625" style="9" bestFit="1" customWidth="1"/>
    <col min="8707" max="8707" width="13" style="9" bestFit="1" customWidth="1"/>
    <col min="8708" max="8708" width="9.21875" style="9" customWidth="1"/>
    <col min="8709" max="8709" width="11.88671875" style="9" bestFit="1" customWidth="1"/>
    <col min="8710" max="8710" width="10.44140625" style="9" customWidth="1"/>
    <col min="8711" max="8711" width="11.88671875" style="9" bestFit="1" customWidth="1"/>
    <col min="8712" max="8712" width="11" style="9" bestFit="1" customWidth="1"/>
    <col min="8713" max="8713" width="10" style="9" bestFit="1" customWidth="1"/>
    <col min="8714" max="8716" width="11.88671875" style="9" bestFit="1" customWidth="1"/>
    <col min="8717" max="8717" width="9.88671875" style="9" bestFit="1" customWidth="1"/>
    <col min="8718" max="8718" width="11.88671875" style="9" bestFit="1" customWidth="1"/>
    <col min="8719" max="8719" width="4" style="9" bestFit="1" customWidth="1"/>
    <col min="8720" max="8960" width="7.21875" style="9"/>
    <col min="8961" max="8961" width="3.6640625" style="9" bestFit="1" customWidth="1"/>
    <col min="8962" max="8962" width="10.44140625" style="9" bestFit="1" customWidth="1"/>
    <col min="8963" max="8963" width="13" style="9" bestFit="1" customWidth="1"/>
    <col min="8964" max="8964" width="9.21875" style="9" customWidth="1"/>
    <col min="8965" max="8965" width="11.88671875" style="9" bestFit="1" customWidth="1"/>
    <col min="8966" max="8966" width="10.44140625" style="9" customWidth="1"/>
    <col min="8967" max="8967" width="11.88671875" style="9" bestFit="1" customWidth="1"/>
    <col min="8968" max="8968" width="11" style="9" bestFit="1" customWidth="1"/>
    <col min="8969" max="8969" width="10" style="9" bestFit="1" customWidth="1"/>
    <col min="8970" max="8972" width="11.88671875" style="9" bestFit="1" customWidth="1"/>
    <col min="8973" max="8973" width="9.88671875" style="9" bestFit="1" customWidth="1"/>
    <col min="8974" max="8974" width="11.88671875" style="9" bestFit="1" customWidth="1"/>
    <col min="8975" max="8975" width="4" style="9" bestFit="1" customWidth="1"/>
    <col min="8976" max="9216" width="7.21875" style="9"/>
    <col min="9217" max="9217" width="3.6640625" style="9" bestFit="1" customWidth="1"/>
    <col min="9218" max="9218" width="10.44140625" style="9" bestFit="1" customWidth="1"/>
    <col min="9219" max="9219" width="13" style="9" bestFit="1" customWidth="1"/>
    <col min="9220" max="9220" width="9.21875" style="9" customWidth="1"/>
    <col min="9221" max="9221" width="11.88671875" style="9" bestFit="1" customWidth="1"/>
    <col min="9222" max="9222" width="10.44140625" style="9" customWidth="1"/>
    <col min="9223" max="9223" width="11.88671875" style="9" bestFit="1" customWidth="1"/>
    <col min="9224" max="9224" width="11" style="9" bestFit="1" customWidth="1"/>
    <col min="9225" max="9225" width="10" style="9" bestFit="1" customWidth="1"/>
    <col min="9226" max="9228" width="11.88671875" style="9" bestFit="1" customWidth="1"/>
    <col min="9229" max="9229" width="9.88671875" style="9" bestFit="1" customWidth="1"/>
    <col min="9230" max="9230" width="11.88671875" style="9" bestFit="1" customWidth="1"/>
    <col min="9231" max="9231" width="4" style="9" bestFit="1" customWidth="1"/>
    <col min="9232" max="9472" width="7.21875" style="9"/>
    <col min="9473" max="9473" width="3.6640625" style="9" bestFit="1" customWidth="1"/>
    <col min="9474" max="9474" width="10.44140625" style="9" bestFit="1" customWidth="1"/>
    <col min="9475" max="9475" width="13" style="9" bestFit="1" customWidth="1"/>
    <col min="9476" max="9476" width="9.21875" style="9" customWidth="1"/>
    <col min="9477" max="9477" width="11.88671875" style="9" bestFit="1" customWidth="1"/>
    <col min="9478" max="9478" width="10.44140625" style="9" customWidth="1"/>
    <col min="9479" max="9479" width="11.88671875" style="9" bestFit="1" customWidth="1"/>
    <col min="9480" max="9480" width="11" style="9" bestFit="1" customWidth="1"/>
    <col min="9481" max="9481" width="10" style="9" bestFit="1" customWidth="1"/>
    <col min="9482" max="9484" width="11.88671875" style="9" bestFit="1" customWidth="1"/>
    <col min="9485" max="9485" width="9.88671875" style="9" bestFit="1" customWidth="1"/>
    <col min="9486" max="9486" width="11.88671875" style="9" bestFit="1" customWidth="1"/>
    <col min="9487" max="9487" width="4" style="9" bestFit="1" customWidth="1"/>
    <col min="9488" max="9728" width="7.21875" style="9"/>
    <col min="9729" max="9729" width="3.6640625" style="9" bestFit="1" customWidth="1"/>
    <col min="9730" max="9730" width="10.44140625" style="9" bestFit="1" customWidth="1"/>
    <col min="9731" max="9731" width="13" style="9" bestFit="1" customWidth="1"/>
    <col min="9732" max="9732" width="9.21875" style="9" customWidth="1"/>
    <col min="9733" max="9733" width="11.88671875" style="9" bestFit="1" customWidth="1"/>
    <col min="9734" max="9734" width="10.44140625" style="9" customWidth="1"/>
    <col min="9735" max="9735" width="11.88671875" style="9" bestFit="1" customWidth="1"/>
    <col min="9736" max="9736" width="11" style="9" bestFit="1" customWidth="1"/>
    <col min="9737" max="9737" width="10" style="9" bestFit="1" customWidth="1"/>
    <col min="9738" max="9740" width="11.88671875" style="9" bestFit="1" customWidth="1"/>
    <col min="9741" max="9741" width="9.88671875" style="9" bestFit="1" customWidth="1"/>
    <col min="9742" max="9742" width="11.88671875" style="9" bestFit="1" customWidth="1"/>
    <col min="9743" max="9743" width="4" style="9" bestFit="1" customWidth="1"/>
    <col min="9744" max="9984" width="7.21875" style="9"/>
    <col min="9985" max="9985" width="3.6640625" style="9" bestFit="1" customWidth="1"/>
    <col min="9986" max="9986" width="10.44140625" style="9" bestFit="1" customWidth="1"/>
    <col min="9987" max="9987" width="13" style="9" bestFit="1" customWidth="1"/>
    <col min="9988" max="9988" width="9.21875" style="9" customWidth="1"/>
    <col min="9989" max="9989" width="11.88671875" style="9" bestFit="1" customWidth="1"/>
    <col min="9990" max="9990" width="10.44140625" style="9" customWidth="1"/>
    <col min="9991" max="9991" width="11.88671875" style="9" bestFit="1" customWidth="1"/>
    <col min="9992" max="9992" width="11" style="9" bestFit="1" customWidth="1"/>
    <col min="9993" max="9993" width="10" style="9" bestFit="1" customWidth="1"/>
    <col min="9994" max="9996" width="11.88671875" style="9" bestFit="1" customWidth="1"/>
    <col min="9997" max="9997" width="9.88671875" style="9" bestFit="1" customWidth="1"/>
    <col min="9998" max="9998" width="11.88671875" style="9" bestFit="1" customWidth="1"/>
    <col min="9999" max="9999" width="4" style="9" bestFit="1" customWidth="1"/>
    <col min="10000" max="10240" width="7.21875" style="9"/>
    <col min="10241" max="10241" width="3.6640625" style="9" bestFit="1" customWidth="1"/>
    <col min="10242" max="10242" width="10.44140625" style="9" bestFit="1" customWidth="1"/>
    <col min="10243" max="10243" width="13" style="9" bestFit="1" customWidth="1"/>
    <col min="10244" max="10244" width="9.21875" style="9" customWidth="1"/>
    <col min="10245" max="10245" width="11.88671875" style="9" bestFit="1" customWidth="1"/>
    <col min="10246" max="10246" width="10.44140625" style="9" customWidth="1"/>
    <col min="10247" max="10247" width="11.88671875" style="9" bestFit="1" customWidth="1"/>
    <col min="10248" max="10248" width="11" style="9" bestFit="1" customWidth="1"/>
    <col min="10249" max="10249" width="10" style="9" bestFit="1" customWidth="1"/>
    <col min="10250" max="10252" width="11.88671875" style="9" bestFit="1" customWidth="1"/>
    <col min="10253" max="10253" width="9.88671875" style="9" bestFit="1" customWidth="1"/>
    <col min="10254" max="10254" width="11.88671875" style="9" bestFit="1" customWidth="1"/>
    <col min="10255" max="10255" width="4" style="9" bestFit="1" customWidth="1"/>
    <col min="10256" max="10496" width="7.21875" style="9"/>
    <col min="10497" max="10497" width="3.6640625" style="9" bestFit="1" customWidth="1"/>
    <col min="10498" max="10498" width="10.44140625" style="9" bestFit="1" customWidth="1"/>
    <col min="10499" max="10499" width="13" style="9" bestFit="1" customWidth="1"/>
    <col min="10500" max="10500" width="9.21875" style="9" customWidth="1"/>
    <col min="10501" max="10501" width="11.88671875" style="9" bestFit="1" customWidth="1"/>
    <col min="10502" max="10502" width="10.44140625" style="9" customWidth="1"/>
    <col min="10503" max="10503" width="11.88671875" style="9" bestFit="1" customWidth="1"/>
    <col min="10504" max="10504" width="11" style="9" bestFit="1" customWidth="1"/>
    <col min="10505" max="10505" width="10" style="9" bestFit="1" customWidth="1"/>
    <col min="10506" max="10508" width="11.88671875" style="9" bestFit="1" customWidth="1"/>
    <col min="10509" max="10509" width="9.88671875" style="9" bestFit="1" customWidth="1"/>
    <col min="10510" max="10510" width="11.88671875" style="9" bestFit="1" customWidth="1"/>
    <col min="10511" max="10511" width="4" style="9" bestFit="1" customWidth="1"/>
    <col min="10512" max="10752" width="7.21875" style="9"/>
    <col min="10753" max="10753" width="3.6640625" style="9" bestFit="1" customWidth="1"/>
    <col min="10754" max="10754" width="10.44140625" style="9" bestFit="1" customWidth="1"/>
    <col min="10755" max="10755" width="13" style="9" bestFit="1" customWidth="1"/>
    <col min="10756" max="10756" width="9.21875" style="9" customWidth="1"/>
    <col min="10757" max="10757" width="11.88671875" style="9" bestFit="1" customWidth="1"/>
    <col min="10758" max="10758" width="10.44140625" style="9" customWidth="1"/>
    <col min="10759" max="10759" width="11.88671875" style="9" bestFit="1" customWidth="1"/>
    <col min="10760" max="10760" width="11" style="9" bestFit="1" customWidth="1"/>
    <col min="10761" max="10761" width="10" style="9" bestFit="1" customWidth="1"/>
    <col min="10762" max="10764" width="11.88671875" style="9" bestFit="1" customWidth="1"/>
    <col min="10765" max="10765" width="9.88671875" style="9" bestFit="1" customWidth="1"/>
    <col min="10766" max="10766" width="11.88671875" style="9" bestFit="1" customWidth="1"/>
    <col min="10767" max="10767" width="4" style="9" bestFit="1" customWidth="1"/>
    <col min="10768" max="11008" width="7.21875" style="9"/>
    <col min="11009" max="11009" width="3.6640625" style="9" bestFit="1" customWidth="1"/>
    <col min="11010" max="11010" width="10.44140625" style="9" bestFit="1" customWidth="1"/>
    <col min="11011" max="11011" width="13" style="9" bestFit="1" customWidth="1"/>
    <col min="11012" max="11012" width="9.21875" style="9" customWidth="1"/>
    <col min="11013" max="11013" width="11.88671875" style="9" bestFit="1" customWidth="1"/>
    <col min="11014" max="11014" width="10.44140625" style="9" customWidth="1"/>
    <col min="11015" max="11015" width="11.88671875" style="9" bestFit="1" customWidth="1"/>
    <col min="11016" max="11016" width="11" style="9" bestFit="1" customWidth="1"/>
    <col min="11017" max="11017" width="10" style="9" bestFit="1" customWidth="1"/>
    <col min="11018" max="11020" width="11.88671875" style="9" bestFit="1" customWidth="1"/>
    <col min="11021" max="11021" width="9.88671875" style="9" bestFit="1" customWidth="1"/>
    <col min="11022" max="11022" width="11.88671875" style="9" bestFit="1" customWidth="1"/>
    <col min="11023" max="11023" width="4" style="9" bestFit="1" customWidth="1"/>
    <col min="11024" max="11264" width="7.21875" style="9"/>
    <col min="11265" max="11265" width="3.6640625" style="9" bestFit="1" customWidth="1"/>
    <col min="11266" max="11266" width="10.44140625" style="9" bestFit="1" customWidth="1"/>
    <col min="11267" max="11267" width="13" style="9" bestFit="1" customWidth="1"/>
    <col min="11268" max="11268" width="9.21875" style="9" customWidth="1"/>
    <col min="11269" max="11269" width="11.88671875" style="9" bestFit="1" customWidth="1"/>
    <col min="11270" max="11270" width="10.44140625" style="9" customWidth="1"/>
    <col min="11271" max="11271" width="11.88671875" style="9" bestFit="1" customWidth="1"/>
    <col min="11272" max="11272" width="11" style="9" bestFit="1" customWidth="1"/>
    <col min="11273" max="11273" width="10" style="9" bestFit="1" customWidth="1"/>
    <col min="11274" max="11276" width="11.88671875" style="9" bestFit="1" customWidth="1"/>
    <col min="11277" max="11277" width="9.88671875" style="9" bestFit="1" customWidth="1"/>
    <col min="11278" max="11278" width="11.88671875" style="9" bestFit="1" customWidth="1"/>
    <col min="11279" max="11279" width="4" style="9" bestFit="1" customWidth="1"/>
    <col min="11280" max="11520" width="7.21875" style="9"/>
    <col min="11521" max="11521" width="3.6640625" style="9" bestFit="1" customWidth="1"/>
    <col min="11522" max="11522" width="10.44140625" style="9" bestFit="1" customWidth="1"/>
    <col min="11523" max="11523" width="13" style="9" bestFit="1" customWidth="1"/>
    <col min="11524" max="11524" width="9.21875" style="9" customWidth="1"/>
    <col min="11525" max="11525" width="11.88671875" style="9" bestFit="1" customWidth="1"/>
    <col min="11526" max="11526" width="10.44140625" style="9" customWidth="1"/>
    <col min="11527" max="11527" width="11.88671875" style="9" bestFit="1" customWidth="1"/>
    <col min="11528" max="11528" width="11" style="9" bestFit="1" customWidth="1"/>
    <col min="11529" max="11529" width="10" style="9" bestFit="1" customWidth="1"/>
    <col min="11530" max="11532" width="11.88671875" style="9" bestFit="1" customWidth="1"/>
    <col min="11533" max="11533" width="9.88671875" style="9" bestFit="1" customWidth="1"/>
    <col min="11534" max="11534" width="11.88671875" style="9" bestFit="1" customWidth="1"/>
    <col min="11535" max="11535" width="4" style="9" bestFit="1" customWidth="1"/>
    <col min="11536" max="11776" width="7.21875" style="9"/>
    <col min="11777" max="11777" width="3.6640625" style="9" bestFit="1" customWidth="1"/>
    <col min="11778" max="11778" width="10.44140625" style="9" bestFit="1" customWidth="1"/>
    <col min="11779" max="11779" width="13" style="9" bestFit="1" customWidth="1"/>
    <col min="11780" max="11780" width="9.21875" style="9" customWidth="1"/>
    <col min="11781" max="11781" width="11.88671875" style="9" bestFit="1" customWidth="1"/>
    <col min="11782" max="11782" width="10.44140625" style="9" customWidth="1"/>
    <col min="11783" max="11783" width="11.88671875" style="9" bestFit="1" customWidth="1"/>
    <col min="11784" max="11784" width="11" style="9" bestFit="1" customWidth="1"/>
    <col min="11785" max="11785" width="10" style="9" bestFit="1" customWidth="1"/>
    <col min="11786" max="11788" width="11.88671875" style="9" bestFit="1" customWidth="1"/>
    <col min="11789" max="11789" width="9.88671875" style="9" bestFit="1" customWidth="1"/>
    <col min="11790" max="11790" width="11.88671875" style="9" bestFit="1" customWidth="1"/>
    <col min="11791" max="11791" width="4" style="9" bestFit="1" customWidth="1"/>
    <col min="11792" max="12032" width="7.21875" style="9"/>
    <col min="12033" max="12033" width="3.6640625" style="9" bestFit="1" customWidth="1"/>
    <col min="12034" max="12034" width="10.44140625" style="9" bestFit="1" customWidth="1"/>
    <col min="12035" max="12035" width="13" style="9" bestFit="1" customWidth="1"/>
    <col min="12036" max="12036" width="9.21875" style="9" customWidth="1"/>
    <col min="12037" max="12037" width="11.88671875" style="9" bestFit="1" customWidth="1"/>
    <col min="12038" max="12038" width="10.44140625" style="9" customWidth="1"/>
    <col min="12039" max="12039" width="11.88671875" style="9" bestFit="1" customWidth="1"/>
    <col min="12040" max="12040" width="11" style="9" bestFit="1" customWidth="1"/>
    <col min="12041" max="12041" width="10" style="9" bestFit="1" customWidth="1"/>
    <col min="12042" max="12044" width="11.88671875" style="9" bestFit="1" customWidth="1"/>
    <col min="12045" max="12045" width="9.88671875" style="9" bestFit="1" customWidth="1"/>
    <col min="12046" max="12046" width="11.88671875" style="9" bestFit="1" customWidth="1"/>
    <col min="12047" max="12047" width="4" style="9" bestFit="1" customWidth="1"/>
    <col min="12048" max="12288" width="7.21875" style="9"/>
    <col min="12289" max="12289" width="3.6640625" style="9" bestFit="1" customWidth="1"/>
    <col min="12290" max="12290" width="10.44140625" style="9" bestFit="1" customWidth="1"/>
    <col min="12291" max="12291" width="13" style="9" bestFit="1" customWidth="1"/>
    <col min="12292" max="12292" width="9.21875" style="9" customWidth="1"/>
    <col min="12293" max="12293" width="11.88671875" style="9" bestFit="1" customWidth="1"/>
    <col min="12294" max="12294" width="10.44140625" style="9" customWidth="1"/>
    <col min="12295" max="12295" width="11.88671875" style="9" bestFit="1" customWidth="1"/>
    <col min="12296" max="12296" width="11" style="9" bestFit="1" customWidth="1"/>
    <col min="12297" max="12297" width="10" style="9" bestFit="1" customWidth="1"/>
    <col min="12298" max="12300" width="11.88671875" style="9" bestFit="1" customWidth="1"/>
    <col min="12301" max="12301" width="9.88671875" style="9" bestFit="1" customWidth="1"/>
    <col min="12302" max="12302" width="11.88671875" style="9" bestFit="1" customWidth="1"/>
    <col min="12303" max="12303" width="4" style="9" bestFit="1" customWidth="1"/>
    <col min="12304" max="12544" width="7.21875" style="9"/>
    <col min="12545" max="12545" width="3.6640625" style="9" bestFit="1" customWidth="1"/>
    <col min="12546" max="12546" width="10.44140625" style="9" bestFit="1" customWidth="1"/>
    <col min="12547" max="12547" width="13" style="9" bestFit="1" customWidth="1"/>
    <col min="12548" max="12548" width="9.21875" style="9" customWidth="1"/>
    <col min="12549" max="12549" width="11.88671875" style="9" bestFit="1" customWidth="1"/>
    <col min="12550" max="12550" width="10.44140625" style="9" customWidth="1"/>
    <col min="12551" max="12551" width="11.88671875" style="9" bestFit="1" customWidth="1"/>
    <col min="12552" max="12552" width="11" style="9" bestFit="1" customWidth="1"/>
    <col min="12553" max="12553" width="10" style="9" bestFit="1" customWidth="1"/>
    <col min="12554" max="12556" width="11.88671875" style="9" bestFit="1" customWidth="1"/>
    <col min="12557" max="12557" width="9.88671875" style="9" bestFit="1" customWidth="1"/>
    <col min="12558" max="12558" width="11.88671875" style="9" bestFit="1" customWidth="1"/>
    <col min="12559" max="12559" width="4" style="9" bestFit="1" customWidth="1"/>
    <col min="12560" max="12800" width="7.21875" style="9"/>
    <col min="12801" max="12801" width="3.6640625" style="9" bestFit="1" customWidth="1"/>
    <col min="12802" max="12802" width="10.44140625" style="9" bestFit="1" customWidth="1"/>
    <col min="12803" max="12803" width="13" style="9" bestFit="1" customWidth="1"/>
    <col min="12804" max="12804" width="9.21875" style="9" customWidth="1"/>
    <col min="12805" max="12805" width="11.88671875" style="9" bestFit="1" customWidth="1"/>
    <col min="12806" max="12806" width="10.44140625" style="9" customWidth="1"/>
    <col min="12807" max="12807" width="11.88671875" style="9" bestFit="1" customWidth="1"/>
    <col min="12808" max="12808" width="11" style="9" bestFit="1" customWidth="1"/>
    <col min="12809" max="12809" width="10" style="9" bestFit="1" customWidth="1"/>
    <col min="12810" max="12812" width="11.88671875" style="9" bestFit="1" customWidth="1"/>
    <col min="12813" max="12813" width="9.88671875" style="9" bestFit="1" customWidth="1"/>
    <col min="12814" max="12814" width="11.88671875" style="9" bestFit="1" customWidth="1"/>
    <col min="12815" max="12815" width="4" style="9" bestFit="1" customWidth="1"/>
    <col min="12816" max="13056" width="7.21875" style="9"/>
    <col min="13057" max="13057" width="3.6640625" style="9" bestFit="1" customWidth="1"/>
    <col min="13058" max="13058" width="10.44140625" style="9" bestFit="1" customWidth="1"/>
    <col min="13059" max="13059" width="13" style="9" bestFit="1" customWidth="1"/>
    <col min="13060" max="13060" width="9.21875" style="9" customWidth="1"/>
    <col min="13061" max="13061" width="11.88671875" style="9" bestFit="1" customWidth="1"/>
    <col min="13062" max="13062" width="10.44140625" style="9" customWidth="1"/>
    <col min="13063" max="13063" width="11.88671875" style="9" bestFit="1" customWidth="1"/>
    <col min="13064" max="13064" width="11" style="9" bestFit="1" customWidth="1"/>
    <col min="13065" max="13065" width="10" style="9" bestFit="1" customWidth="1"/>
    <col min="13066" max="13068" width="11.88671875" style="9" bestFit="1" customWidth="1"/>
    <col min="13069" max="13069" width="9.88671875" style="9" bestFit="1" customWidth="1"/>
    <col min="13070" max="13070" width="11.88671875" style="9" bestFit="1" customWidth="1"/>
    <col min="13071" max="13071" width="4" style="9" bestFit="1" customWidth="1"/>
    <col min="13072" max="13312" width="7.21875" style="9"/>
    <col min="13313" max="13313" width="3.6640625" style="9" bestFit="1" customWidth="1"/>
    <col min="13314" max="13314" width="10.44140625" style="9" bestFit="1" customWidth="1"/>
    <col min="13315" max="13315" width="13" style="9" bestFit="1" customWidth="1"/>
    <col min="13316" max="13316" width="9.21875" style="9" customWidth="1"/>
    <col min="13317" max="13317" width="11.88671875" style="9" bestFit="1" customWidth="1"/>
    <col min="13318" max="13318" width="10.44140625" style="9" customWidth="1"/>
    <col min="13319" max="13319" width="11.88671875" style="9" bestFit="1" customWidth="1"/>
    <col min="13320" max="13320" width="11" style="9" bestFit="1" customWidth="1"/>
    <col min="13321" max="13321" width="10" style="9" bestFit="1" customWidth="1"/>
    <col min="13322" max="13324" width="11.88671875" style="9" bestFit="1" customWidth="1"/>
    <col min="13325" max="13325" width="9.88671875" style="9" bestFit="1" customWidth="1"/>
    <col min="13326" max="13326" width="11.88671875" style="9" bestFit="1" customWidth="1"/>
    <col min="13327" max="13327" width="4" style="9" bestFit="1" customWidth="1"/>
    <col min="13328" max="13568" width="7.21875" style="9"/>
    <col min="13569" max="13569" width="3.6640625" style="9" bestFit="1" customWidth="1"/>
    <col min="13570" max="13570" width="10.44140625" style="9" bestFit="1" customWidth="1"/>
    <col min="13571" max="13571" width="13" style="9" bestFit="1" customWidth="1"/>
    <col min="13572" max="13572" width="9.21875" style="9" customWidth="1"/>
    <col min="13573" max="13573" width="11.88671875" style="9" bestFit="1" customWidth="1"/>
    <col min="13574" max="13574" width="10.44140625" style="9" customWidth="1"/>
    <col min="13575" max="13575" width="11.88671875" style="9" bestFit="1" customWidth="1"/>
    <col min="13576" max="13576" width="11" style="9" bestFit="1" customWidth="1"/>
    <col min="13577" max="13577" width="10" style="9" bestFit="1" customWidth="1"/>
    <col min="13578" max="13580" width="11.88671875" style="9" bestFit="1" customWidth="1"/>
    <col min="13581" max="13581" width="9.88671875" style="9" bestFit="1" customWidth="1"/>
    <col min="13582" max="13582" width="11.88671875" style="9" bestFit="1" customWidth="1"/>
    <col min="13583" max="13583" width="4" style="9" bestFit="1" customWidth="1"/>
    <col min="13584" max="13824" width="7.21875" style="9"/>
    <col min="13825" max="13825" width="3.6640625" style="9" bestFit="1" customWidth="1"/>
    <col min="13826" max="13826" width="10.44140625" style="9" bestFit="1" customWidth="1"/>
    <col min="13827" max="13827" width="13" style="9" bestFit="1" customWidth="1"/>
    <col min="13828" max="13828" width="9.21875" style="9" customWidth="1"/>
    <col min="13829" max="13829" width="11.88671875" style="9" bestFit="1" customWidth="1"/>
    <col min="13830" max="13830" width="10.44140625" style="9" customWidth="1"/>
    <col min="13831" max="13831" width="11.88671875" style="9" bestFit="1" customWidth="1"/>
    <col min="13832" max="13832" width="11" style="9" bestFit="1" customWidth="1"/>
    <col min="13833" max="13833" width="10" style="9" bestFit="1" customWidth="1"/>
    <col min="13834" max="13836" width="11.88671875" style="9" bestFit="1" customWidth="1"/>
    <col min="13837" max="13837" width="9.88671875" style="9" bestFit="1" customWidth="1"/>
    <col min="13838" max="13838" width="11.88671875" style="9" bestFit="1" customWidth="1"/>
    <col min="13839" max="13839" width="4" style="9" bestFit="1" customWidth="1"/>
    <col min="13840" max="14080" width="7.21875" style="9"/>
    <col min="14081" max="14081" width="3.6640625" style="9" bestFit="1" customWidth="1"/>
    <col min="14082" max="14082" width="10.44140625" style="9" bestFit="1" customWidth="1"/>
    <col min="14083" max="14083" width="13" style="9" bestFit="1" customWidth="1"/>
    <col min="14084" max="14084" width="9.21875" style="9" customWidth="1"/>
    <col min="14085" max="14085" width="11.88671875" style="9" bestFit="1" customWidth="1"/>
    <col min="14086" max="14086" width="10.44140625" style="9" customWidth="1"/>
    <col min="14087" max="14087" width="11.88671875" style="9" bestFit="1" customWidth="1"/>
    <col min="14088" max="14088" width="11" style="9" bestFit="1" customWidth="1"/>
    <col min="14089" max="14089" width="10" style="9" bestFit="1" customWidth="1"/>
    <col min="14090" max="14092" width="11.88671875" style="9" bestFit="1" customWidth="1"/>
    <col min="14093" max="14093" width="9.88671875" style="9" bestFit="1" customWidth="1"/>
    <col min="14094" max="14094" width="11.88671875" style="9" bestFit="1" customWidth="1"/>
    <col min="14095" max="14095" width="4" style="9" bestFit="1" customWidth="1"/>
    <col min="14096" max="14336" width="7.21875" style="9"/>
    <col min="14337" max="14337" width="3.6640625" style="9" bestFit="1" customWidth="1"/>
    <col min="14338" max="14338" width="10.44140625" style="9" bestFit="1" customWidth="1"/>
    <col min="14339" max="14339" width="13" style="9" bestFit="1" customWidth="1"/>
    <col min="14340" max="14340" width="9.21875" style="9" customWidth="1"/>
    <col min="14341" max="14341" width="11.88671875" style="9" bestFit="1" customWidth="1"/>
    <col min="14342" max="14342" width="10.44140625" style="9" customWidth="1"/>
    <col min="14343" max="14343" width="11.88671875" style="9" bestFit="1" customWidth="1"/>
    <col min="14344" max="14344" width="11" style="9" bestFit="1" customWidth="1"/>
    <col min="14345" max="14345" width="10" style="9" bestFit="1" customWidth="1"/>
    <col min="14346" max="14348" width="11.88671875" style="9" bestFit="1" customWidth="1"/>
    <col min="14349" max="14349" width="9.88671875" style="9" bestFit="1" customWidth="1"/>
    <col min="14350" max="14350" width="11.88671875" style="9" bestFit="1" customWidth="1"/>
    <col min="14351" max="14351" width="4" style="9" bestFit="1" customWidth="1"/>
    <col min="14352" max="14592" width="7.21875" style="9"/>
    <col min="14593" max="14593" width="3.6640625" style="9" bestFit="1" customWidth="1"/>
    <col min="14594" max="14594" width="10.44140625" style="9" bestFit="1" customWidth="1"/>
    <col min="14595" max="14595" width="13" style="9" bestFit="1" customWidth="1"/>
    <col min="14596" max="14596" width="9.21875" style="9" customWidth="1"/>
    <col min="14597" max="14597" width="11.88671875" style="9" bestFit="1" customWidth="1"/>
    <col min="14598" max="14598" width="10.44140625" style="9" customWidth="1"/>
    <col min="14599" max="14599" width="11.88671875" style="9" bestFit="1" customWidth="1"/>
    <col min="14600" max="14600" width="11" style="9" bestFit="1" customWidth="1"/>
    <col min="14601" max="14601" width="10" style="9" bestFit="1" customWidth="1"/>
    <col min="14602" max="14604" width="11.88671875" style="9" bestFit="1" customWidth="1"/>
    <col min="14605" max="14605" width="9.88671875" style="9" bestFit="1" customWidth="1"/>
    <col min="14606" max="14606" width="11.88671875" style="9" bestFit="1" customWidth="1"/>
    <col min="14607" max="14607" width="4" style="9" bestFit="1" customWidth="1"/>
    <col min="14608" max="14848" width="7.21875" style="9"/>
    <col min="14849" max="14849" width="3.6640625" style="9" bestFit="1" customWidth="1"/>
    <col min="14850" max="14850" width="10.44140625" style="9" bestFit="1" customWidth="1"/>
    <col min="14851" max="14851" width="13" style="9" bestFit="1" customWidth="1"/>
    <col min="14852" max="14852" width="9.21875" style="9" customWidth="1"/>
    <col min="14853" max="14853" width="11.88671875" style="9" bestFit="1" customWidth="1"/>
    <col min="14854" max="14854" width="10.44140625" style="9" customWidth="1"/>
    <col min="14855" max="14855" width="11.88671875" style="9" bestFit="1" customWidth="1"/>
    <col min="14856" max="14856" width="11" style="9" bestFit="1" customWidth="1"/>
    <col min="14857" max="14857" width="10" style="9" bestFit="1" customWidth="1"/>
    <col min="14858" max="14860" width="11.88671875" style="9" bestFit="1" customWidth="1"/>
    <col min="14861" max="14861" width="9.88671875" style="9" bestFit="1" customWidth="1"/>
    <col min="14862" max="14862" width="11.88671875" style="9" bestFit="1" customWidth="1"/>
    <col min="14863" max="14863" width="4" style="9" bestFit="1" customWidth="1"/>
    <col min="14864" max="15104" width="7.21875" style="9"/>
    <col min="15105" max="15105" width="3.6640625" style="9" bestFit="1" customWidth="1"/>
    <col min="15106" max="15106" width="10.44140625" style="9" bestFit="1" customWidth="1"/>
    <col min="15107" max="15107" width="13" style="9" bestFit="1" customWidth="1"/>
    <col min="15108" max="15108" width="9.21875" style="9" customWidth="1"/>
    <col min="15109" max="15109" width="11.88671875" style="9" bestFit="1" customWidth="1"/>
    <col min="15110" max="15110" width="10.44140625" style="9" customWidth="1"/>
    <col min="15111" max="15111" width="11.88671875" style="9" bestFit="1" customWidth="1"/>
    <col min="15112" max="15112" width="11" style="9" bestFit="1" customWidth="1"/>
    <col min="15113" max="15113" width="10" style="9" bestFit="1" customWidth="1"/>
    <col min="15114" max="15116" width="11.88671875" style="9" bestFit="1" customWidth="1"/>
    <col min="15117" max="15117" width="9.88671875" style="9" bestFit="1" customWidth="1"/>
    <col min="15118" max="15118" width="11.88671875" style="9" bestFit="1" customWidth="1"/>
    <col min="15119" max="15119" width="4" style="9" bestFit="1" customWidth="1"/>
    <col min="15120" max="15360" width="7.21875" style="9"/>
    <col min="15361" max="15361" width="3.6640625" style="9" bestFit="1" customWidth="1"/>
    <col min="15362" max="15362" width="10.44140625" style="9" bestFit="1" customWidth="1"/>
    <col min="15363" max="15363" width="13" style="9" bestFit="1" customWidth="1"/>
    <col min="15364" max="15364" width="9.21875" style="9" customWidth="1"/>
    <col min="15365" max="15365" width="11.88671875" style="9" bestFit="1" customWidth="1"/>
    <col min="15366" max="15366" width="10.44140625" style="9" customWidth="1"/>
    <col min="15367" max="15367" width="11.88671875" style="9" bestFit="1" customWidth="1"/>
    <col min="15368" max="15368" width="11" style="9" bestFit="1" customWidth="1"/>
    <col min="15369" max="15369" width="10" style="9" bestFit="1" customWidth="1"/>
    <col min="15370" max="15372" width="11.88671875" style="9" bestFit="1" customWidth="1"/>
    <col min="15373" max="15373" width="9.88671875" style="9" bestFit="1" customWidth="1"/>
    <col min="15374" max="15374" width="11.88671875" style="9" bestFit="1" customWidth="1"/>
    <col min="15375" max="15375" width="4" style="9" bestFit="1" customWidth="1"/>
    <col min="15376" max="15616" width="7.21875" style="9"/>
    <col min="15617" max="15617" width="3.6640625" style="9" bestFit="1" customWidth="1"/>
    <col min="15618" max="15618" width="10.44140625" style="9" bestFit="1" customWidth="1"/>
    <col min="15619" max="15619" width="13" style="9" bestFit="1" customWidth="1"/>
    <col min="15620" max="15620" width="9.21875" style="9" customWidth="1"/>
    <col min="15621" max="15621" width="11.88671875" style="9" bestFit="1" customWidth="1"/>
    <col min="15622" max="15622" width="10.44140625" style="9" customWidth="1"/>
    <col min="15623" max="15623" width="11.88671875" style="9" bestFit="1" customWidth="1"/>
    <col min="15624" max="15624" width="11" style="9" bestFit="1" customWidth="1"/>
    <col min="15625" max="15625" width="10" style="9" bestFit="1" customWidth="1"/>
    <col min="15626" max="15628" width="11.88671875" style="9" bestFit="1" customWidth="1"/>
    <col min="15629" max="15629" width="9.88671875" style="9" bestFit="1" customWidth="1"/>
    <col min="15630" max="15630" width="11.88671875" style="9" bestFit="1" customWidth="1"/>
    <col min="15631" max="15631" width="4" style="9" bestFit="1" customWidth="1"/>
    <col min="15632" max="15872" width="7.21875" style="9"/>
    <col min="15873" max="15873" width="3.6640625" style="9" bestFit="1" customWidth="1"/>
    <col min="15874" max="15874" width="10.44140625" style="9" bestFit="1" customWidth="1"/>
    <col min="15875" max="15875" width="13" style="9" bestFit="1" customWidth="1"/>
    <col min="15876" max="15876" width="9.21875" style="9" customWidth="1"/>
    <col min="15877" max="15877" width="11.88671875" style="9" bestFit="1" customWidth="1"/>
    <col min="15878" max="15878" width="10.44140625" style="9" customWidth="1"/>
    <col min="15879" max="15879" width="11.88671875" style="9" bestFit="1" customWidth="1"/>
    <col min="15880" max="15880" width="11" style="9" bestFit="1" customWidth="1"/>
    <col min="15881" max="15881" width="10" style="9" bestFit="1" customWidth="1"/>
    <col min="15882" max="15884" width="11.88671875" style="9" bestFit="1" customWidth="1"/>
    <col min="15885" max="15885" width="9.88671875" style="9" bestFit="1" customWidth="1"/>
    <col min="15886" max="15886" width="11.88671875" style="9" bestFit="1" customWidth="1"/>
    <col min="15887" max="15887" width="4" style="9" bestFit="1" customWidth="1"/>
    <col min="15888" max="16128" width="7.21875" style="9"/>
    <col min="16129" max="16129" width="3.6640625" style="9" bestFit="1" customWidth="1"/>
    <col min="16130" max="16130" width="10.44140625" style="9" bestFit="1" customWidth="1"/>
    <col min="16131" max="16131" width="13" style="9" bestFit="1" customWidth="1"/>
    <col min="16132" max="16132" width="9.21875" style="9" customWidth="1"/>
    <col min="16133" max="16133" width="11.88671875" style="9" bestFit="1" customWidth="1"/>
    <col min="16134" max="16134" width="10.44140625" style="9" customWidth="1"/>
    <col min="16135" max="16135" width="11.88671875" style="9" bestFit="1" customWidth="1"/>
    <col min="16136" max="16136" width="11" style="9" bestFit="1" customWidth="1"/>
    <col min="16137" max="16137" width="10" style="9" bestFit="1" customWidth="1"/>
    <col min="16138" max="16140" width="11.88671875" style="9" bestFit="1" customWidth="1"/>
    <col min="16141" max="16141" width="9.88671875" style="9" bestFit="1" customWidth="1"/>
    <col min="16142" max="16142" width="11.88671875" style="9" bestFit="1" customWidth="1"/>
    <col min="16143" max="16143" width="4" style="9" bestFit="1" customWidth="1"/>
    <col min="16144" max="16384" width="7.21875" style="9"/>
  </cols>
  <sheetData>
    <row r="1" spans="1:15" x14ac:dyDescent="0.3">
      <c r="A1" s="9" t="s">
        <v>45</v>
      </c>
    </row>
    <row r="2" spans="1:15" x14ac:dyDescent="0.3">
      <c r="A2" s="95" t="s">
        <v>397</v>
      </c>
    </row>
    <row r="3" spans="1:15" x14ac:dyDescent="0.3">
      <c r="A3" s="96" t="s">
        <v>47</v>
      </c>
    </row>
    <row r="4" spans="1:15" x14ac:dyDescent="0.3">
      <c r="A4" s="96"/>
    </row>
    <row r="5" spans="1:15" x14ac:dyDescent="0.3">
      <c r="A5" s="97"/>
    </row>
    <row r="6" spans="1:15" ht="27.6" x14ac:dyDescent="0.3">
      <c r="C6" s="98" t="s">
        <v>398</v>
      </c>
      <c r="D6" s="98"/>
      <c r="E6" s="98"/>
      <c r="F6" s="98"/>
      <c r="G6" s="99"/>
      <c r="H6" s="98" t="s">
        <v>399</v>
      </c>
      <c r="I6" s="98"/>
      <c r="J6" s="98"/>
      <c r="K6" s="98"/>
      <c r="L6" s="99"/>
      <c r="N6" s="100" t="s">
        <v>400</v>
      </c>
    </row>
    <row r="7" spans="1:15" s="27" customFormat="1" ht="55.2" x14ac:dyDescent="0.3">
      <c r="A7" s="108" t="s">
        <v>54</v>
      </c>
      <c r="B7" s="108" t="s">
        <v>56</v>
      </c>
      <c r="C7" s="116" t="s">
        <v>401</v>
      </c>
      <c r="D7" s="116" t="s">
        <v>402</v>
      </c>
      <c r="E7" s="116" t="s">
        <v>403</v>
      </c>
      <c r="F7" s="116" t="s">
        <v>404</v>
      </c>
      <c r="G7" s="116" t="s">
        <v>374</v>
      </c>
      <c r="H7" s="116" t="s">
        <v>360</v>
      </c>
      <c r="I7" s="116" t="s">
        <v>405</v>
      </c>
      <c r="J7" s="116" t="s">
        <v>406</v>
      </c>
      <c r="K7" s="116" t="s">
        <v>407</v>
      </c>
      <c r="L7" s="116" t="s">
        <v>374</v>
      </c>
      <c r="M7" s="116" t="s">
        <v>408</v>
      </c>
      <c r="N7" s="116" t="s">
        <v>409</v>
      </c>
      <c r="O7" s="108" t="s">
        <v>396</v>
      </c>
    </row>
    <row r="8" spans="1:15" x14ac:dyDescent="0.3">
      <c r="A8" s="9">
        <v>1</v>
      </c>
      <c r="B8" s="9" t="s">
        <v>199</v>
      </c>
      <c r="C8" s="35">
        <v>11964202</v>
      </c>
      <c r="D8" s="35">
        <v>0</v>
      </c>
      <c r="E8" s="35">
        <v>4477269</v>
      </c>
      <c r="F8" s="35">
        <v>0</v>
      </c>
      <c r="G8" s="35">
        <f t="shared" ref="G8:G45" si="0">(C8+D8+E8+F8)</f>
        <v>16441471</v>
      </c>
      <c r="H8" s="35">
        <v>0</v>
      </c>
      <c r="I8" s="35">
        <v>0</v>
      </c>
      <c r="J8" s="35">
        <v>8419840</v>
      </c>
      <c r="K8" s="35">
        <v>8021631</v>
      </c>
      <c r="L8" s="35">
        <f t="shared" ref="L8:L45" si="1">(H8+I8+J8+K8)</f>
        <v>16441471</v>
      </c>
      <c r="M8" s="35">
        <v>0</v>
      </c>
      <c r="N8" s="35">
        <f t="shared" ref="N8:N45" si="2">(G8-M8)</f>
        <v>16441471</v>
      </c>
      <c r="O8" s="39">
        <v>1</v>
      </c>
    </row>
    <row r="9" spans="1:15" x14ac:dyDescent="0.3">
      <c r="A9" s="9">
        <v>2</v>
      </c>
      <c r="B9" s="9" t="s">
        <v>200</v>
      </c>
      <c r="C9" s="25">
        <v>0</v>
      </c>
      <c r="D9" s="25">
        <v>0</v>
      </c>
      <c r="E9" s="25">
        <v>2284084</v>
      </c>
      <c r="F9" s="25">
        <v>0</v>
      </c>
      <c r="G9" s="25">
        <f t="shared" si="0"/>
        <v>2284084</v>
      </c>
      <c r="H9" s="25">
        <v>0</v>
      </c>
      <c r="I9" s="25">
        <v>0</v>
      </c>
      <c r="J9" s="25">
        <v>2284084</v>
      </c>
      <c r="K9" s="25">
        <v>0</v>
      </c>
      <c r="L9" s="25">
        <f t="shared" si="1"/>
        <v>2284084</v>
      </c>
      <c r="M9" s="25">
        <v>0</v>
      </c>
      <c r="N9" s="25">
        <f t="shared" si="2"/>
        <v>2284084</v>
      </c>
      <c r="O9" s="39">
        <v>2</v>
      </c>
    </row>
    <row r="10" spans="1:15" x14ac:dyDescent="0.3">
      <c r="A10" s="9">
        <v>3</v>
      </c>
      <c r="B10" s="9" t="s">
        <v>117</v>
      </c>
      <c r="C10" s="25">
        <v>15578827</v>
      </c>
      <c r="D10" s="25">
        <v>0</v>
      </c>
      <c r="E10" s="25">
        <v>13854684</v>
      </c>
      <c r="F10" s="25">
        <v>0</v>
      </c>
      <c r="G10" s="25">
        <f t="shared" si="0"/>
        <v>29433511</v>
      </c>
      <c r="H10" s="25">
        <v>0</v>
      </c>
      <c r="I10" s="25">
        <v>0</v>
      </c>
      <c r="J10" s="25">
        <v>15047311</v>
      </c>
      <c r="K10" s="25">
        <v>14386200</v>
      </c>
      <c r="L10" s="25">
        <f t="shared" si="1"/>
        <v>29433511</v>
      </c>
      <c r="M10" s="25">
        <v>0</v>
      </c>
      <c r="N10" s="25">
        <f t="shared" si="2"/>
        <v>29433511</v>
      </c>
      <c r="O10" s="39">
        <v>3</v>
      </c>
    </row>
    <row r="11" spans="1:15" x14ac:dyDescent="0.3">
      <c r="A11" s="9">
        <v>4</v>
      </c>
      <c r="B11" s="9" t="s">
        <v>201</v>
      </c>
      <c r="C11" s="25">
        <v>11211980</v>
      </c>
      <c r="D11" s="25">
        <v>0</v>
      </c>
      <c r="E11" s="25">
        <v>1181462</v>
      </c>
      <c r="F11" s="25">
        <v>0</v>
      </c>
      <c r="G11" s="25">
        <f t="shared" si="0"/>
        <v>12393442</v>
      </c>
      <c r="H11" s="25">
        <v>0</v>
      </c>
      <c r="I11" s="25">
        <v>0</v>
      </c>
      <c r="J11" s="25">
        <v>2835949</v>
      </c>
      <c r="K11" s="25">
        <v>9557493</v>
      </c>
      <c r="L11" s="25">
        <f t="shared" si="1"/>
        <v>12393442</v>
      </c>
      <c r="M11" s="25">
        <v>0</v>
      </c>
      <c r="N11" s="25">
        <f t="shared" si="2"/>
        <v>12393442</v>
      </c>
      <c r="O11" s="39">
        <v>4</v>
      </c>
    </row>
    <row r="12" spans="1:15" x14ac:dyDescent="0.3">
      <c r="A12" s="9">
        <v>5</v>
      </c>
      <c r="B12" s="9" t="s">
        <v>202</v>
      </c>
      <c r="C12" s="25">
        <v>13765609</v>
      </c>
      <c r="D12" s="25">
        <v>0</v>
      </c>
      <c r="E12" s="25">
        <v>6804973</v>
      </c>
      <c r="F12" s="25">
        <v>0</v>
      </c>
      <c r="G12" s="25">
        <f t="shared" si="0"/>
        <v>20570582</v>
      </c>
      <c r="H12" s="25">
        <v>0</v>
      </c>
      <c r="I12" s="25">
        <v>0</v>
      </c>
      <c r="J12" s="25">
        <v>4959728</v>
      </c>
      <c r="K12" s="25">
        <v>15610854</v>
      </c>
      <c r="L12" s="25">
        <f t="shared" si="1"/>
        <v>20570582</v>
      </c>
      <c r="M12" s="25">
        <v>0</v>
      </c>
      <c r="N12" s="25">
        <f t="shared" si="2"/>
        <v>20570582</v>
      </c>
      <c r="O12" s="39">
        <v>5</v>
      </c>
    </row>
    <row r="13" spans="1:15" x14ac:dyDescent="0.3">
      <c r="A13" s="9">
        <v>6</v>
      </c>
      <c r="B13" s="9" t="s">
        <v>203</v>
      </c>
      <c r="C13" s="25">
        <v>28226425</v>
      </c>
      <c r="D13" s="25">
        <v>0</v>
      </c>
      <c r="E13" s="25">
        <v>28080385</v>
      </c>
      <c r="F13" s="25">
        <v>0</v>
      </c>
      <c r="G13" s="25">
        <f t="shared" si="0"/>
        <v>56306810</v>
      </c>
      <c r="H13" s="25">
        <v>0</v>
      </c>
      <c r="I13" s="25">
        <v>0</v>
      </c>
      <c r="J13" s="25">
        <v>44446196</v>
      </c>
      <c r="K13" s="25">
        <v>11860614</v>
      </c>
      <c r="L13" s="25">
        <f t="shared" si="1"/>
        <v>56306810</v>
      </c>
      <c r="M13" s="25">
        <v>0</v>
      </c>
      <c r="N13" s="25">
        <f t="shared" si="2"/>
        <v>56306810</v>
      </c>
      <c r="O13" s="39">
        <v>6</v>
      </c>
    </row>
    <row r="14" spans="1:15" x14ac:dyDescent="0.3">
      <c r="A14" s="9">
        <v>7</v>
      </c>
      <c r="B14" s="9" t="s">
        <v>204</v>
      </c>
      <c r="C14" s="25">
        <v>11291704</v>
      </c>
      <c r="D14" s="25">
        <v>0</v>
      </c>
      <c r="E14" s="25">
        <v>465363</v>
      </c>
      <c r="F14" s="25">
        <v>0</v>
      </c>
      <c r="G14" s="25">
        <f t="shared" si="0"/>
        <v>11757067</v>
      </c>
      <c r="H14" s="25">
        <v>0</v>
      </c>
      <c r="I14" s="25">
        <v>0</v>
      </c>
      <c r="J14" s="25">
        <v>2160815</v>
      </c>
      <c r="K14" s="25">
        <v>9596252</v>
      </c>
      <c r="L14" s="25">
        <f t="shared" si="1"/>
        <v>11757067</v>
      </c>
      <c r="M14" s="25">
        <v>0</v>
      </c>
      <c r="N14" s="25">
        <f t="shared" si="2"/>
        <v>11757067</v>
      </c>
      <c r="O14" s="39">
        <v>7</v>
      </c>
    </row>
    <row r="15" spans="1:15" x14ac:dyDescent="0.3">
      <c r="A15" s="9">
        <v>8</v>
      </c>
      <c r="B15" s="9" t="s">
        <v>205</v>
      </c>
      <c r="C15" s="25">
        <v>5328266</v>
      </c>
      <c r="D15" s="25">
        <v>0</v>
      </c>
      <c r="E15" s="25">
        <v>1584600</v>
      </c>
      <c r="F15" s="25">
        <v>0</v>
      </c>
      <c r="G15" s="25">
        <f t="shared" si="0"/>
        <v>6912866</v>
      </c>
      <c r="H15" s="25">
        <v>0</v>
      </c>
      <c r="I15" s="25">
        <v>592765</v>
      </c>
      <c r="J15" s="25">
        <v>6320101</v>
      </c>
      <c r="K15" s="25">
        <v>0</v>
      </c>
      <c r="L15" s="25">
        <f t="shared" si="1"/>
        <v>6912866</v>
      </c>
      <c r="M15" s="25">
        <v>0</v>
      </c>
      <c r="N15" s="25">
        <f t="shared" si="2"/>
        <v>6912866</v>
      </c>
      <c r="O15" s="39">
        <v>8</v>
      </c>
    </row>
    <row r="16" spans="1:15" x14ac:dyDescent="0.3">
      <c r="A16" s="9">
        <v>9</v>
      </c>
      <c r="B16" s="9" t="s">
        <v>206</v>
      </c>
      <c r="C16" s="25">
        <v>3983056</v>
      </c>
      <c r="D16" s="25">
        <v>0</v>
      </c>
      <c r="E16" s="25">
        <v>1614138</v>
      </c>
      <c r="F16" s="25">
        <v>0</v>
      </c>
      <c r="G16" s="25">
        <f t="shared" si="0"/>
        <v>5597194</v>
      </c>
      <c r="H16" s="25">
        <v>0</v>
      </c>
      <c r="I16" s="25">
        <v>0</v>
      </c>
      <c r="J16" s="25">
        <v>3890108</v>
      </c>
      <c r="K16" s="25">
        <v>1707086</v>
      </c>
      <c r="L16" s="25">
        <f t="shared" si="1"/>
        <v>5597194</v>
      </c>
      <c r="M16" s="25">
        <v>0</v>
      </c>
      <c r="N16" s="25">
        <f t="shared" si="2"/>
        <v>5597194</v>
      </c>
      <c r="O16" s="39">
        <v>9</v>
      </c>
    </row>
    <row r="17" spans="1:15" x14ac:dyDescent="0.3">
      <c r="A17" s="9">
        <v>10</v>
      </c>
      <c r="B17" s="9" t="s">
        <v>207</v>
      </c>
      <c r="C17" s="25">
        <v>16888500</v>
      </c>
      <c r="D17" s="25">
        <v>0</v>
      </c>
      <c r="E17" s="25">
        <v>540829</v>
      </c>
      <c r="F17" s="25">
        <v>0</v>
      </c>
      <c r="G17" s="25">
        <f t="shared" si="0"/>
        <v>17429329</v>
      </c>
      <c r="H17" s="25">
        <v>0</v>
      </c>
      <c r="I17" s="25">
        <v>0</v>
      </c>
      <c r="J17" s="25">
        <v>506418</v>
      </c>
      <c r="K17" s="25">
        <v>16922911</v>
      </c>
      <c r="L17" s="25">
        <f t="shared" si="1"/>
        <v>17429329</v>
      </c>
      <c r="M17" s="25">
        <v>0</v>
      </c>
      <c r="N17" s="25">
        <f t="shared" si="2"/>
        <v>17429329</v>
      </c>
      <c r="O17" s="39">
        <v>10</v>
      </c>
    </row>
    <row r="18" spans="1:15" x14ac:dyDescent="0.3">
      <c r="A18" s="9">
        <v>11</v>
      </c>
      <c r="B18" s="9" t="s">
        <v>208</v>
      </c>
      <c r="C18" s="25">
        <v>17511722</v>
      </c>
      <c r="D18" s="25">
        <v>0</v>
      </c>
      <c r="E18" s="25">
        <v>14251794</v>
      </c>
      <c r="F18" s="25">
        <v>0</v>
      </c>
      <c r="G18" s="25">
        <f t="shared" si="0"/>
        <v>31763516</v>
      </c>
      <c r="H18" s="25">
        <v>0</v>
      </c>
      <c r="I18" s="25">
        <v>2515640</v>
      </c>
      <c r="J18" s="25">
        <v>22231887</v>
      </c>
      <c r="K18" s="25">
        <v>7015989</v>
      </c>
      <c r="L18" s="25">
        <f t="shared" si="1"/>
        <v>31763516</v>
      </c>
      <c r="M18" s="25">
        <v>0</v>
      </c>
      <c r="N18" s="25">
        <f t="shared" si="2"/>
        <v>31763516</v>
      </c>
      <c r="O18" s="39">
        <v>11</v>
      </c>
    </row>
    <row r="19" spans="1:15" x14ac:dyDescent="0.3">
      <c r="A19" s="9">
        <v>12</v>
      </c>
      <c r="B19" s="9" t="s">
        <v>209</v>
      </c>
      <c r="C19" s="25">
        <v>5695561</v>
      </c>
      <c r="D19" s="25">
        <v>0</v>
      </c>
      <c r="E19" s="25">
        <v>2642551</v>
      </c>
      <c r="F19" s="25">
        <v>0</v>
      </c>
      <c r="G19" s="25">
        <f t="shared" si="0"/>
        <v>8338112</v>
      </c>
      <c r="H19" s="25">
        <v>0</v>
      </c>
      <c r="I19" s="25">
        <v>0</v>
      </c>
      <c r="J19" s="25">
        <v>1675538</v>
      </c>
      <c r="K19" s="25">
        <v>6662574</v>
      </c>
      <c r="L19" s="25">
        <f t="shared" si="1"/>
        <v>8338112</v>
      </c>
      <c r="M19" s="25">
        <v>0</v>
      </c>
      <c r="N19" s="25">
        <f t="shared" si="2"/>
        <v>8338112</v>
      </c>
      <c r="O19" s="39">
        <v>12</v>
      </c>
    </row>
    <row r="20" spans="1:15" x14ac:dyDescent="0.3">
      <c r="A20" s="9">
        <v>13</v>
      </c>
      <c r="B20" s="9" t="s">
        <v>210</v>
      </c>
      <c r="C20" s="25">
        <v>19963363</v>
      </c>
      <c r="D20" s="25">
        <v>0</v>
      </c>
      <c r="E20" s="25">
        <v>7472078</v>
      </c>
      <c r="F20" s="25">
        <v>0</v>
      </c>
      <c r="G20" s="25">
        <f t="shared" si="0"/>
        <v>27435441</v>
      </c>
      <c r="H20" s="25">
        <v>6693118</v>
      </c>
      <c r="I20" s="25">
        <v>0</v>
      </c>
      <c r="J20" s="25">
        <v>10988667</v>
      </c>
      <c r="K20" s="25">
        <v>9753656</v>
      </c>
      <c r="L20" s="25">
        <f t="shared" si="1"/>
        <v>27435441</v>
      </c>
      <c r="M20" s="25">
        <v>0</v>
      </c>
      <c r="N20" s="25">
        <f t="shared" si="2"/>
        <v>27435441</v>
      </c>
      <c r="O20" s="39">
        <v>13</v>
      </c>
    </row>
    <row r="21" spans="1:15" x14ac:dyDescent="0.3">
      <c r="A21" s="9">
        <v>14</v>
      </c>
      <c r="B21" s="9" t="s">
        <v>131</v>
      </c>
      <c r="C21" s="25">
        <v>44102641</v>
      </c>
      <c r="D21" s="25">
        <v>0</v>
      </c>
      <c r="E21" s="25">
        <v>10348847</v>
      </c>
      <c r="F21" s="25">
        <v>0</v>
      </c>
      <c r="G21" s="25">
        <f t="shared" si="0"/>
        <v>54451488</v>
      </c>
      <c r="H21" s="25">
        <v>0</v>
      </c>
      <c r="I21" s="25">
        <v>0</v>
      </c>
      <c r="J21" s="25">
        <v>21948989</v>
      </c>
      <c r="K21" s="25">
        <v>32502499</v>
      </c>
      <c r="L21" s="25">
        <f t="shared" si="1"/>
        <v>54451488</v>
      </c>
      <c r="M21" s="25">
        <v>0</v>
      </c>
      <c r="N21" s="25">
        <f t="shared" si="2"/>
        <v>54451488</v>
      </c>
      <c r="O21" s="39">
        <v>14</v>
      </c>
    </row>
    <row r="22" spans="1:15" x14ac:dyDescent="0.3">
      <c r="A22" s="9">
        <v>15</v>
      </c>
      <c r="B22" s="9" t="s">
        <v>211</v>
      </c>
      <c r="C22" s="25">
        <v>9524333</v>
      </c>
      <c r="D22" s="25">
        <v>0</v>
      </c>
      <c r="E22" s="25">
        <v>1586478</v>
      </c>
      <c r="F22" s="25">
        <v>0</v>
      </c>
      <c r="G22" s="25">
        <f t="shared" si="0"/>
        <v>11110811</v>
      </c>
      <c r="H22" s="25">
        <v>0</v>
      </c>
      <c r="I22" s="25">
        <v>0</v>
      </c>
      <c r="J22" s="25">
        <v>11110811</v>
      </c>
      <c r="K22" s="25">
        <v>0</v>
      </c>
      <c r="L22" s="25">
        <f t="shared" si="1"/>
        <v>11110811</v>
      </c>
      <c r="M22" s="25">
        <v>0</v>
      </c>
      <c r="N22" s="25">
        <f t="shared" si="2"/>
        <v>11110811</v>
      </c>
      <c r="O22" s="39">
        <v>15</v>
      </c>
    </row>
    <row r="23" spans="1:15" x14ac:dyDescent="0.3">
      <c r="A23" s="9">
        <v>16</v>
      </c>
      <c r="B23" s="9" t="s">
        <v>212</v>
      </c>
      <c r="C23" s="25">
        <v>14862456</v>
      </c>
      <c r="D23" s="25">
        <v>0</v>
      </c>
      <c r="E23" s="25">
        <v>4501658</v>
      </c>
      <c r="F23" s="25">
        <v>0</v>
      </c>
      <c r="G23" s="25">
        <f t="shared" si="0"/>
        <v>19364114</v>
      </c>
      <c r="H23" s="25">
        <v>0</v>
      </c>
      <c r="I23" s="25">
        <v>0</v>
      </c>
      <c r="J23" s="25">
        <v>15559190</v>
      </c>
      <c r="K23" s="25">
        <v>3804924</v>
      </c>
      <c r="L23" s="25">
        <f t="shared" si="1"/>
        <v>19364114</v>
      </c>
      <c r="M23" s="25">
        <v>0</v>
      </c>
      <c r="N23" s="25">
        <f t="shared" si="2"/>
        <v>19364114</v>
      </c>
      <c r="O23" s="39">
        <v>16</v>
      </c>
    </row>
    <row r="24" spans="1:15" x14ac:dyDescent="0.3">
      <c r="A24" s="9">
        <v>17</v>
      </c>
      <c r="B24" s="9" t="s">
        <v>213</v>
      </c>
      <c r="C24" s="25">
        <v>47534476</v>
      </c>
      <c r="D24" s="25">
        <v>0</v>
      </c>
      <c r="E24" s="25">
        <v>16025754</v>
      </c>
      <c r="F24" s="25">
        <v>0</v>
      </c>
      <c r="G24" s="25">
        <f t="shared" si="0"/>
        <v>63560230</v>
      </c>
      <c r="H24" s="25">
        <v>0</v>
      </c>
      <c r="I24" s="25">
        <v>0</v>
      </c>
      <c r="J24" s="25">
        <v>12697949</v>
      </c>
      <c r="K24" s="25">
        <v>50862281</v>
      </c>
      <c r="L24" s="25">
        <f t="shared" si="1"/>
        <v>63560230</v>
      </c>
      <c r="M24" s="25">
        <v>0</v>
      </c>
      <c r="N24" s="25">
        <f t="shared" si="2"/>
        <v>63560230</v>
      </c>
      <c r="O24" s="39">
        <v>17</v>
      </c>
    </row>
    <row r="25" spans="1:15" x14ac:dyDescent="0.3">
      <c r="A25" s="9">
        <v>18</v>
      </c>
      <c r="B25" s="9" t="s">
        <v>214</v>
      </c>
      <c r="C25" s="25">
        <v>11803155</v>
      </c>
      <c r="D25" s="25">
        <v>0</v>
      </c>
      <c r="E25" s="25">
        <v>8206317</v>
      </c>
      <c r="F25" s="25">
        <v>0</v>
      </c>
      <c r="G25" s="25">
        <f t="shared" si="0"/>
        <v>20009472</v>
      </c>
      <c r="H25" s="25">
        <v>0</v>
      </c>
      <c r="I25" s="25">
        <v>0</v>
      </c>
      <c r="J25" s="25">
        <v>19533507</v>
      </c>
      <c r="K25" s="25">
        <v>475965</v>
      </c>
      <c r="L25" s="25">
        <f t="shared" si="1"/>
        <v>20009472</v>
      </c>
      <c r="M25" s="25">
        <v>0</v>
      </c>
      <c r="N25" s="25">
        <f t="shared" si="2"/>
        <v>20009472</v>
      </c>
      <c r="O25" s="39">
        <v>18</v>
      </c>
    </row>
    <row r="26" spans="1:15" x14ac:dyDescent="0.3">
      <c r="A26" s="9">
        <v>19</v>
      </c>
      <c r="B26" s="9" t="s">
        <v>215</v>
      </c>
      <c r="C26" s="25">
        <v>126205053</v>
      </c>
      <c r="D26" s="25">
        <v>0</v>
      </c>
      <c r="E26" s="25">
        <v>27058600</v>
      </c>
      <c r="F26" s="25">
        <v>0</v>
      </c>
      <c r="G26" s="25">
        <f t="shared" si="0"/>
        <v>153263653</v>
      </c>
      <c r="H26" s="25">
        <v>0</v>
      </c>
      <c r="I26" s="25">
        <v>0</v>
      </c>
      <c r="J26" s="25">
        <v>83907468</v>
      </c>
      <c r="K26" s="25">
        <v>69356185</v>
      </c>
      <c r="L26" s="25">
        <f t="shared" si="1"/>
        <v>153263653</v>
      </c>
      <c r="M26" s="25">
        <v>0</v>
      </c>
      <c r="N26" s="25">
        <f t="shared" si="2"/>
        <v>153263653</v>
      </c>
      <c r="O26" s="39">
        <v>19</v>
      </c>
    </row>
    <row r="27" spans="1:15" x14ac:dyDescent="0.3">
      <c r="A27" s="9">
        <v>20</v>
      </c>
      <c r="B27" s="9" t="s">
        <v>216</v>
      </c>
      <c r="C27" s="25">
        <v>4078128</v>
      </c>
      <c r="D27" s="25">
        <v>0</v>
      </c>
      <c r="E27" s="25">
        <v>9268117</v>
      </c>
      <c r="F27" s="25">
        <v>0</v>
      </c>
      <c r="G27" s="25">
        <f t="shared" si="0"/>
        <v>13346245</v>
      </c>
      <c r="H27" s="25">
        <v>0</v>
      </c>
      <c r="I27" s="25">
        <v>602145</v>
      </c>
      <c r="J27" s="25">
        <v>2654136</v>
      </c>
      <c r="K27" s="25">
        <v>10089964</v>
      </c>
      <c r="L27" s="25">
        <f t="shared" si="1"/>
        <v>13346245</v>
      </c>
      <c r="M27" s="25">
        <v>0</v>
      </c>
      <c r="N27" s="25">
        <f t="shared" si="2"/>
        <v>13346245</v>
      </c>
      <c r="O27" s="39">
        <v>20</v>
      </c>
    </row>
    <row r="28" spans="1:15" x14ac:dyDescent="0.3">
      <c r="A28" s="9">
        <v>21</v>
      </c>
      <c r="B28" s="9" t="s">
        <v>217</v>
      </c>
      <c r="C28" s="25">
        <v>5779775</v>
      </c>
      <c r="D28" s="25">
        <v>0</v>
      </c>
      <c r="E28" s="25">
        <v>8788286</v>
      </c>
      <c r="F28" s="25">
        <v>538731</v>
      </c>
      <c r="G28" s="25">
        <f t="shared" si="0"/>
        <v>15106792</v>
      </c>
      <c r="H28" s="25">
        <v>0</v>
      </c>
      <c r="I28" s="25">
        <v>0</v>
      </c>
      <c r="J28" s="25">
        <v>8082827</v>
      </c>
      <c r="K28" s="25">
        <v>7023965</v>
      </c>
      <c r="L28" s="25">
        <f t="shared" si="1"/>
        <v>15106792</v>
      </c>
      <c r="M28" s="25">
        <v>0</v>
      </c>
      <c r="N28" s="25">
        <f t="shared" si="2"/>
        <v>15106792</v>
      </c>
      <c r="O28" s="39">
        <v>21</v>
      </c>
    </row>
    <row r="29" spans="1:15" x14ac:dyDescent="0.3">
      <c r="A29" s="9">
        <v>22</v>
      </c>
      <c r="B29" s="9" t="s">
        <v>171</v>
      </c>
      <c r="C29" s="25">
        <v>15085326</v>
      </c>
      <c r="D29" s="25">
        <v>0</v>
      </c>
      <c r="E29" s="25">
        <v>2709986</v>
      </c>
      <c r="F29" s="25">
        <v>0</v>
      </c>
      <c r="G29" s="25">
        <f t="shared" si="0"/>
        <v>17795312</v>
      </c>
      <c r="H29" s="25">
        <v>0</v>
      </c>
      <c r="I29" s="25">
        <v>0</v>
      </c>
      <c r="J29" s="25">
        <v>3135626</v>
      </c>
      <c r="K29" s="25">
        <v>14659686</v>
      </c>
      <c r="L29" s="25">
        <f t="shared" si="1"/>
        <v>17795312</v>
      </c>
      <c r="M29" s="25">
        <v>0</v>
      </c>
      <c r="N29" s="25">
        <f t="shared" si="2"/>
        <v>17795312</v>
      </c>
      <c r="O29" s="39">
        <v>22</v>
      </c>
    </row>
    <row r="30" spans="1:15" x14ac:dyDescent="0.3">
      <c r="A30" s="9">
        <v>23</v>
      </c>
      <c r="B30" s="9" t="s">
        <v>179</v>
      </c>
      <c r="C30" s="25">
        <v>7849776</v>
      </c>
      <c r="D30" s="25">
        <v>0</v>
      </c>
      <c r="E30" s="25">
        <v>4095641</v>
      </c>
      <c r="F30" s="25">
        <v>0</v>
      </c>
      <c r="G30" s="25">
        <f t="shared" si="0"/>
        <v>11945417</v>
      </c>
      <c r="H30" s="25">
        <v>0</v>
      </c>
      <c r="I30" s="25">
        <v>0</v>
      </c>
      <c r="J30" s="25">
        <v>5670843</v>
      </c>
      <c r="K30" s="25">
        <v>6274574</v>
      </c>
      <c r="L30" s="25">
        <f t="shared" si="1"/>
        <v>11945417</v>
      </c>
      <c r="M30" s="25">
        <v>0</v>
      </c>
      <c r="N30" s="25">
        <f t="shared" si="2"/>
        <v>11945417</v>
      </c>
      <c r="O30" s="39">
        <v>23</v>
      </c>
    </row>
    <row r="31" spans="1:15" x14ac:dyDescent="0.3">
      <c r="A31" s="9">
        <v>24</v>
      </c>
      <c r="B31" s="10" t="s">
        <v>218</v>
      </c>
      <c r="C31" s="25">
        <v>55579170</v>
      </c>
      <c r="D31" s="25">
        <v>0</v>
      </c>
      <c r="E31" s="25">
        <v>5614587</v>
      </c>
      <c r="F31" s="25">
        <v>0</v>
      </c>
      <c r="G31" s="25">
        <f t="shared" si="0"/>
        <v>61193757</v>
      </c>
      <c r="H31" s="25">
        <v>0</v>
      </c>
      <c r="I31" s="25">
        <v>0</v>
      </c>
      <c r="J31" s="25">
        <v>19041451</v>
      </c>
      <c r="K31" s="25">
        <v>42152306</v>
      </c>
      <c r="L31" s="25">
        <f t="shared" si="1"/>
        <v>61193757</v>
      </c>
      <c r="M31" s="25">
        <v>0</v>
      </c>
      <c r="N31" s="25">
        <f t="shared" si="2"/>
        <v>61193757</v>
      </c>
      <c r="O31" s="39">
        <v>24</v>
      </c>
    </row>
    <row r="32" spans="1:15" x14ac:dyDescent="0.3">
      <c r="A32" s="9">
        <v>25</v>
      </c>
      <c r="B32" s="9" t="s">
        <v>219</v>
      </c>
      <c r="C32" s="25">
        <v>2193704</v>
      </c>
      <c r="D32" s="25">
        <v>0</v>
      </c>
      <c r="E32" s="25">
        <v>7967616</v>
      </c>
      <c r="F32" s="25">
        <v>0</v>
      </c>
      <c r="G32" s="25">
        <f t="shared" si="0"/>
        <v>10161320</v>
      </c>
      <c r="H32" s="25">
        <v>0</v>
      </c>
      <c r="I32" s="25">
        <v>0</v>
      </c>
      <c r="J32" s="25">
        <v>5699444</v>
      </c>
      <c r="K32" s="25">
        <v>4461876</v>
      </c>
      <c r="L32" s="25">
        <f t="shared" si="1"/>
        <v>10161320</v>
      </c>
      <c r="M32" s="25">
        <v>0</v>
      </c>
      <c r="N32" s="25">
        <f t="shared" si="2"/>
        <v>10161320</v>
      </c>
      <c r="O32" s="39">
        <v>25</v>
      </c>
    </row>
    <row r="33" spans="1:15" x14ac:dyDescent="0.3">
      <c r="A33" s="9">
        <v>26</v>
      </c>
      <c r="B33" s="9" t="s">
        <v>220</v>
      </c>
      <c r="C33" s="25">
        <v>4919000</v>
      </c>
      <c r="D33" s="25">
        <v>0</v>
      </c>
      <c r="E33" s="25">
        <v>3925806</v>
      </c>
      <c r="F33" s="25">
        <v>0</v>
      </c>
      <c r="G33" s="25">
        <f t="shared" si="0"/>
        <v>8844806</v>
      </c>
      <c r="H33" s="25">
        <v>0</v>
      </c>
      <c r="I33" s="25">
        <v>0</v>
      </c>
      <c r="J33" s="25">
        <v>4893279</v>
      </c>
      <c r="K33" s="25">
        <v>3951527</v>
      </c>
      <c r="L33" s="25">
        <f t="shared" si="1"/>
        <v>8844806</v>
      </c>
      <c r="M33" s="25">
        <v>0</v>
      </c>
      <c r="N33" s="25">
        <f t="shared" si="2"/>
        <v>8844806</v>
      </c>
      <c r="O33" s="39">
        <v>26</v>
      </c>
    </row>
    <row r="34" spans="1:15" x14ac:dyDescent="0.3">
      <c r="A34" s="9">
        <v>27</v>
      </c>
      <c r="B34" s="9" t="s">
        <v>221</v>
      </c>
      <c r="C34" s="25">
        <v>2795552</v>
      </c>
      <c r="D34" s="25">
        <v>0</v>
      </c>
      <c r="E34" s="25">
        <v>5850690</v>
      </c>
      <c r="F34" s="25">
        <v>0</v>
      </c>
      <c r="G34" s="25">
        <f t="shared" si="0"/>
        <v>8646242</v>
      </c>
      <c r="H34" s="25">
        <v>0</v>
      </c>
      <c r="I34" s="25">
        <v>0</v>
      </c>
      <c r="J34" s="25">
        <v>5921734</v>
      </c>
      <c r="K34" s="25">
        <v>2724508</v>
      </c>
      <c r="L34" s="25">
        <f t="shared" si="1"/>
        <v>8646242</v>
      </c>
      <c r="M34" s="25">
        <v>0</v>
      </c>
      <c r="N34" s="25">
        <f t="shared" si="2"/>
        <v>8646242</v>
      </c>
      <c r="O34" s="39">
        <v>27</v>
      </c>
    </row>
    <row r="35" spans="1:15" x14ac:dyDescent="0.3">
      <c r="A35" s="9">
        <v>28</v>
      </c>
      <c r="B35" s="9" t="s">
        <v>222</v>
      </c>
      <c r="C35" s="25">
        <v>11840512</v>
      </c>
      <c r="D35" s="25">
        <v>0</v>
      </c>
      <c r="E35" s="25">
        <v>6096151</v>
      </c>
      <c r="F35" s="25">
        <v>0</v>
      </c>
      <c r="G35" s="25">
        <f t="shared" si="0"/>
        <v>17936663</v>
      </c>
      <c r="H35" s="25">
        <v>0</v>
      </c>
      <c r="I35" s="25">
        <v>0</v>
      </c>
      <c r="J35" s="25">
        <v>17936663</v>
      </c>
      <c r="K35" s="25">
        <v>0</v>
      </c>
      <c r="L35" s="25">
        <f t="shared" si="1"/>
        <v>17936663</v>
      </c>
      <c r="M35" s="25">
        <v>0</v>
      </c>
      <c r="N35" s="25">
        <f t="shared" si="2"/>
        <v>17936663</v>
      </c>
      <c r="O35" s="39">
        <v>28</v>
      </c>
    </row>
    <row r="36" spans="1:15" x14ac:dyDescent="0.3">
      <c r="A36" s="9">
        <v>29</v>
      </c>
      <c r="B36" s="9" t="s">
        <v>223</v>
      </c>
      <c r="C36" s="25">
        <v>1892869</v>
      </c>
      <c r="D36" s="25">
        <v>0</v>
      </c>
      <c r="E36" s="25">
        <v>1997718</v>
      </c>
      <c r="F36" s="25">
        <v>0</v>
      </c>
      <c r="G36" s="25">
        <f t="shared" si="0"/>
        <v>3890587</v>
      </c>
      <c r="H36" s="25">
        <v>0</v>
      </c>
      <c r="I36" s="25">
        <v>0</v>
      </c>
      <c r="J36" s="25">
        <v>1920620</v>
      </c>
      <c r="K36" s="25">
        <v>1969967</v>
      </c>
      <c r="L36" s="25">
        <f t="shared" si="1"/>
        <v>3890587</v>
      </c>
      <c r="M36" s="25">
        <v>0</v>
      </c>
      <c r="N36" s="25">
        <f t="shared" si="2"/>
        <v>3890587</v>
      </c>
      <c r="O36" s="39">
        <v>29</v>
      </c>
    </row>
    <row r="37" spans="1:15" x14ac:dyDescent="0.3">
      <c r="A37" s="9">
        <v>30</v>
      </c>
      <c r="B37" s="9" t="s">
        <v>224</v>
      </c>
      <c r="C37" s="25">
        <v>29528687</v>
      </c>
      <c r="D37" s="25">
        <v>0</v>
      </c>
      <c r="E37" s="25">
        <v>794586</v>
      </c>
      <c r="F37" s="25">
        <v>0</v>
      </c>
      <c r="G37" s="25">
        <f t="shared" si="0"/>
        <v>30323273</v>
      </c>
      <c r="H37" s="25">
        <v>0</v>
      </c>
      <c r="I37" s="25">
        <v>0</v>
      </c>
      <c r="J37" s="25">
        <v>1228421</v>
      </c>
      <c r="K37" s="25">
        <v>29094852</v>
      </c>
      <c r="L37" s="25">
        <f t="shared" si="1"/>
        <v>30323273</v>
      </c>
      <c r="M37" s="25">
        <v>0</v>
      </c>
      <c r="N37" s="25">
        <f t="shared" si="2"/>
        <v>30323273</v>
      </c>
      <c r="O37" s="39">
        <v>30</v>
      </c>
    </row>
    <row r="38" spans="1:15" x14ac:dyDescent="0.3">
      <c r="A38" s="9">
        <v>31</v>
      </c>
      <c r="B38" s="9" t="s">
        <v>192</v>
      </c>
      <c r="C38" s="25">
        <v>4046675</v>
      </c>
      <c r="D38" s="25">
        <v>0</v>
      </c>
      <c r="E38" s="25">
        <v>2648565</v>
      </c>
      <c r="F38" s="25">
        <v>0</v>
      </c>
      <c r="G38" s="25">
        <f t="shared" si="0"/>
        <v>6695240</v>
      </c>
      <c r="H38" s="25">
        <v>0</v>
      </c>
      <c r="I38" s="25">
        <v>0</v>
      </c>
      <c r="J38" s="25">
        <v>2124406</v>
      </c>
      <c r="K38" s="25">
        <v>4570834</v>
      </c>
      <c r="L38" s="25">
        <f t="shared" si="1"/>
        <v>6695240</v>
      </c>
      <c r="M38" s="25">
        <v>0</v>
      </c>
      <c r="N38" s="25">
        <f t="shared" si="2"/>
        <v>6695240</v>
      </c>
      <c r="O38" s="39">
        <v>31</v>
      </c>
    </row>
    <row r="39" spans="1:15" x14ac:dyDescent="0.3">
      <c r="A39" s="9">
        <v>32</v>
      </c>
      <c r="B39" s="9" t="s">
        <v>225</v>
      </c>
      <c r="C39" s="25">
        <v>28861112</v>
      </c>
      <c r="D39" s="25">
        <v>0</v>
      </c>
      <c r="E39" s="25">
        <v>20891965</v>
      </c>
      <c r="F39" s="25">
        <v>0</v>
      </c>
      <c r="G39" s="25">
        <f t="shared" si="0"/>
        <v>49753077</v>
      </c>
      <c r="H39" s="25">
        <v>0</v>
      </c>
      <c r="I39" s="25">
        <v>0</v>
      </c>
      <c r="J39" s="25">
        <v>45539354</v>
      </c>
      <c r="K39" s="25">
        <v>4213723</v>
      </c>
      <c r="L39" s="25">
        <f t="shared" si="1"/>
        <v>49753077</v>
      </c>
      <c r="M39" s="25">
        <v>0</v>
      </c>
      <c r="N39" s="25">
        <f t="shared" si="2"/>
        <v>49753077</v>
      </c>
      <c r="O39" s="39">
        <v>32</v>
      </c>
    </row>
    <row r="40" spans="1:15" x14ac:dyDescent="0.3">
      <c r="A40" s="9">
        <v>33</v>
      </c>
      <c r="B40" s="9" t="s">
        <v>226</v>
      </c>
      <c r="C40" s="25">
        <v>8279354</v>
      </c>
      <c r="D40" s="25">
        <v>0</v>
      </c>
      <c r="E40" s="25">
        <v>3755052</v>
      </c>
      <c r="F40" s="25">
        <v>0</v>
      </c>
      <c r="G40" s="25">
        <f t="shared" si="0"/>
        <v>12034406</v>
      </c>
      <c r="H40" s="25">
        <v>0</v>
      </c>
      <c r="I40" s="25">
        <v>0</v>
      </c>
      <c r="J40" s="25">
        <v>5308471</v>
      </c>
      <c r="K40" s="25">
        <v>6725935</v>
      </c>
      <c r="L40" s="25">
        <f t="shared" si="1"/>
        <v>12034406</v>
      </c>
      <c r="M40" s="25">
        <v>0</v>
      </c>
      <c r="N40" s="25">
        <f t="shared" si="2"/>
        <v>12034406</v>
      </c>
      <c r="O40" s="39">
        <v>33</v>
      </c>
    </row>
    <row r="41" spans="1:15" x14ac:dyDescent="0.3">
      <c r="A41" s="9">
        <v>34</v>
      </c>
      <c r="B41" s="9" t="s">
        <v>227</v>
      </c>
      <c r="C41" s="25">
        <v>19742000</v>
      </c>
      <c r="D41" s="25">
        <v>0</v>
      </c>
      <c r="E41" s="25">
        <v>4634539</v>
      </c>
      <c r="F41" s="25">
        <v>0</v>
      </c>
      <c r="G41" s="25">
        <f t="shared" si="0"/>
        <v>24376539</v>
      </c>
      <c r="H41" s="25">
        <v>0</v>
      </c>
      <c r="I41" s="25">
        <v>0</v>
      </c>
      <c r="J41" s="25">
        <v>11048756</v>
      </c>
      <c r="K41" s="25">
        <v>13327783</v>
      </c>
      <c r="L41" s="25">
        <f t="shared" si="1"/>
        <v>24376539</v>
      </c>
      <c r="M41" s="25">
        <v>0</v>
      </c>
      <c r="N41" s="25">
        <f t="shared" si="2"/>
        <v>24376539</v>
      </c>
      <c r="O41" s="39">
        <v>34</v>
      </c>
    </row>
    <row r="42" spans="1:15" x14ac:dyDescent="0.3">
      <c r="A42" s="9">
        <v>35</v>
      </c>
      <c r="B42" s="9" t="s">
        <v>228</v>
      </c>
      <c r="C42" s="25">
        <v>6592629</v>
      </c>
      <c r="D42" s="25">
        <v>0</v>
      </c>
      <c r="E42" s="25">
        <v>10441768</v>
      </c>
      <c r="F42" s="25">
        <v>0</v>
      </c>
      <c r="G42" s="25">
        <f t="shared" si="0"/>
        <v>17034397</v>
      </c>
      <c r="H42" s="25">
        <v>10411245</v>
      </c>
      <c r="I42" s="25">
        <v>0</v>
      </c>
      <c r="J42" s="25">
        <v>5922427</v>
      </c>
      <c r="K42" s="25">
        <v>700725</v>
      </c>
      <c r="L42" s="25">
        <f t="shared" si="1"/>
        <v>17034397</v>
      </c>
      <c r="M42" s="25">
        <v>0</v>
      </c>
      <c r="N42" s="25">
        <f t="shared" si="2"/>
        <v>17034397</v>
      </c>
      <c r="O42" s="39">
        <v>35</v>
      </c>
    </row>
    <row r="43" spans="1:15" x14ac:dyDescent="0.3">
      <c r="A43" s="9">
        <v>36</v>
      </c>
      <c r="B43" s="9" t="s">
        <v>196</v>
      </c>
      <c r="C43" s="25">
        <v>1790524</v>
      </c>
      <c r="D43" s="25">
        <v>0</v>
      </c>
      <c r="E43" s="25">
        <v>779160</v>
      </c>
      <c r="F43" s="25">
        <v>0</v>
      </c>
      <c r="G43" s="25">
        <f>(C43+D43+E43+F43)</f>
        <v>2569684</v>
      </c>
      <c r="H43" s="25">
        <v>0</v>
      </c>
      <c r="I43" s="25">
        <v>0</v>
      </c>
      <c r="J43" s="25">
        <v>657345</v>
      </c>
      <c r="K43" s="25">
        <v>1912339</v>
      </c>
      <c r="L43" s="25">
        <f>(H43+I43+J43+K43)</f>
        <v>2569684</v>
      </c>
      <c r="M43" s="25">
        <v>0</v>
      </c>
      <c r="N43" s="25">
        <f>(G43-M43)</f>
        <v>2569684</v>
      </c>
      <c r="O43" s="39">
        <v>36</v>
      </c>
    </row>
    <row r="44" spans="1:15" x14ac:dyDescent="0.3">
      <c r="A44" s="9">
        <v>37</v>
      </c>
      <c r="B44" s="9" t="s">
        <v>229</v>
      </c>
      <c r="C44" s="25">
        <v>20142046</v>
      </c>
      <c r="D44" s="25">
        <v>0</v>
      </c>
      <c r="E44" s="25">
        <v>4224405</v>
      </c>
      <c r="F44" s="25">
        <v>0</v>
      </c>
      <c r="G44" s="25">
        <f>(C44+D44+E44+F44)</f>
        <v>24366451</v>
      </c>
      <c r="H44" s="25">
        <v>0</v>
      </c>
      <c r="I44" s="25">
        <v>0</v>
      </c>
      <c r="J44" s="25">
        <v>3677372</v>
      </c>
      <c r="K44" s="25">
        <v>20689079</v>
      </c>
      <c r="L44" s="25">
        <f>(H44+I44+J44+K44)</f>
        <v>24366451</v>
      </c>
      <c r="M44" s="25">
        <v>0</v>
      </c>
      <c r="N44" s="25">
        <f>(G44-M44)</f>
        <v>24366451</v>
      </c>
      <c r="O44" s="39">
        <v>37</v>
      </c>
    </row>
    <row r="45" spans="1:15" x14ac:dyDescent="0.3">
      <c r="A45" s="101">
        <v>38</v>
      </c>
      <c r="B45" s="9" t="s">
        <v>230</v>
      </c>
      <c r="C45" s="36">
        <v>21844211</v>
      </c>
      <c r="D45" s="36">
        <v>0</v>
      </c>
      <c r="E45" s="36">
        <v>7104860</v>
      </c>
      <c r="F45" s="36">
        <v>0</v>
      </c>
      <c r="G45" s="36">
        <f t="shared" si="0"/>
        <v>28949071</v>
      </c>
      <c r="H45" s="36">
        <v>0</v>
      </c>
      <c r="I45" s="36">
        <v>0</v>
      </c>
      <c r="J45" s="36">
        <v>15424282</v>
      </c>
      <c r="K45" s="36">
        <v>13524789</v>
      </c>
      <c r="L45" s="36">
        <f t="shared" si="1"/>
        <v>28949071</v>
      </c>
      <c r="M45" s="36">
        <v>0</v>
      </c>
      <c r="N45" s="36">
        <f t="shared" si="2"/>
        <v>28949071</v>
      </c>
      <c r="O45" s="102">
        <v>38</v>
      </c>
    </row>
    <row r="46" spans="1:15" x14ac:dyDescent="0.3">
      <c r="A46" s="101">
        <f>A45</f>
        <v>38</v>
      </c>
      <c r="B46" s="39" t="s">
        <v>107</v>
      </c>
      <c r="C46" s="37">
        <f t="shared" ref="C46:N46" si="3">SUM(C8:C45)</f>
        <v>668282379</v>
      </c>
      <c r="D46" s="37">
        <f t="shared" si="3"/>
        <v>0</v>
      </c>
      <c r="E46" s="37">
        <f t="shared" si="3"/>
        <v>264571362</v>
      </c>
      <c r="F46" s="37">
        <f t="shared" si="3"/>
        <v>538731</v>
      </c>
      <c r="G46" s="37">
        <f t="shared" si="3"/>
        <v>933392472</v>
      </c>
      <c r="H46" s="37">
        <f t="shared" si="3"/>
        <v>17104363</v>
      </c>
      <c r="I46" s="37">
        <f t="shared" si="3"/>
        <v>3710550</v>
      </c>
      <c r="J46" s="37">
        <f t="shared" si="3"/>
        <v>456412013</v>
      </c>
      <c r="K46" s="37">
        <f t="shared" si="3"/>
        <v>456165546</v>
      </c>
      <c r="L46" s="37">
        <f t="shared" si="3"/>
        <v>933392472</v>
      </c>
      <c r="M46" s="37">
        <f t="shared" si="3"/>
        <v>0</v>
      </c>
      <c r="N46" s="37">
        <f t="shared" si="3"/>
        <v>933392472</v>
      </c>
      <c r="O46" s="102">
        <f>O45</f>
        <v>38</v>
      </c>
    </row>
  </sheetData>
  <printOptions gridLines="1"/>
  <pageMargins left="0.75" right="0.75" top="0.25" bottom="0.25" header="0.3" footer="0.3"/>
  <pageSetup paperSize="5" fitToHeight="0"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28F8C-E0FB-4B71-8619-F5F5898F23F9}">
  <sheetPr>
    <pageSetUpPr fitToPage="1"/>
  </sheetPr>
  <dimension ref="A1:N67"/>
  <sheetViews>
    <sheetView zoomScaleNormal="100" workbookViewId="0"/>
  </sheetViews>
  <sheetFormatPr defaultColWidth="22.88671875" defaultRowHeight="9.75" customHeight="1" x14ac:dyDescent="0.3"/>
  <cols>
    <col min="1" max="1" width="4.88671875" style="57" customWidth="1"/>
    <col min="2" max="2" width="2.44140625" style="53" customWidth="1"/>
    <col min="3" max="3" width="19.44140625" style="53" customWidth="1"/>
    <col min="4" max="4" width="9.88671875" style="55" customWidth="1"/>
    <col min="5" max="5" width="13" style="56" customWidth="1"/>
    <col min="6" max="6" width="9.5546875" style="56" customWidth="1"/>
    <col min="7" max="7" width="13.88671875" style="57" customWidth="1"/>
    <col min="8" max="8" width="12.5546875" style="57" customWidth="1"/>
    <col min="9" max="9" width="15.109375" style="58" customWidth="1"/>
    <col min="10" max="10" width="11.109375" style="59" customWidth="1"/>
    <col min="11" max="11" width="18.109375" style="60" customWidth="1"/>
    <col min="12" max="12" width="13" style="64" customWidth="1"/>
    <col min="13" max="13" width="2.33203125" style="53" customWidth="1"/>
    <col min="14" max="14" width="8.88671875" style="53" customWidth="1"/>
    <col min="15" max="256" width="22.88671875" style="53"/>
    <col min="257" max="257" width="4.88671875" style="53" customWidth="1"/>
    <col min="258" max="258" width="2.44140625" style="53" customWidth="1"/>
    <col min="259" max="259" width="19.44140625" style="53" customWidth="1"/>
    <col min="260" max="260" width="9.88671875" style="53" customWidth="1"/>
    <col min="261" max="261" width="13" style="53" customWidth="1"/>
    <col min="262" max="262" width="9.5546875" style="53" customWidth="1"/>
    <col min="263" max="263" width="13.88671875" style="53" customWidth="1"/>
    <col min="264" max="264" width="12.5546875" style="53" customWidth="1"/>
    <col min="265" max="265" width="15.109375" style="53" customWidth="1"/>
    <col min="266" max="266" width="11.109375" style="53" customWidth="1"/>
    <col min="267" max="267" width="18.109375" style="53" customWidth="1"/>
    <col min="268" max="268" width="13" style="53" customWidth="1"/>
    <col min="269" max="269" width="2.33203125" style="53" customWidth="1"/>
    <col min="270" max="270" width="8.88671875" style="53" customWidth="1"/>
    <col min="271" max="512" width="22.88671875" style="53"/>
    <col min="513" max="513" width="4.88671875" style="53" customWidth="1"/>
    <col min="514" max="514" width="2.44140625" style="53" customWidth="1"/>
    <col min="515" max="515" width="19.44140625" style="53" customWidth="1"/>
    <col min="516" max="516" width="9.88671875" style="53" customWidth="1"/>
    <col min="517" max="517" width="13" style="53" customWidth="1"/>
    <col min="518" max="518" width="9.5546875" style="53" customWidth="1"/>
    <col min="519" max="519" width="13.88671875" style="53" customWidth="1"/>
    <col min="520" max="520" width="12.5546875" style="53" customWidth="1"/>
    <col min="521" max="521" width="15.109375" style="53" customWidth="1"/>
    <col min="522" max="522" width="11.109375" style="53" customWidth="1"/>
    <col min="523" max="523" width="18.109375" style="53" customWidth="1"/>
    <col min="524" max="524" width="13" style="53" customWidth="1"/>
    <col min="525" max="525" width="2.33203125" style="53" customWidth="1"/>
    <col min="526" max="526" width="8.88671875" style="53" customWidth="1"/>
    <col min="527" max="768" width="22.88671875" style="53"/>
    <col min="769" max="769" width="4.88671875" style="53" customWidth="1"/>
    <col min="770" max="770" width="2.44140625" style="53" customWidth="1"/>
    <col min="771" max="771" width="19.44140625" style="53" customWidth="1"/>
    <col min="772" max="772" width="9.88671875" style="53" customWidth="1"/>
    <col min="773" max="773" width="13" style="53" customWidth="1"/>
    <col min="774" max="774" width="9.5546875" style="53" customWidth="1"/>
    <col min="775" max="775" width="13.88671875" style="53" customWidth="1"/>
    <col min="776" max="776" width="12.5546875" style="53" customWidth="1"/>
    <col min="777" max="777" width="15.109375" style="53" customWidth="1"/>
    <col min="778" max="778" width="11.109375" style="53" customWidth="1"/>
    <col min="779" max="779" width="18.109375" style="53" customWidth="1"/>
    <col min="780" max="780" width="13" style="53" customWidth="1"/>
    <col min="781" max="781" width="2.33203125" style="53" customWidth="1"/>
    <col min="782" max="782" width="8.88671875" style="53" customWidth="1"/>
    <col min="783" max="1024" width="22.88671875" style="53"/>
    <col min="1025" max="1025" width="4.88671875" style="53" customWidth="1"/>
    <col min="1026" max="1026" width="2.44140625" style="53" customWidth="1"/>
    <col min="1027" max="1027" width="19.44140625" style="53" customWidth="1"/>
    <col min="1028" max="1028" width="9.88671875" style="53" customWidth="1"/>
    <col min="1029" max="1029" width="13" style="53" customWidth="1"/>
    <col min="1030" max="1030" width="9.5546875" style="53" customWidth="1"/>
    <col min="1031" max="1031" width="13.88671875" style="53" customWidth="1"/>
    <col min="1032" max="1032" width="12.5546875" style="53" customWidth="1"/>
    <col min="1033" max="1033" width="15.109375" style="53" customWidth="1"/>
    <col min="1034" max="1034" width="11.109375" style="53" customWidth="1"/>
    <col min="1035" max="1035" width="18.109375" style="53" customWidth="1"/>
    <col min="1036" max="1036" width="13" style="53" customWidth="1"/>
    <col min="1037" max="1037" width="2.33203125" style="53" customWidth="1"/>
    <col min="1038" max="1038" width="8.88671875" style="53" customWidth="1"/>
    <col min="1039" max="1280" width="22.88671875" style="53"/>
    <col min="1281" max="1281" width="4.88671875" style="53" customWidth="1"/>
    <col min="1282" max="1282" width="2.44140625" style="53" customWidth="1"/>
    <col min="1283" max="1283" width="19.44140625" style="53" customWidth="1"/>
    <col min="1284" max="1284" width="9.88671875" style="53" customWidth="1"/>
    <col min="1285" max="1285" width="13" style="53" customWidth="1"/>
    <col min="1286" max="1286" width="9.5546875" style="53" customWidth="1"/>
    <col min="1287" max="1287" width="13.88671875" style="53" customWidth="1"/>
    <col min="1288" max="1288" width="12.5546875" style="53" customWidth="1"/>
    <col min="1289" max="1289" width="15.109375" style="53" customWidth="1"/>
    <col min="1290" max="1290" width="11.109375" style="53" customWidth="1"/>
    <col min="1291" max="1291" width="18.109375" style="53" customWidth="1"/>
    <col min="1292" max="1292" width="13" style="53" customWidth="1"/>
    <col min="1293" max="1293" width="2.33203125" style="53" customWidth="1"/>
    <col min="1294" max="1294" width="8.88671875" style="53" customWidth="1"/>
    <col min="1295" max="1536" width="22.88671875" style="53"/>
    <col min="1537" max="1537" width="4.88671875" style="53" customWidth="1"/>
    <col min="1538" max="1538" width="2.44140625" style="53" customWidth="1"/>
    <col min="1539" max="1539" width="19.44140625" style="53" customWidth="1"/>
    <col min="1540" max="1540" width="9.88671875" style="53" customWidth="1"/>
    <col min="1541" max="1541" width="13" style="53" customWidth="1"/>
    <col min="1542" max="1542" width="9.5546875" style="53" customWidth="1"/>
    <col min="1543" max="1543" width="13.88671875" style="53" customWidth="1"/>
    <col min="1544" max="1544" width="12.5546875" style="53" customWidth="1"/>
    <col min="1545" max="1545" width="15.109375" style="53" customWidth="1"/>
    <col min="1546" max="1546" width="11.109375" style="53" customWidth="1"/>
    <col min="1547" max="1547" width="18.109375" style="53" customWidth="1"/>
    <col min="1548" max="1548" width="13" style="53" customWidth="1"/>
    <col min="1549" max="1549" width="2.33203125" style="53" customWidth="1"/>
    <col min="1550" max="1550" width="8.88671875" style="53" customWidth="1"/>
    <col min="1551" max="1792" width="22.88671875" style="53"/>
    <col min="1793" max="1793" width="4.88671875" style="53" customWidth="1"/>
    <col min="1794" max="1794" width="2.44140625" style="53" customWidth="1"/>
    <col min="1795" max="1795" width="19.44140625" style="53" customWidth="1"/>
    <col min="1796" max="1796" width="9.88671875" style="53" customWidth="1"/>
    <col min="1797" max="1797" width="13" style="53" customWidth="1"/>
    <col min="1798" max="1798" width="9.5546875" style="53" customWidth="1"/>
    <col min="1799" max="1799" width="13.88671875" style="53" customWidth="1"/>
    <col min="1800" max="1800" width="12.5546875" style="53" customWidth="1"/>
    <col min="1801" max="1801" width="15.109375" style="53" customWidth="1"/>
    <col min="1802" max="1802" width="11.109375" style="53" customWidth="1"/>
    <col min="1803" max="1803" width="18.109375" style="53" customWidth="1"/>
    <col min="1804" max="1804" width="13" style="53" customWidth="1"/>
    <col min="1805" max="1805" width="2.33203125" style="53" customWidth="1"/>
    <col min="1806" max="1806" width="8.88671875" style="53" customWidth="1"/>
    <col min="1807" max="2048" width="22.88671875" style="53"/>
    <col min="2049" max="2049" width="4.88671875" style="53" customWidth="1"/>
    <col min="2050" max="2050" width="2.44140625" style="53" customWidth="1"/>
    <col min="2051" max="2051" width="19.44140625" style="53" customWidth="1"/>
    <col min="2052" max="2052" width="9.88671875" style="53" customWidth="1"/>
    <col min="2053" max="2053" width="13" style="53" customWidth="1"/>
    <col min="2054" max="2054" width="9.5546875" style="53" customWidth="1"/>
    <col min="2055" max="2055" width="13.88671875" style="53" customWidth="1"/>
    <col min="2056" max="2056" width="12.5546875" style="53" customWidth="1"/>
    <col min="2057" max="2057" width="15.109375" style="53" customWidth="1"/>
    <col min="2058" max="2058" width="11.109375" style="53" customWidth="1"/>
    <col min="2059" max="2059" width="18.109375" style="53" customWidth="1"/>
    <col min="2060" max="2060" width="13" style="53" customWidth="1"/>
    <col min="2061" max="2061" width="2.33203125" style="53" customWidth="1"/>
    <col min="2062" max="2062" width="8.88671875" style="53" customWidth="1"/>
    <col min="2063" max="2304" width="22.88671875" style="53"/>
    <col min="2305" max="2305" width="4.88671875" style="53" customWidth="1"/>
    <col min="2306" max="2306" width="2.44140625" style="53" customWidth="1"/>
    <col min="2307" max="2307" width="19.44140625" style="53" customWidth="1"/>
    <col min="2308" max="2308" width="9.88671875" style="53" customWidth="1"/>
    <col min="2309" max="2309" width="13" style="53" customWidth="1"/>
    <col min="2310" max="2310" width="9.5546875" style="53" customWidth="1"/>
    <col min="2311" max="2311" width="13.88671875" style="53" customWidth="1"/>
    <col min="2312" max="2312" width="12.5546875" style="53" customWidth="1"/>
    <col min="2313" max="2313" width="15.109375" style="53" customWidth="1"/>
    <col min="2314" max="2314" width="11.109375" style="53" customWidth="1"/>
    <col min="2315" max="2315" width="18.109375" style="53" customWidth="1"/>
    <col min="2316" max="2316" width="13" style="53" customWidth="1"/>
    <col min="2317" max="2317" width="2.33203125" style="53" customWidth="1"/>
    <col min="2318" max="2318" width="8.88671875" style="53" customWidth="1"/>
    <col min="2319" max="2560" width="22.88671875" style="53"/>
    <col min="2561" max="2561" width="4.88671875" style="53" customWidth="1"/>
    <col min="2562" max="2562" width="2.44140625" style="53" customWidth="1"/>
    <col min="2563" max="2563" width="19.44140625" style="53" customWidth="1"/>
    <col min="2564" max="2564" width="9.88671875" style="53" customWidth="1"/>
    <col min="2565" max="2565" width="13" style="53" customWidth="1"/>
    <col min="2566" max="2566" width="9.5546875" style="53" customWidth="1"/>
    <col min="2567" max="2567" width="13.88671875" style="53" customWidth="1"/>
    <col min="2568" max="2568" width="12.5546875" style="53" customWidth="1"/>
    <col min="2569" max="2569" width="15.109375" style="53" customWidth="1"/>
    <col min="2570" max="2570" width="11.109375" style="53" customWidth="1"/>
    <col min="2571" max="2571" width="18.109375" style="53" customWidth="1"/>
    <col min="2572" max="2572" width="13" style="53" customWidth="1"/>
    <col min="2573" max="2573" width="2.33203125" style="53" customWidth="1"/>
    <col min="2574" max="2574" width="8.88671875" style="53" customWidth="1"/>
    <col min="2575" max="2816" width="22.88671875" style="53"/>
    <col min="2817" max="2817" width="4.88671875" style="53" customWidth="1"/>
    <col min="2818" max="2818" width="2.44140625" style="53" customWidth="1"/>
    <col min="2819" max="2819" width="19.44140625" style="53" customWidth="1"/>
    <col min="2820" max="2820" width="9.88671875" style="53" customWidth="1"/>
    <col min="2821" max="2821" width="13" style="53" customWidth="1"/>
    <col min="2822" max="2822" width="9.5546875" style="53" customWidth="1"/>
    <col min="2823" max="2823" width="13.88671875" style="53" customWidth="1"/>
    <col min="2824" max="2824" width="12.5546875" style="53" customWidth="1"/>
    <col min="2825" max="2825" width="15.109375" style="53" customWidth="1"/>
    <col min="2826" max="2826" width="11.109375" style="53" customWidth="1"/>
    <col min="2827" max="2827" width="18.109375" style="53" customWidth="1"/>
    <col min="2828" max="2828" width="13" style="53" customWidth="1"/>
    <col min="2829" max="2829" width="2.33203125" style="53" customWidth="1"/>
    <col min="2830" max="2830" width="8.88671875" style="53" customWidth="1"/>
    <col min="2831" max="3072" width="22.88671875" style="53"/>
    <col min="3073" max="3073" width="4.88671875" style="53" customWidth="1"/>
    <col min="3074" max="3074" width="2.44140625" style="53" customWidth="1"/>
    <col min="3075" max="3075" width="19.44140625" style="53" customWidth="1"/>
    <col min="3076" max="3076" width="9.88671875" style="53" customWidth="1"/>
    <col min="3077" max="3077" width="13" style="53" customWidth="1"/>
    <col min="3078" max="3078" width="9.5546875" style="53" customWidth="1"/>
    <col min="3079" max="3079" width="13.88671875" style="53" customWidth="1"/>
    <col min="3080" max="3080" width="12.5546875" style="53" customWidth="1"/>
    <col min="3081" max="3081" width="15.109375" style="53" customWidth="1"/>
    <col min="3082" max="3082" width="11.109375" style="53" customWidth="1"/>
    <col min="3083" max="3083" width="18.109375" style="53" customWidth="1"/>
    <col min="3084" max="3084" width="13" style="53" customWidth="1"/>
    <col min="3085" max="3085" width="2.33203125" style="53" customWidth="1"/>
    <col min="3086" max="3086" width="8.88671875" style="53" customWidth="1"/>
    <col min="3087" max="3328" width="22.88671875" style="53"/>
    <col min="3329" max="3329" width="4.88671875" style="53" customWidth="1"/>
    <col min="3330" max="3330" width="2.44140625" style="53" customWidth="1"/>
    <col min="3331" max="3331" width="19.44140625" style="53" customWidth="1"/>
    <col min="3332" max="3332" width="9.88671875" style="53" customWidth="1"/>
    <col min="3333" max="3333" width="13" style="53" customWidth="1"/>
    <col min="3334" max="3334" width="9.5546875" style="53" customWidth="1"/>
    <col min="3335" max="3335" width="13.88671875" style="53" customWidth="1"/>
    <col min="3336" max="3336" width="12.5546875" style="53" customWidth="1"/>
    <col min="3337" max="3337" width="15.109375" style="53" customWidth="1"/>
    <col min="3338" max="3338" width="11.109375" style="53" customWidth="1"/>
    <col min="3339" max="3339" width="18.109375" style="53" customWidth="1"/>
    <col min="3340" max="3340" width="13" style="53" customWidth="1"/>
    <col min="3341" max="3341" width="2.33203125" style="53" customWidth="1"/>
    <col min="3342" max="3342" width="8.88671875" style="53" customWidth="1"/>
    <col min="3343" max="3584" width="22.88671875" style="53"/>
    <col min="3585" max="3585" width="4.88671875" style="53" customWidth="1"/>
    <col min="3586" max="3586" width="2.44140625" style="53" customWidth="1"/>
    <col min="3587" max="3587" width="19.44140625" style="53" customWidth="1"/>
    <col min="3588" max="3588" width="9.88671875" style="53" customWidth="1"/>
    <col min="3589" max="3589" width="13" style="53" customWidth="1"/>
    <col min="3590" max="3590" width="9.5546875" style="53" customWidth="1"/>
    <col min="3591" max="3591" width="13.88671875" style="53" customWidth="1"/>
    <col min="3592" max="3592" width="12.5546875" style="53" customWidth="1"/>
    <col min="3593" max="3593" width="15.109375" style="53" customWidth="1"/>
    <col min="3594" max="3594" width="11.109375" style="53" customWidth="1"/>
    <col min="3595" max="3595" width="18.109375" style="53" customWidth="1"/>
    <col min="3596" max="3596" width="13" style="53" customWidth="1"/>
    <col min="3597" max="3597" width="2.33203125" style="53" customWidth="1"/>
    <col min="3598" max="3598" width="8.88671875" style="53" customWidth="1"/>
    <col min="3599" max="3840" width="22.88671875" style="53"/>
    <col min="3841" max="3841" width="4.88671875" style="53" customWidth="1"/>
    <col min="3842" max="3842" width="2.44140625" style="53" customWidth="1"/>
    <col min="3843" max="3843" width="19.44140625" style="53" customWidth="1"/>
    <col min="3844" max="3844" width="9.88671875" style="53" customWidth="1"/>
    <col min="3845" max="3845" width="13" style="53" customWidth="1"/>
    <col min="3846" max="3846" width="9.5546875" style="53" customWidth="1"/>
    <col min="3847" max="3847" width="13.88671875" style="53" customWidth="1"/>
    <col min="3848" max="3848" width="12.5546875" style="53" customWidth="1"/>
    <col min="3849" max="3849" width="15.109375" style="53" customWidth="1"/>
    <col min="3850" max="3850" width="11.109375" style="53" customWidth="1"/>
    <col min="3851" max="3851" width="18.109375" style="53" customWidth="1"/>
    <col min="3852" max="3852" width="13" style="53" customWidth="1"/>
    <col min="3853" max="3853" width="2.33203125" style="53" customWidth="1"/>
    <col min="3854" max="3854" width="8.88671875" style="53" customWidth="1"/>
    <col min="3855" max="4096" width="22.88671875" style="53"/>
    <col min="4097" max="4097" width="4.88671875" style="53" customWidth="1"/>
    <col min="4098" max="4098" width="2.44140625" style="53" customWidth="1"/>
    <col min="4099" max="4099" width="19.44140625" style="53" customWidth="1"/>
    <col min="4100" max="4100" width="9.88671875" style="53" customWidth="1"/>
    <col min="4101" max="4101" width="13" style="53" customWidth="1"/>
    <col min="4102" max="4102" width="9.5546875" style="53" customWidth="1"/>
    <col min="4103" max="4103" width="13.88671875" style="53" customWidth="1"/>
    <col min="4104" max="4104" width="12.5546875" style="53" customWidth="1"/>
    <col min="4105" max="4105" width="15.109375" style="53" customWidth="1"/>
    <col min="4106" max="4106" width="11.109375" style="53" customWidth="1"/>
    <col min="4107" max="4107" width="18.109375" style="53" customWidth="1"/>
    <col min="4108" max="4108" width="13" style="53" customWidth="1"/>
    <col min="4109" max="4109" width="2.33203125" style="53" customWidth="1"/>
    <col min="4110" max="4110" width="8.88671875" style="53" customWidth="1"/>
    <col min="4111" max="4352" width="22.88671875" style="53"/>
    <col min="4353" max="4353" width="4.88671875" style="53" customWidth="1"/>
    <col min="4354" max="4354" width="2.44140625" style="53" customWidth="1"/>
    <col min="4355" max="4355" width="19.44140625" style="53" customWidth="1"/>
    <col min="4356" max="4356" width="9.88671875" style="53" customWidth="1"/>
    <col min="4357" max="4357" width="13" style="53" customWidth="1"/>
    <col min="4358" max="4358" width="9.5546875" style="53" customWidth="1"/>
    <col min="4359" max="4359" width="13.88671875" style="53" customWidth="1"/>
    <col min="4360" max="4360" width="12.5546875" style="53" customWidth="1"/>
    <col min="4361" max="4361" width="15.109375" style="53" customWidth="1"/>
    <col min="4362" max="4362" width="11.109375" style="53" customWidth="1"/>
    <col min="4363" max="4363" width="18.109375" style="53" customWidth="1"/>
    <col min="4364" max="4364" width="13" style="53" customWidth="1"/>
    <col min="4365" max="4365" width="2.33203125" style="53" customWidth="1"/>
    <col min="4366" max="4366" width="8.88671875" style="53" customWidth="1"/>
    <col min="4367" max="4608" width="22.88671875" style="53"/>
    <col min="4609" max="4609" width="4.88671875" style="53" customWidth="1"/>
    <col min="4610" max="4610" width="2.44140625" style="53" customWidth="1"/>
    <col min="4611" max="4611" width="19.44140625" style="53" customWidth="1"/>
    <col min="4612" max="4612" width="9.88671875" style="53" customWidth="1"/>
    <col min="4613" max="4613" width="13" style="53" customWidth="1"/>
    <col min="4614" max="4614" width="9.5546875" style="53" customWidth="1"/>
    <col min="4615" max="4615" width="13.88671875" style="53" customWidth="1"/>
    <col min="4616" max="4616" width="12.5546875" style="53" customWidth="1"/>
    <col min="4617" max="4617" width="15.109375" style="53" customWidth="1"/>
    <col min="4618" max="4618" width="11.109375" style="53" customWidth="1"/>
    <col min="4619" max="4619" width="18.109375" style="53" customWidth="1"/>
    <col min="4620" max="4620" width="13" style="53" customWidth="1"/>
    <col min="4621" max="4621" width="2.33203125" style="53" customWidth="1"/>
    <col min="4622" max="4622" width="8.88671875" style="53" customWidth="1"/>
    <col min="4623" max="4864" width="22.88671875" style="53"/>
    <col min="4865" max="4865" width="4.88671875" style="53" customWidth="1"/>
    <col min="4866" max="4866" width="2.44140625" style="53" customWidth="1"/>
    <col min="4867" max="4867" width="19.44140625" style="53" customWidth="1"/>
    <col min="4868" max="4868" width="9.88671875" style="53" customWidth="1"/>
    <col min="4869" max="4869" width="13" style="53" customWidth="1"/>
    <col min="4870" max="4870" width="9.5546875" style="53" customWidth="1"/>
    <col min="4871" max="4871" width="13.88671875" style="53" customWidth="1"/>
    <col min="4872" max="4872" width="12.5546875" style="53" customWidth="1"/>
    <col min="4873" max="4873" width="15.109375" style="53" customWidth="1"/>
    <col min="4874" max="4874" width="11.109375" style="53" customWidth="1"/>
    <col min="4875" max="4875" width="18.109375" style="53" customWidth="1"/>
    <col min="4876" max="4876" width="13" style="53" customWidth="1"/>
    <col min="4877" max="4877" width="2.33203125" style="53" customWidth="1"/>
    <col min="4878" max="4878" width="8.88671875" style="53" customWidth="1"/>
    <col min="4879" max="5120" width="22.88671875" style="53"/>
    <col min="5121" max="5121" width="4.88671875" style="53" customWidth="1"/>
    <col min="5122" max="5122" width="2.44140625" style="53" customWidth="1"/>
    <col min="5123" max="5123" width="19.44140625" style="53" customWidth="1"/>
    <col min="5124" max="5124" width="9.88671875" style="53" customWidth="1"/>
    <col min="5125" max="5125" width="13" style="53" customWidth="1"/>
    <col min="5126" max="5126" width="9.5546875" style="53" customWidth="1"/>
    <col min="5127" max="5127" width="13.88671875" style="53" customWidth="1"/>
    <col min="5128" max="5128" width="12.5546875" style="53" customWidth="1"/>
    <col min="5129" max="5129" width="15.109375" style="53" customWidth="1"/>
    <col min="5130" max="5130" width="11.109375" style="53" customWidth="1"/>
    <col min="5131" max="5131" width="18.109375" style="53" customWidth="1"/>
    <col min="5132" max="5132" width="13" style="53" customWidth="1"/>
    <col min="5133" max="5133" width="2.33203125" style="53" customWidth="1"/>
    <col min="5134" max="5134" width="8.88671875" style="53" customWidth="1"/>
    <col min="5135" max="5376" width="22.88671875" style="53"/>
    <col min="5377" max="5377" width="4.88671875" style="53" customWidth="1"/>
    <col min="5378" max="5378" width="2.44140625" style="53" customWidth="1"/>
    <col min="5379" max="5379" width="19.44140625" style="53" customWidth="1"/>
    <col min="5380" max="5380" width="9.88671875" style="53" customWidth="1"/>
    <col min="5381" max="5381" width="13" style="53" customWidth="1"/>
    <col min="5382" max="5382" width="9.5546875" style="53" customWidth="1"/>
    <col min="5383" max="5383" width="13.88671875" style="53" customWidth="1"/>
    <col min="5384" max="5384" width="12.5546875" style="53" customWidth="1"/>
    <col min="5385" max="5385" width="15.109375" style="53" customWidth="1"/>
    <col min="5386" max="5386" width="11.109375" style="53" customWidth="1"/>
    <col min="5387" max="5387" width="18.109375" style="53" customWidth="1"/>
    <col min="5388" max="5388" width="13" style="53" customWidth="1"/>
    <col min="5389" max="5389" width="2.33203125" style="53" customWidth="1"/>
    <col min="5390" max="5390" width="8.88671875" style="53" customWidth="1"/>
    <col min="5391" max="5632" width="22.88671875" style="53"/>
    <col min="5633" max="5633" width="4.88671875" style="53" customWidth="1"/>
    <col min="5634" max="5634" width="2.44140625" style="53" customWidth="1"/>
    <col min="5635" max="5635" width="19.44140625" style="53" customWidth="1"/>
    <col min="5636" max="5636" width="9.88671875" style="53" customWidth="1"/>
    <col min="5637" max="5637" width="13" style="53" customWidth="1"/>
    <col min="5638" max="5638" width="9.5546875" style="53" customWidth="1"/>
    <col min="5639" max="5639" width="13.88671875" style="53" customWidth="1"/>
    <col min="5640" max="5640" width="12.5546875" style="53" customWidth="1"/>
    <col min="5641" max="5641" width="15.109375" style="53" customWidth="1"/>
    <col min="5642" max="5642" width="11.109375" style="53" customWidth="1"/>
    <col min="5643" max="5643" width="18.109375" style="53" customWidth="1"/>
    <col min="5644" max="5644" width="13" style="53" customWidth="1"/>
    <col min="5645" max="5645" width="2.33203125" style="53" customWidth="1"/>
    <col min="5646" max="5646" width="8.88671875" style="53" customWidth="1"/>
    <col min="5647" max="5888" width="22.88671875" style="53"/>
    <col min="5889" max="5889" width="4.88671875" style="53" customWidth="1"/>
    <col min="5890" max="5890" width="2.44140625" style="53" customWidth="1"/>
    <col min="5891" max="5891" width="19.44140625" style="53" customWidth="1"/>
    <col min="5892" max="5892" width="9.88671875" style="53" customWidth="1"/>
    <col min="5893" max="5893" width="13" style="53" customWidth="1"/>
    <col min="5894" max="5894" width="9.5546875" style="53" customWidth="1"/>
    <col min="5895" max="5895" width="13.88671875" style="53" customWidth="1"/>
    <col min="5896" max="5896" width="12.5546875" style="53" customWidth="1"/>
    <col min="5897" max="5897" width="15.109375" style="53" customWidth="1"/>
    <col min="5898" max="5898" width="11.109375" style="53" customWidth="1"/>
    <col min="5899" max="5899" width="18.109375" style="53" customWidth="1"/>
    <col min="5900" max="5900" width="13" style="53" customWidth="1"/>
    <col min="5901" max="5901" width="2.33203125" style="53" customWidth="1"/>
    <col min="5902" max="5902" width="8.88671875" style="53" customWidth="1"/>
    <col min="5903" max="6144" width="22.88671875" style="53"/>
    <col min="6145" max="6145" width="4.88671875" style="53" customWidth="1"/>
    <col min="6146" max="6146" width="2.44140625" style="53" customWidth="1"/>
    <col min="6147" max="6147" width="19.44140625" style="53" customWidth="1"/>
    <col min="6148" max="6148" width="9.88671875" style="53" customWidth="1"/>
    <col min="6149" max="6149" width="13" style="53" customWidth="1"/>
    <col min="6150" max="6150" width="9.5546875" style="53" customWidth="1"/>
    <col min="6151" max="6151" width="13.88671875" style="53" customWidth="1"/>
    <col min="6152" max="6152" width="12.5546875" style="53" customWidth="1"/>
    <col min="6153" max="6153" width="15.109375" style="53" customWidth="1"/>
    <col min="6154" max="6154" width="11.109375" style="53" customWidth="1"/>
    <col min="6155" max="6155" width="18.109375" style="53" customWidth="1"/>
    <col min="6156" max="6156" width="13" style="53" customWidth="1"/>
    <col min="6157" max="6157" width="2.33203125" style="53" customWidth="1"/>
    <col min="6158" max="6158" width="8.88671875" style="53" customWidth="1"/>
    <col min="6159" max="6400" width="22.88671875" style="53"/>
    <col min="6401" max="6401" width="4.88671875" style="53" customWidth="1"/>
    <col min="6402" max="6402" width="2.44140625" style="53" customWidth="1"/>
    <col min="6403" max="6403" width="19.44140625" style="53" customWidth="1"/>
    <col min="6404" max="6404" width="9.88671875" style="53" customWidth="1"/>
    <col min="6405" max="6405" width="13" style="53" customWidth="1"/>
    <col min="6406" max="6406" width="9.5546875" style="53" customWidth="1"/>
    <col min="6407" max="6407" width="13.88671875" style="53" customWidth="1"/>
    <col min="6408" max="6408" width="12.5546875" style="53" customWidth="1"/>
    <col min="6409" max="6409" width="15.109375" style="53" customWidth="1"/>
    <col min="6410" max="6410" width="11.109375" style="53" customWidth="1"/>
    <col min="6411" max="6411" width="18.109375" style="53" customWidth="1"/>
    <col min="6412" max="6412" width="13" style="53" customWidth="1"/>
    <col min="6413" max="6413" width="2.33203125" style="53" customWidth="1"/>
    <col min="6414" max="6414" width="8.88671875" style="53" customWidth="1"/>
    <col min="6415" max="6656" width="22.88671875" style="53"/>
    <col min="6657" max="6657" width="4.88671875" style="53" customWidth="1"/>
    <col min="6658" max="6658" width="2.44140625" style="53" customWidth="1"/>
    <col min="6659" max="6659" width="19.44140625" style="53" customWidth="1"/>
    <col min="6660" max="6660" width="9.88671875" style="53" customWidth="1"/>
    <col min="6661" max="6661" width="13" style="53" customWidth="1"/>
    <col min="6662" max="6662" width="9.5546875" style="53" customWidth="1"/>
    <col min="6663" max="6663" width="13.88671875" style="53" customWidth="1"/>
    <col min="6664" max="6664" width="12.5546875" style="53" customWidth="1"/>
    <col min="6665" max="6665" width="15.109375" style="53" customWidth="1"/>
    <col min="6666" max="6666" width="11.109375" style="53" customWidth="1"/>
    <col min="6667" max="6667" width="18.109375" style="53" customWidth="1"/>
    <col min="6668" max="6668" width="13" style="53" customWidth="1"/>
    <col min="6669" max="6669" width="2.33203125" style="53" customWidth="1"/>
    <col min="6670" max="6670" width="8.88671875" style="53" customWidth="1"/>
    <col min="6671" max="6912" width="22.88671875" style="53"/>
    <col min="6913" max="6913" width="4.88671875" style="53" customWidth="1"/>
    <col min="6914" max="6914" width="2.44140625" style="53" customWidth="1"/>
    <col min="6915" max="6915" width="19.44140625" style="53" customWidth="1"/>
    <col min="6916" max="6916" width="9.88671875" style="53" customWidth="1"/>
    <col min="6917" max="6917" width="13" style="53" customWidth="1"/>
    <col min="6918" max="6918" width="9.5546875" style="53" customWidth="1"/>
    <col min="6919" max="6919" width="13.88671875" style="53" customWidth="1"/>
    <col min="6920" max="6920" width="12.5546875" style="53" customWidth="1"/>
    <col min="6921" max="6921" width="15.109375" style="53" customWidth="1"/>
    <col min="6922" max="6922" width="11.109375" style="53" customWidth="1"/>
    <col min="6923" max="6923" width="18.109375" style="53" customWidth="1"/>
    <col min="6924" max="6924" width="13" style="53" customWidth="1"/>
    <col min="6925" max="6925" width="2.33203125" style="53" customWidth="1"/>
    <col min="6926" max="6926" width="8.88671875" style="53" customWidth="1"/>
    <col min="6927" max="7168" width="22.88671875" style="53"/>
    <col min="7169" max="7169" width="4.88671875" style="53" customWidth="1"/>
    <col min="7170" max="7170" width="2.44140625" style="53" customWidth="1"/>
    <col min="7171" max="7171" width="19.44140625" style="53" customWidth="1"/>
    <col min="7172" max="7172" width="9.88671875" style="53" customWidth="1"/>
    <col min="7173" max="7173" width="13" style="53" customWidth="1"/>
    <col min="7174" max="7174" width="9.5546875" style="53" customWidth="1"/>
    <col min="7175" max="7175" width="13.88671875" style="53" customWidth="1"/>
    <col min="7176" max="7176" width="12.5546875" style="53" customWidth="1"/>
    <col min="7177" max="7177" width="15.109375" style="53" customWidth="1"/>
    <col min="7178" max="7178" width="11.109375" style="53" customWidth="1"/>
    <col min="7179" max="7179" width="18.109375" style="53" customWidth="1"/>
    <col min="7180" max="7180" width="13" style="53" customWidth="1"/>
    <col min="7181" max="7181" width="2.33203125" style="53" customWidth="1"/>
    <col min="7182" max="7182" width="8.88671875" style="53" customWidth="1"/>
    <col min="7183" max="7424" width="22.88671875" style="53"/>
    <col min="7425" max="7425" width="4.88671875" style="53" customWidth="1"/>
    <col min="7426" max="7426" width="2.44140625" style="53" customWidth="1"/>
    <col min="7427" max="7427" width="19.44140625" style="53" customWidth="1"/>
    <col min="7428" max="7428" width="9.88671875" style="53" customWidth="1"/>
    <col min="7429" max="7429" width="13" style="53" customWidth="1"/>
    <col min="7430" max="7430" width="9.5546875" style="53" customWidth="1"/>
    <col min="7431" max="7431" width="13.88671875" style="53" customWidth="1"/>
    <col min="7432" max="7432" width="12.5546875" style="53" customWidth="1"/>
    <col min="7433" max="7433" width="15.109375" style="53" customWidth="1"/>
    <col min="7434" max="7434" width="11.109375" style="53" customWidth="1"/>
    <col min="7435" max="7435" width="18.109375" style="53" customWidth="1"/>
    <col min="7436" max="7436" width="13" style="53" customWidth="1"/>
    <col min="7437" max="7437" width="2.33203125" style="53" customWidth="1"/>
    <col min="7438" max="7438" width="8.88671875" style="53" customWidth="1"/>
    <col min="7439" max="7680" width="22.88671875" style="53"/>
    <col min="7681" max="7681" width="4.88671875" style="53" customWidth="1"/>
    <col min="7682" max="7682" width="2.44140625" style="53" customWidth="1"/>
    <col min="7683" max="7683" width="19.44140625" style="53" customWidth="1"/>
    <col min="7684" max="7684" width="9.88671875" style="53" customWidth="1"/>
    <col min="7685" max="7685" width="13" style="53" customWidth="1"/>
    <col min="7686" max="7686" width="9.5546875" style="53" customWidth="1"/>
    <col min="7687" max="7687" width="13.88671875" style="53" customWidth="1"/>
    <col min="7688" max="7688" width="12.5546875" style="53" customWidth="1"/>
    <col min="7689" max="7689" width="15.109375" style="53" customWidth="1"/>
    <col min="7690" max="7690" width="11.109375" style="53" customWidth="1"/>
    <col min="7691" max="7691" width="18.109375" style="53" customWidth="1"/>
    <col min="7692" max="7692" width="13" style="53" customWidth="1"/>
    <col min="7693" max="7693" width="2.33203125" style="53" customWidth="1"/>
    <col min="7694" max="7694" width="8.88671875" style="53" customWidth="1"/>
    <col min="7695" max="7936" width="22.88671875" style="53"/>
    <col min="7937" max="7937" width="4.88671875" style="53" customWidth="1"/>
    <col min="7938" max="7938" width="2.44140625" style="53" customWidth="1"/>
    <col min="7939" max="7939" width="19.44140625" style="53" customWidth="1"/>
    <col min="7940" max="7940" width="9.88671875" style="53" customWidth="1"/>
    <col min="7941" max="7941" width="13" style="53" customWidth="1"/>
    <col min="7942" max="7942" width="9.5546875" style="53" customWidth="1"/>
    <col min="7943" max="7943" width="13.88671875" style="53" customWidth="1"/>
    <col min="7944" max="7944" width="12.5546875" style="53" customWidth="1"/>
    <col min="7945" max="7945" width="15.109375" style="53" customWidth="1"/>
    <col min="7946" max="7946" width="11.109375" style="53" customWidth="1"/>
    <col min="7947" max="7947" width="18.109375" style="53" customWidth="1"/>
    <col min="7948" max="7948" width="13" style="53" customWidth="1"/>
    <col min="7949" max="7949" width="2.33203125" style="53" customWidth="1"/>
    <col min="7950" max="7950" width="8.88671875" style="53" customWidth="1"/>
    <col min="7951" max="8192" width="22.88671875" style="53"/>
    <col min="8193" max="8193" width="4.88671875" style="53" customWidth="1"/>
    <col min="8194" max="8194" width="2.44140625" style="53" customWidth="1"/>
    <col min="8195" max="8195" width="19.44140625" style="53" customWidth="1"/>
    <col min="8196" max="8196" width="9.88671875" style="53" customWidth="1"/>
    <col min="8197" max="8197" width="13" style="53" customWidth="1"/>
    <col min="8198" max="8198" width="9.5546875" style="53" customWidth="1"/>
    <col min="8199" max="8199" width="13.88671875" style="53" customWidth="1"/>
    <col min="8200" max="8200" width="12.5546875" style="53" customWidth="1"/>
    <col min="8201" max="8201" width="15.109375" style="53" customWidth="1"/>
    <col min="8202" max="8202" width="11.109375" style="53" customWidth="1"/>
    <col min="8203" max="8203" width="18.109375" style="53" customWidth="1"/>
    <col min="8204" max="8204" width="13" style="53" customWidth="1"/>
    <col min="8205" max="8205" width="2.33203125" style="53" customWidth="1"/>
    <col min="8206" max="8206" width="8.88671875" style="53" customWidth="1"/>
    <col min="8207" max="8448" width="22.88671875" style="53"/>
    <col min="8449" max="8449" width="4.88671875" style="53" customWidth="1"/>
    <col min="8450" max="8450" width="2.44140625" style="53" customWidth="1"/>
    <col min="8451" max="8451" width="19.44140625" style="53" customWidth="1"/>
    <col min="8452" max="8452" width="9.88671875" style="53" customWidth="1"/>
    <col min="8453" max="8453" width="13" style="53" customWidth="1"/>
    <col min="8454" max="8454" width="9.5546875" style="53" customWidth="1"/>
    <col min="8455" max="8455" width="13.88671875" style="53" customWidth="1"/>
    <col min="8456" max="8456" width="12.5546875" style="53" customWidth="1"/>
    <col min="8457" max="8457" width="15.109375" style="53" customWidth="1"/>
    <col min="8458" max="8458" width="11.109375" style="53" customWidth="1"/>
    <col min="8459" max="8459" width="18.109375" style="53" customWidth="1"/>
    <col min="8460" max="8460" width="13" style="53" customWidth="1"/>
    <col min="8461" max="8461" width="2.33203125" style="53" customWidth="1"/>
    <col min="8462" max="8462" width="8.88671875" style="53" customWidth="1"/>
    <col min="8463" max="8704" width="22.88671875" style="53"/>
    <col min="8705" max="8705" width="4.88671875" style="53" customWidth="1"/>
    <col min="8706" max="8706" width="2.44140625" style="53" customWidth="1"/>
    <col min="8707" max="8707" width="19.44140625" style="53" customWidth="1"/>
    <col min="8708" max="8708" width="9.88671875" style="53" customWidth="1"/>
    <col min="8709" max="8709" width="13" style="53" customWidth="1"/>
    <col min="8710" max="8710" width="9.5546875" style="53" customWidth="1"/>
    <col min="8711" max="8711" width="13.88671875" style="53" customWidth="1"/>
    <col min="8712" max="8712" width="12.5546875" style="53" customWidth="1"/>
    <col min="8713" max="8713" width="15.109375" style="53" customWidth="1"/>
    <col min="8714" max="8714" width="11.109375" style="53" customWidth="1"/>
    <col min="8715" max="8715" width="18.109375" style="53" customWidth="1"/>
    <col min="8716" max="8716" width="13" style="53" customWidth="1"/>
    <col min="8717" max="8717" width="2.33203125" style="53" customWidth="1"/>
    <col min="8718" max="8718" width="8.88671875" style="53" customWidth="1"/>
    <col min="8719" max="8960" width="22.88671875" style="53"/>
    <col min="8961" max="8961" width="4.88671875" style="53" customWidth="1"/>
    <col min="8962" max="8962" width="2.44140625" style="53" customWidth="1"/>
    <col min="8963" max="8963" width="19.44140625" style="53" customWidth="1"/>
    <col min="8964" max="8964" width="9.88671875" style="53" customWidth="1"/>
    <col min="8965" max="8965" width="13" style="53" customWidth="1"/>
    <col min="8966" max="8966" width="9.5546875" style="53" customWidth="1"/>
    <col min="8967" max="8967" width="13.88671875" style="53" customWidth="1"/>
    <col min="8968" max="8968" width="12.5546875" style="53" customWidth="1"/>
    <col min="8969" max="8969" width="15.109375" style="53" customWidth="1"/>
    <col min="8970" max="8970" width="11.109375" style="53" customWidth="1"/>
    <col min="8971" max="8971" width="18.109375" style="53" customWidth="1"/>
    <col min="8972" max="8972" width="13" style="53" customWidth="1"/>
    <col min="8973" max="8973" width="2.33203125" style="53" customWidth="1"/>
    <col min="8974" max="8974" width="8.88671875" style="53" customWidth="1"/>
    <col min="8975" max="9216" width="22.88671875" style="53"/>
    <col min="9217" max="9217" width="4.88671875" style="53" customWidth="1"/>
    <col min="9218" max="9218" width="2.44140625" style="53" customWidth="1"/>
    <col min="9219" max="9219" width="19.44140625" style="53" customWidth="1"/>
    <col min="9220" max="9220" width="9.88671875" style="53" customWidth="1"/>
    <col min="9221" max="9221" width="13" style="53" customWidth="1"/>
    <col min="9222" max="9222" width="9.5546875" style="53" customWidth="1"/>
    <col min="9223" max="9223" width="13.88671875" style="53" customWidth="1"/>
    <col min="9224" max="9224" width="12.5546875" style="53" customWidth="1"/>
    <col min="9225" max="9225" width="15.109375" style="53" customWidth="1"/>
    <col min="9226" max="9226" width="11.109375" style="53" customWidth="1"/>
    <col min="9227" max="9227" width="18.109375" style="53" customWidth="1"/>
    <col min="9228" max="9228" width="13" style="53" customWidth="1"/>
    <col min="9229" max="9229" width="2.33203125" style="53" customWidth="1"/>
    <col min="9230" max="9230" width="8.88671875" style="53" customWidth="1"/>
    <col min="9231" max="9472" width="22.88671875" style="53"/>
    <col min="9473" max="9473" width="4.88671875" style="53" customWidth="1"/>
    <col min="9474" max="9474" width="2.44140625" style="53" customWidth="1"/>
    <col min="9475" max="9475" width="19.44140625" style="53" customWidth="1"/>
    <col min="9476" max="9476" width="9.88671875" style="53" customWidth="1"/>
    <col min="9477" max="9477" width="13" style="53" customWidth="1"/>
    <col min="9478" max="9478" width="9.5546875" style="53" customWidth="1"/>
    <col min="9479" max="9479" width="13.88671875" style="53" customWidth="1"/>
    <col min="9480" max="9480" width="12.5546875" style="53" customWidth="1"/>
    <col min="9481" max="9481" width="15.109375" style="53" customWidth="1"/>
    <col min="9482" max="9482" width="11.109375" style="53" customWidth="1"/>
    <col min="9483" max="9483" width="18.109375" style="53" customWidth="1"/>
    <col min="9484" max="9484" width="13" style="53" customWidth="1"/>
    <col min="9485" max="9485" width="2.33203125" style="53" customWidth="1"/>
    <col min="9486" max="9486" width="8.88671875" style="53" customWidth="1"/>
    <col min="9487" max="9728" width="22.88671875" style="53"/>
    <col min="9729" max="9729" width="4.88671875" style="53" customWidth="1"/>
    <col min="9730" max="9730" width="2.44140625" style="53" customWidth="1"/>
    <col min="9731" max="9731" width="19.44140625" style="53" customWidth="1"/>
    <col min="9732" max="9732" width="9.88671875" style="53" customWidth="1"/>
    <col min="9733" max="9733" width="13" style="53" customWidth="1"/>
    <col min="9734" max="9734" width="9.5546875" style="53" customWidth="1"/>
    <col min="9735" max="9735" width="13.88671875" style="53" customWidth="1"/>
    <col min="9736" max="9736" width="12.5546875" style="53" customWidth="1"/>
    <col min="9737" max="9737" width="15.109375" style="53" customWidth="1"/>
    <col min="9738" max="9738" width="11.109375" style="53" customWidth="1"/>
    <col min="9739" max="9739" width="18.109375" style="53" customWidth="1"/>
    <col min="9740" max="9740" width="13" style="53" customWidth="1"/>
    <col min="9741" max="9741" width="2.33203125" style="53" customWidth="1"/>
    <col min="9742" max="9742" width="8.88671875" style="53" customWidth="1"/>
    <col min="9743" max="9984" width="22.88671875" style="53"/>
    <col min="9985" max="9985" width="4.88671875" style="53" customWidth="1"/>
    <col min="9986" max="9986" width="2.44140625" style="53" customWidth="1"/>
    <col min="9987" max="9987" width="19.44140625" style="53" customWidth="1"/>
    <col min="9988" max="9988" width="9.88671875" style="53" customWidth="1"/>
    <col min="9989" max="9989" width="13" style="53" customWidth="1"/>
    <col min="9990" max="9990" width="9.5546875" style="53" customWidth="1"/>
    <col min="9991" max="9991" width="13.88671875" style="53" customWidth="1"/>
    <col min="9992" max="9992" width="12.5546875" style="53" customWidth="1"/>
    <col min="9993" max="9993" width="15.109375" style="53" customWidth="1"/>
    <col min="9994" max="9994" width="11.109375" style="53" customWidth="1"/>
    <col min="9995" max="9995" width="18.109375" style="53" customWidth="1"/>
    <col min="9996" max="9996" width="13" style="53" customWidth="1"/>
    <col min="9997" max="9997" width="2.33203125" style="53" customWidth="1"/>
    <col min="9998" max="9998" width="8.88671875" style="53" customWidth="1"/>
    <col min="9999" max="10240" width="22.88671875" style="53"/>
    <col min="10241" max="10241" width="4.88671875" style="53" customWidth="1"/>
    <col min="10242" max="10242" width="2.44140625" style="53" customWidth="1"/>
    <col min="10243" max="10243" width="19.44140625" style="53" customWidth="1"/>
    <col min="10244" max="10244" width="9.88671875" style="53" customWidth="1"/>
    <col min="10245" max="10245" width="13" style="53" customWidth="1"/>
    <col min="10246" max="10246" width="9.5546875" style="53" customWidth="1"/>
    <col min="10247" max="10247" width="13.88671875" style="53" customWidth="1"/>
    <col min="10248" max="10248" width="12.5546875" style="53" customWidth="1"/>
    <col min="10249" max="10249" width="15.109375" style="53" customWidth="1"/>
    <col min="10250" max="10250" width="11.109375" style="53" customWidth="1"/>
    <col min="10251" max="10251" width="18.109375" style="53" customWidth="1"/>
    <col min="10252" max="10252" width="13" style="53" customWidth="1"/>
    <col min="10253" max="10253" width="2.33203125" style="53" customWidth="1"/>
    <col min="10254" max="10254" width="8.88671875" style="53" customWidth="1"/>
    <col min="10255" max="10496" width="22.88671875" style="53"/>
    <col min="10497" max="10497" width="4.88671875" style="53" customWidth="1"/>
    <col min="10498" max="10498" width="2.44140625" style="53" customWidth="1"/>
    <col min="10499" max="10499" width="19.44140625" style="53" customWidth="1"/>
    <col min="10500" max="10500" width="9.88671875" style="53" customWidth="1"/>
    <col min="10501" max="10501" width="13" style="53" customWidth="1"/>
    <col min="10502" max="10502" width="9.5546875" style="53" customWidth="1"/>
    <col min="10503" max="10503" width="13.88671875" style="53" customWidth="1"/>
    <col min="10504" max="10504" width="12.5546875" style="53" customWidth="1"/>
    <col min="10505" max="10505" width="15.109375" style="53" customWidth="1"/>
    <col min="10506" max="10506" width="11.109375" style="53" customWidth="1"/>
    <col min="10507" max="10507" width="18.109375" style="53" customWidth="1"/>
    <col min="10508" max="10508" width="13" style="53" customWidth="1"/>
    <col min="10509" max="10509" width="2.33203125" style="53" customWidth="1"/>
    <col min="10510" max="10510" width="8.88671875" style="53" customWidth="1"/>
    <col min="10511" max="10752" width="22.88671875" style="53"/>
    <col min="10753" max="10753" width="4.88671875" style="53" customWidth="1"/>
    <col min="10754" max="10754" width="2.44140625" style="53" customWidth="1"/>
    <col min="10755" max="10755" width="19.44140625" style="53" customWidth="1"/>
    <col min="10756" max="10756" width="9.88671875" style="53" customWidth="1"/>
    <col min="10757" max="10757" width="13" style="53" customWidth="1"/>
    <col min="10758" max="10758" width="9.5546875" style="53" customWidth="1"/>
    <col min="10759" max="10759" width="13.88671875" style="53" customWidth="1"/>
    <col min="10760" max="10760" width="12.5546875" style="53" customWidth="1"/>
    <col min="10761" max="10761" width="15.109375" style="53" customWidth="1"/>
    <col min="10762" max="10762" width="11.109375" style="53" customWidth="1"/>
    <col min="10763" max="10763" width="18.109375" style="53" customWidth="1"/>
    <col min="10764" max="10764" width="13" style="53" customWidth="1"/>
    <col min="10765" max="10765" width="2.33203125" style="53" customWidth="1"/>
    <col min="10766" max="10766" width="8.88671875" style="53" customWidth="1"/>
    <col min="10767" max="11008" width="22.88671875" style="53"/>
    <col min="11009" max="11009" width="4.88671875" style="53" customWidth="1"/>
    <col min="11010" max="11010" width="2.44140625" style="53" customWidth="1"/>
    <col min="11011" max="11011" width="19.44140625" style="53" customWidth="1"/>
    <col min="11012" max="11012" width="9.88671875" style="53" customWidth="1"/>
    <col min="11013" max="11013" width="13" style="53" customWidth="1"/>
    <col min="11014" max="11014" width="9.5546875" style="53" customWidth="1"/>
    <col min="11015" max="11015" width="13.88671875" style="53" customWidth="1"/>
    <col min="11016" max="11016" width="12.5546875" style="53" customWidth="1"/>
    <col min="11017" max="11017" width="15.109375" style="53" customWidth="1"/>
    <col min="11018" max="11018" width="11.109375" style="53" customWidth="1"/>
    <col min="11019" max="11019" width="18.109375" style="53" customWidth="1"/>
    <col min="11020" max="11020" width="13" style="53" customWidth="1"/>
    <col min="11021" max="11021" width="2.33203125" style="53" customWidth="1"/>
    <col min="11022" max="11022" width="8.88671875" style="53" customWidth="1"/>
    <col min="11023" max="11264" width="22.88671875" style="53"/>
    <col min="11265" max="11265" width="4.88671875" style="53" customWidth="1"/>
    <col min="11266" max="11266" width="2.44140625" style="53" customWidth="1"/>
    <col min="11267" max="11267" width="19.44140625" style="53" customWidth="1"/>
    <col min="11268" max="11268" width="9.88671875" style="53" customWidth="1"/>
    <col min="11269" max="11269" width="13" style="53" customWidth="1"/>
    <col min="11270" max="11270" width="9.5546875" style="53" customWidth="1"/>
    <col min="11271" max="11271" width="13.88671875" style="53" customWidth="1"/>
    <col min="11272" max="11272" width="12.5546875" style="53" customWidth="1"/>
    <col min="11273" max="11273" width="15.109375" style="53" customWidth="1"/>
    <col min="11274" max="11274" width="11.109375" style="53" customWidth="1"/>
    <col min="11275" max="11275" width="18.109375" style="53" customWidth="1"/>
    <col min="11276" max="11276" width="13" style="53" customWidth="1"/>
    <col min="11277" max="11277" width="2.33203125" style="53" customWidth="1"/>
    <col min="11278" max="11278" width="8.88671875" style="53" customWidth="1"/>
    <col min="11279" max="11520" width="22.88671875" style="53"/>
    <col min="11521" max="11521" width="4.88671875" style="53" customWidth="1"/>
    <col min="11522" max="11522" width="2.44140625" style="53" customWidth="1"/>
    <col min="11523" max="11523" width="19.44140625" style="53" customWidth="1"/>
    <col min="11524" max="11524" width="9.88671875" style="53" customWidth="1"/>
    <col min="11525" max="11525" width="13" style="53" customWidth="1"/>
    <col min="11526" max="11526" width="9.5546875" style="53" customWidth="1"/>
    <col min="11527" max="11527" width="13.88671875" style="53" customWidth="1"/>
    <col min="11528" max="11528" width="12.5546875" style="53" customWidth="1"/>
    <col min="11529" max="11529" width="15.109375" style="53" customWidth="1"/>
    <col min="11530" max="11530" width="11.109375" style="53" customWidth="1"/>
    <col min="11531" max="11531" width="18.109375" style="53" customWidth="1"/>
    <col min="11532" max="11532" width="13" style="53" customWidth="1"/>
    <col min="11533" max="11533" width="2.33203125" style="53" customWidth="1"/>
    <col min="11534" max="11534" width="8.88671875" style="53" customWidth="1"/>
    <col min="11535" max="11776" width="22.88671875" style="53"/>
    <col min="11777" max="11777" width="4.88671875" style="53" customWidth="1"/>
    <col min="11778" max="11778" width="2.44140625" style="53" customWidth="1"/>
    <col min="11779" max="11779" width="19.44140625" style="53" customWidth="1"/>
    <col min="11780" max="11780" width="9.88671875" style="53" customWidth="1"/>
    <col min="11781" max="11781" width="13" style="53" customWidth="1"/>
    <col min="11782" max="11782" width="9.5546875" style="53" customWidth="1"/>
    <col min="11783" max="11783" width="13.88671875" style="53" customWidth="1"/>
    <col min="11784" max="11784" width="12.5546875" style="53" customWidth="1"/>
    <col min="11785" max="11785" width="15.109375" style="53" customWidth="1"/>
    <col min="11786" max="11786" width="11.109375" style="53" customWidth="1"/>
    <col min="11787" max="11787" width="18.109375" style="53" customWidth="1"/>
    <col min="11788" max="11788" width="13" style="53" customWidth="1"/>
    <col min="11789" max="11789" width="2.33203125" style="53" customWidth="1"/>
    <col min="11790" max="11790" width="8.88671875" style="53" customWidth="1"/>
    <col min="11791" max="12032" width="22.88671875" style="53"/>
    <col min="12033" max="12033" width="4.88671875" style="53" customWidth="1"/>
    <col min="12034" max="12034" width="2.44140625" style="53" customWidth="1"/>
    <col min="12035" max="12035" width="19.44140625" style="53" customWidth="1"/>
    <col min="12036" max="12036" width="9.88671875" style="53" customWidth="1"/>
    <col min="12037" max="12037" width="13" style="53" customWidth="1"/>
    <col min="12038" max="12038" width="9.5546875" style="53" customWidth="1"/>
    <col min="12039" max="12039" width="13.88671875" style="53" customWidth="1"/>
    <col min="12040" max="12040" width="12.5546875" style="53" customWidth="1"/>
    <col min="12041" max="12041" width="15.109375" style="53" customWidth="1"/>
    <col min="12042" max="12042" width="11.109375" style="53" customWidth="1"/>
    <col min="12043" max="12043" width="18.109375" style="53" customWidth="1"/>
    <col min="12044" max="12044" width="13" style="53" customWidth="1"/>
    <col min="12045" max="12045" width="2.33203125" style="53" customWidth="1"/>
    <col min="12046" max="12046" width="8.88671875" style="53" customWidth="1"/>
    <col min="12047" max="12288" width="22.88671875" style="53"/>
    <col min="12289" max="12289" width="4.88671875" style="53" customWidth="1"/>
    <col min="12290" max="12290" width="2.44140625" style="53" customWidth="1"/>
    <col min="12291" max="12291" width="19.44140625" style="53" customWidth="1"/>
    <col min="12292" max="12292" width="9.88671875" style="53" customWidth="1"/>
    <col min="12293" max="12293" width="13" style="53" customWidth="1"/>
    <col min="12294" max="12294" width="9.5546875" style="53" customWidth="1"/>
    <col min="12295" max="12295" width="13.88671875" style="53" customWidth="1"/>
    <col min="12296" max="12296" width="12.5546875" style="53" customWidth="1"/>
    <col min="12297" max="12297" width="15.109375" style="53" customWidth="1"/>
    <col min="12298" max="12298" width="11.109375" style="53" customWidth="1"/>
    <col min="12299" max="12299" width="18.109375" style="53" customWidth="1"/>
    <col min="12300" max="12300" width="13" style="53" customWidth="1"/>
    <col min="12301" max="12301" width="2.33203125" style="53" customWidth="1"/>
    <col min="12302" max="12302" width="8.88671875" style="53" customWidth="1"/>
    <col min="12303" max="12544" width="22.88671875" style="53"/>
    <col min="12545" max="12545" width="4.88671875" style="53" customWidth="1"/>
    <col min="12546" max="12546" width="2.44140625" style="53" customWidth="1"/>
    <col min="12547" max="12547" width="19.44140625" style="53" customWidth="1"/>
    <col min="12548" max="12548" width="9.88671875" style="53" customWidth="1"/>
    <col min="12549" max="12549" width="13" style="53" customWidth="1"/>
    <col min="12550" max="12550" width="9.5546875" style="53" customWidth="1"/>
    <col min="12551" max="12551" width="13.88671875" style="53" customWidth="1"/>
    <col min="12552" max="12552" width="12.5546875" style="53" customWidth="1"/>
    <col min="12553" max="12553" width="15.109375" style="53" customWidth="1"/>
    <col min="12554" max="12554" width="11.109375" style="53" customWidth="1"/>
    <col min="12555" max="12555" width="18.109375" style="53" customWidth="1"/>
    <col min="12556" max="12556" width="13" style="53" customWidth="1"/>
    <col min="12557" max="12557" width="2.33203125" style="53" customWidth="1"/>
    <col min="12558" max="12558" width="8.88671875" style="53" customWidth="1"/>
    <col min="12559" max="12800" width="22.88671875" style="53"/>
    <col min="12801" max="12801" width="4.88671875" style="53" customWidth="1"/>
    <col min="12802" max="12802" width="2.44140625" style="53" customWidth="1"/>
    <col min="12803" max="12803" width="19.44140625" style="53" customWidth="1"/>
    <col min="12804" max="12804" width="9.88671875" style="53" customWidth="1"/>
    <col min="12805" max="12805" width="13" style="53" customWidth="1"/>
    <col min="12806" max="12806" width="9.5546875" style="53" customWidth="1"/>
    <col min="12807" max="12807" width="13.88671875" style="53" customWidth="1"/>
    <col min="12808" max="12808" width="12.5546875" style="53" customWidth="1"/>
    <col min="12809" max="12809" width="15.109375" style="53" customWidth="1"/>
    <col min="12810" max="12810" width="11.109375" style="53" customWidth="1"/>
    <col min="12811" max="12811" width="18.109375" style="53" customWidth="1"/>
    <col min="12812" max="12812" width="13" style="53" customWidth="1"/>
    <col min="12813" max="12813" width="2.33203125" style="53" customWidth="1"/>
    <col min="12814" max="12814" width="8.88671875" style="53" customWidth="1"/>
    <col min="12815" max="13056" width="22.88671875" style="53"/>
    <col min="13057" max="13057" width="4.88671875" style="53" customWidth="1"/>
    <col min="13058" max="13058" width="2.44140625" style="53" customWidth="1"/>
    <col min="13059" max="13059" width="19.44140625" style="53" customWidth="1"/>
    <col min="13060" max="13060" width="9.88671875" style="53" customWidth="1"/>
    <col min="13061" max="13061" width="13" style="53" customWidth="1"/>
    <col min="13062" max="13062" width="9.5546875" style="53" customWidth="1"/>
    <col min="13063" max="13063" width="13.88671875" style="53" customWidth="1"/>
    <col min="13064" max="13064" width="12.5546875" style="53" customWidth="1"/>
    <col min="13065" max="13065" width="15.109375" style="53" customWidth="1"/>
    <col min="13066" max="13066" width="11.109375" style="53" customWidth="1"/>
    <col min="13067" max="13067" width="18.109375" style="53" customWidth="1"/>
    <col min="13068" max="13068" width="13" style="53" customWidth="1"/>
    <col min="13069" max="13069" width="2.33203125" style="53" customWidth="1"/>
    <col min="13070" max="13070" width="8.88671875" style="53" customWidth="1"/>
    <col min="13071" max="13312" width="22.88671875" style="53"/>
    <col min="13313" max="13313" width="4.88671875" style="53" customWidth="1"/>
    <col min="13314" max="13314" width="2.44140625" style="53" customWidth="1"/>
    <col min="13315" max="13315" width="19.44140625" style="53" customWidth="1"/>
    <col min="13316" max="13316" width="9.88671875" style="53" customWidth="1"/>
    <col min="13317" max="13317" width="13" style="53" customWidth="1"/>
    <col min="13318" max="13318" width="9.5546875" style="53" customWidth="1"/>
    <col min="13319" max="13319" width="13.88671875" style="53" customWidth="1"/>
    <col min="13320" max="13320" width="12.5546875" style="53" customWidth="1"/>
    <col min="13321" max="13321" width="15.109375" style="53" customWidth="1"/>
    <col min="13322" max="13322" width="11.109375" style="53" customWidth="1"/>
    <col min="13323" max="13323" width="18.109375" style="53" customWidth="1"/>
    <col min="13324" max="13324" width="13" style="53" customWidth="1"/>
    <col min="13325" max="13325" width="2.33203125" style="53" customWidth="1"/>
    <col min="13326" max="13326" width="8.88671875" style="53" customWidth="1"/>
    <col min="13327" max="13568" width="22.88671875" style="53"/>
    <col min="13569" max="13569" width="4.88671875" style="53" customWidth="1"/>
    <col min="13570" max="13570" width="2.44140625" style="53" customWidth="1"/>
    <col min="13571" max="13571" width="19.44140625" style="53" customWidth="1"/>
    <col min="13572" max="13572" width="9.88671875" style="53" customWidth="1"/>
    <col min="13573" max="13573" width="13" style="53" customWidth="1"/>
    <col min="13574" max="13574" width="9.5546875" style="53" customWidth="1"/>
    <col min="13575" max="13575" width="13.88671875" style="53" customWidth="1"/>
    <col min="13576" max="13576" width="12.5546875" style="53" customWidth="1"/>
    <col min="13577" max="13577" width="15.109375" style="53" customWidth="1"/>
    <col min="13578" max="13578" width="11.109375" style="53" customWidth="1"/>
    <col min="13579" max="13579" width="18.109375" style="53" customWidth="1"/>
    <col min="13580" max="13580" width="13" style="53" customWidth="1"/>
    <col min="13581" max="13581" width="2.33203125" style="53" customWidth="1"/>
    <col min="13582" max="13582" width="8.88671875" style="53" customWidth="1"/>
    <col min="13583" max="13824" width="22.88671875" style="53"/>
    <col min="13825" max="13825" width="4.88671875" style="53" customWidth="1"/>
    <col min="13826" max="13826" width="2.44140625" style="53" customWidth="1"/>
    <col min="13827" max="13827" width="19.44140625" style="53" customWidth="1"/>
    <col min="13828" max="13828" width="9.88671875" style="53" customWidth="1"/>
    <col min="13829" max="13829" width="13" style="53" customWidth="1"/>
    <col min="13830" max="13830" width="9.5546875" style="53" customWidth="1"/>
    <col min="13831" max="13831" width="13.88671875" style="53" customWidth="1"/>
    <col min="13832" max="13832" width="12.5546875" style="53" customWidth="1"/>
    <col min="13833" max="13833" width="15.109375" style="53" customWidth="1"/>
    <col min="13834" max="13834" width="11.109375" style="53" customWidth="1"/>
    <col min="13835" max="13835" width="18.109375" style="53" customWidth="1"/>
    <col min="13836" max="13836" width="13" style="53" customWidth="1"/>
    <col min="13837" max="13837" width="2.33203125" style="53" customWidth="1"/>
    <col min="13838" max="13838" width="8.88671875" style="53" customWidth="1"/>
    <col min="13839" max="14080" width="22.88671875" style="53"/>
    <col min="14081" max="14081" width="4.88671875" style="53" customWidth="1"/>
    <col min="14082" max="14082" width="2.44140625" style="53" customWidth="1"/>
    <col min="14083" max="14083" width="19.44140625" style="53" customWidth="1"/>
    <col min="14084" max="14084" width="9.88671875" style="53" customWidth="1"/>
    <col min="14085" max="14085" width="13" style="53" customWidth="1"/>
    <col min="14086" max="14086" width="9.5546875" style="53" customWidth="1"/>
    <col min="14087" max="14087" width="13.88671875" style="53" customWidth="1"/>
    <col min="14088" max="14088" width="12.5546875" style="53" customWidth="1"/>
    <col min="14089" max="14089" width="15.109375" style="53" customWidth="1"/>
    <col min="14090" max="14090" width="11.109375" style="53" customWidth="1"/>
    <col min="14091" max="14091" width="18.109375" style="53" customWidth="1"/>
    <col min="14092" max="14092" width="13" style="53" customWidth="1"/>
    <col min="14093" max="14093" width="2.33203125" style="53" customWidth="1"/>
    <col min="14094" max="14094" width="8.88671875" style="53" customWidth="1"/>
    <col min="14095" max="14336" width="22.88671875" style="53"/>
    <col min="14337" max="14337" width="4.88671875" style="53" customWidth="1"/>
    <col min="14338" max="14338" width="2.44140625" style="53" customWidth="1"/>
    <col min="14339" max="14339" width="19.44140625" style="53" customWidth="1"/>
    <col min="14340" max="14340" width="9.88671875" style="53" customWidth="1"/>
    <col min="14341" max="14341" width="13" style="53" customWidth="1"/>
    <col min="14342" max="14342" width="9.5546875" style="53" customWidth="1"/>
    <col min="14343" max="14343" width="13.88671875" style="53" customWidth="1"/>
    <col min="14344" max="14344" width="12.5546875" style="53" customWidth="1"/>
    <col min="14345" max="14345" width="15.109375" style="53" customWidth="1"/>
    <col min="14346" max="14346" width="11.109375" style="53" customWidth="1"/>
    <col min="14347" max="14347" width="18.109375" style="53" customWidth="1"/>
    <col min="14348" max="14348" width="13" style="53" customWidth="1"/>
    <col min="14349" max="14349" width="2.33203125" style="53" customWidth="1"/>
    <col min="14350" max="14350" width="8.88671875" style="53" customWidth="1"/>
    <col min="14351" max="14592" width="22.88671875" style="53"/>
    <col min="14593" max="14593" width="4.88671875" style="53" customWidth="1"/>
    <col min="14594" max="14594" width="2.44140625" style="53" customWidth="1"/>
    <col min="14595" max="14595" width="19.44140625" style="53" customWidth="1"/>
    <col min="14596" max="14596" width="9.88671875" style="53" customWidth="1"/>
    <col min="14597" max="14597" width="13" style="53" customWidth="1"/>
    <col min="14598" max="14598" width="9.5546875" style="53" customWidth="1"/>
    <col min="14599" max="14599" width="13.88671875" style="53" customWidth="1"/>
    <col min="14600" max="14600" width="12.5546875" style="53" customWidth="1"/>
    <col min="14601" max="14601" width="15.109375" style="53" customWidth="1"/>
    <col min="14602" max="14602" width="11.109375" style="53" customWidth="1"/>
    <col min="14603" max="14603" width="18.109375" style="53" customWidth="1"/>
    <col min="14604" max="14604" width="13" style="53" customWidth="1"/>
    <col min="14605" max="14605" width="2.33203125" style="53" customWidth="1"/>
    <col min="14606" max="14606" width="8.88671875" style="53" customWidth="1"/>
    <col min="14607" max="14848" width="22.88671875" style="53"/>
    <col min="14849" max="14849" width="4.88671875" style="53" customWidth="1"/>
    <col min="14850" max="14850" width="2.44140625" style="53" customWidth="1"/>
    <col min="14851" max="14851" width="19.44140625" style="53" customWidth="1"/>
    <col min="14852" max="14852" width="9.88671875" style="53" customWidth="1"/>
    <col min="14853" max="14853" width="13" style="53" customWidth="1"/>
    <col min="14854" max="14854" width="9.5546875" style="53" customWidth="1"/>
    <col min="14855" max="14855" width="13.88671875" style="53" customWidth="1"/>
    <col min="14856" max="14856" width="12.5546875" style="53" customWidth="1"/>
    <col min="14857" max="14857" width="15.109375" style="53" customWidth="1"/>
    <col min="14858" max="14858" width="11.109375" style="53" customWidth="1"/>
    <col min="14859" max="14859" width="18.109375" style="53" customWidth="1"/>
    <col min="14860" max="14860" width="13" style="53" customWidth="1"/>
    <col min="14861" max="14861" width="2.33203125" style="53" customWidth="1"/>
    <col min="14862" max="14862" width="8.88671875" style="53" customWidth="1"/>
    <col min="14863" max="15104" width="22.88671875" style="53"/>
    <col min="15105" max="15105" width="4.88671875" style="53" customWidth="1"/>
    <col min="15106" max="15106" width="2.44140625" style="53" customWidth="1"/>
    <col min="15107" max="15107" width="19.44140625" style="53" customWidth="1"/>
    <col min="15108" max="15108" width="9.88671875" style="53" customWidth="1"/>
    <col min="15109" max="15109" width="13" style="53" customWidth="1"/>
    <col min="15110" max="15110" width="9.5546875" style="53" customWidth="1"/>
    <col min="15111" max="15111" width="13.88671875" style="53" customWidth="1"/>
    <col min="15112" max="15112" width="12.5546875" style="53" customWidth="1"/>
    <col min="15113" max="15113" width="15.109375" style="53" customWidth="1"/>
    <col min="15114" max="15114" width="11.109375" style="53" customWidth="1"/>
    <col min="15115" max="15115" width="18.109375" style="53" customWidth="1"/>
    <col min="15116" max="15116" width="13" style="53" customWidth="1"/>
    <col min="15117" max="15117" width="2.33203125" style="53" customWidth="1"/>
    <col min="15118" max="15118" width="8.88671875" style="53" customWidth="1"/>
    <col min="15119" max="15360" width="22.88671875" style="53"/>
    <col min="15361" max="15361" width="4.88671875" style="53" customWidth="1"/>
    <col min="15362" max="15362" width="2.44140625" style="53" customWidth="1"/>
    <col min="15363" max="15363" width="19.44140625" style="53" customWidth="1"/>
    <col min="15364" max="15364" width="9.88671875" style="53" customWidth="1"/>
    <col min="15365" max="15365" width="13" style="53" customWidth="1"/>
    <col min="15366" max="15366" width="9.5546875" style="53" customWidth="1"/>
    <col min="15367" max="15367" width="13.88671875" style="53" customWidth="1"/>
    <col min="15368" max="15368" width="12.5546875" style="53" customWidth="1"/>
    <col min="15369" max="15369" width="15.109375" style="53" customWidth="1"/>
    <col min="15370" max="15370" width="11.109375" style="53" customWidth="1"/>
    <col min="15371" max="15371" width="18.109375" style="53" customWidth="1"/>
    <col min="15372" max="15372" width="13" style="53" customWidth="1"/>
    <col min="15373" max="15373" width="2.33203125" style="53" customWidth="1"/>
    <col min="15374" max="15374" width="8.88671875" style="53" customWidth="1"/>
    <col min="15375" max="15616" width="22.88671875" style="53"/>
    <col min="15617" max="15617" width="4.88671875" style="53" customWidth="1"/>
    <col min="15618" max="15618" width="2.44140625" style="53" customWidth="1"/>
    <col min="15619" max="15619" width="19.44140625" style="53" customWidth="1"/>
    <col min="15620" max="15620" width="9.88671875" style="53" customWidth="1"/>
    <col min="15621" max="15621" width="13" style="53" customWidth="1"/>
    <col min="15622" max="15622" width="9.5546875" style="53" customWidth="1"/>
    <col min="15623" max="15623" width="13.88671875" style="53" customWidth="1"/>
    <col min="15624" max="15624" width="12.5546875" style="53" customWidth="1"/>
    <col min="15625" max="15625" width="15.109375" style="53" customWidth="1"/>
    <col min="15626" max="15626" width="11.109375" style="53" customWidth="1"/>
    <col min="15627" max="15627" width="18.109375" style="53" customWidth="1"/>
    <col min="15628" max="15628" width="13" style="53" customWidth="1"/>
    <col min="15629" max="15629" width="2.33203125" style="53" customWidth="1"/>
    <col min="15630" max="15630" width="8.88671875" style="53" customWidth="1"/>
    <col min="15631" max="15872" width="22.88671875" style="53"/>
    <col min="15873" max="15873" width="4.88671875" style="53" customWidth="1"/>
    <col min="15874" max="15874" width="2.44140625" style="53" customWidth="1"/>
    <col min="15875" max="15875" width="19.44140625" style="53" customWidth="1"/>
    <col min="15876" max="15876" width="9.88671875" style="53" customWidth="1"/>
    <col min="15877" max="15877" width="13" style="53" customWidth="1"/>
    <col min="15878" max="15878" width="9.5546875" style="53" customWidth="1"/>
    <col min="15879" max="15879" width="13.88671875" style="53" customWidth="1"/>
    <col min="15880" max="15880" width="12.5546875" style="53" customWidth="1"/>
    <col min="15881" max="15881" width="15.109375" style="53" customWidth="1"/>
    <col min="15882" max="15882" width="11.109375" style="53" customWidth="1"/>
    <col min="15883" max="15883" width="18.109375" style="53" customWidth="1"/>
    <col min="15884" max="15884" width="13" style="53" customWidth="1"/>
    <col min="15885" max="15885" width="2.33203125" style="53" customWidth="1"/>
    <col min="15886" max="15886" width="8.88671875" style="53" customWidth="1"/>
    <col min="15887" max="16128" width="22.88671875" style="53"/>
    <col min="16129" max="16129" width="4.88671875" style="53" customWidth="1"/>
    <col min="16130" max="16130" width="2.44140625" style="53" customWidth="1"/>
    <col min="16131" max="16131" width="19.44140625" style="53" customWidth="1"/>
    <col min="16132" max="16132" width="9.88671875" style="53" customWidth="1"/>
    <col min="16133" max="16133" width="13" style="53" customWidth="1"/>
    <col min="16134" max="16134" width="9.5546875" style="53" customWidth="1"/>
    <col min="16135" max="16135" width="13.88671875" style="53" customWidth="1"/>
    <col min="16136" max="16136" width="12.5546875" style="53" customWidth="1"/>
    <col min="16137" max="16137" width="15.109375" style="53" customWidth="1"/>
    <col min="16138" max="16138" width="11.109375" style="53" customWidth="1"/>
    <col min="16139" max="16139" width="18.109375" style="53" customWidth="1"/>
    <col min="16140" max="16140" width="13" style="53" customWidth="1"/>
    <col min="16141" max="16141" width="2.33203125" style="53" customWidth="1"/>
    <col min="16142" max="16142" width="8.88671875" style="53" customWidth="1"/>
    <col min="16143" max="16384" width="22.88671875" style="53"/>
  </cols>
  <sheetData>
    <row r="1" spans="1:14" ht="12.15" customHeight="1" x14ac:dyDescent="0.3">
      <c r="A1" s="52" t="s">
        <v>45</v>
      </c>
      <c r="C1" s="54"/>
      <c r="F1" s="54"/>
      <c r="L1" s="61"/>
    </row>
    <row r="2" spans="1:14" ht="11.25" customHeight="1" x14ac:dyDescent="0.3">
      <c r="A2" s="54" t="s">
        <v>41</v>
      </c>
      <c r="C2" s="62"/>
      <c r="F2" s="54"/>
      <c r="L2" s="61"/>
    </row>
    <row r="3" spans="1:14" ht="11.25" customHeight="1" x14ac:dyDescent="0.3">
      <c r="A3" s="54" t="s">
        <v>47</v>
      </c>
      <c r="C3" s="63"/>
      <c r="F3" s="52"/>
    </row>
    <row r="4" spans="1:14" ht="10.5" customHeight="1" x14ac:dyDescent="0.3">
      <c r="A4" s="52"/>
      <c r="H4" s="152"/>
      <c r="I4" s="152"/>
      <c r="J4" s="152"/>
      <c r="K4" s="153"/>
      <c r="L4" s="152"/>
    </row>
    <row r="5" spans="1:14" ht="10.5" customHeight="1" x14ac:dyDescent="0.3">
      <c r="A5" s="52"/>
      <c r="H5" s="152"/>
      <c r="I5" s="152"/>
      <c r="J5" s="152"/>
      <c r="K5" s="153"/>
      <c r="L5" s="152"/>
    </row>
    <row r="6" spans="1:14" ht="10.199999999999999" customHeight="1" x14ac:dyDescent="0.3">
      <c r="A6" s="52"/>
      <c r="G6" s="152"/>
      <c r="H6" s="65"/>
      <c r="I6" s="65"/>
      <c r="J6" s="66"/>
      <c r="K6" s="67"/>
      <c r="L6" s="68"/>
    </row>
    <row r="7" spans="1:14" ht="49.5" customHeight="1" x14ac:dyDescent="0.3">
      <c r="A7" s="69" t="s">
        <v>54</v>
      </c>
      <c r="B7" s="70"/>
      <c r="C7" s="69" t="s">
        <v>416</v>
      </c>
      <c r="D7" s="71" t="s">
        <v>523</v>
      </c>
      <c r="E7" s="72" t="s">
        <v>411</v>
      </c>
      <c r="F7" s="73" t="s">
        <v>410</v>
      </c>
      <c r="G7" s="74" t="s">
        <v>412</v>
      </c>
      <c r="H7" s="75" t="s">
        <v>413</v>
      </c>
      <c r="I7" s="75" t="s">
        <v>524</v>
      </c>
      <c r="J7" s="75" t="s">
        <v>525</v>
      </c>
      <c r="K7" s="76" t="s">
        <v>414</v>
      </c>
      <c r="L7" s="77" t="s">
        <v>415</v>
      </c>
    </row>
    <row r="8" spans="1:14" ht="13.8" x14ac:dyDescent="0.3">
      <c r="A8" s="78" t="s">
        <v>417</v>
      </c>
      <c r="C8" s="53" t="s">
        <v>68</v>
      </c>
      <c r="D8" s="48">
        <v>160719</v>
      </c>
      <c r="E8" s="154">
        <v>15.03</v>
      </c>
      <c r="F8" s="79">
        <f t="shared" ref="F8:F45" si="0">D8/E8</f>
        <v>10693.213572854293</v>
      </c>
      <c r="G8" s="155">
        <v>2.4</v>
      </c>
      <c r="H8" s="156">
        <v>14996.3</v>
      </c>
      <c r="I8" s="155">
        <v>126</v>
      </c>
      <c r="J8" s="155">
        <v>124</v>
      </c>
      <c r="K8" s="160">
        <v>1.1299999999999999</v>
      </c>
      <c r="L8" s="158">
        <v>37653</v>
      </c>
      <c r="N8" s="80"/>
    </row>
    <row r="9" spans="1:14" ht="13.8" x14ac:dyDescent="0.3">
      <c r="A9" s="78" t="s">
        <v>418</v>
      </c>
      <c r="C9" s="53" t="s">
        <v>69</v>
      </c>
      <c r="D9" s="48">
        <v>17160</v>
      </c>
      <c r="E9" s="154">
        <v>13.01</v>
      </c>
      <c r="F9" s="56">
        <f t="shared" si="0"/>
        <v>1318.9853958493468</v>
      </c>
      <c r="G9" s="155">
        <v>4.0999999999999996</v>
      </c>
      <c r="H9" s="156">
        <v>2146.9499999999998</v>
      </c>
      <c r="I9" s="155">
        <v>37</v>
      </c>
      <c r="J9" s="155">
        <v>5</v>
      </c>
      <c r="K9" s="160">
        <v>1.17</v>
      </c>
      <c r="L9" s="156">
        <v>1143</v>
      </c>
      <c r="N9" s="80"/>
    </row>
    <row r="10" spans="1:14" ht="13.8" x14ac:dyDescent="0.3">
      <c r="A10" s="78" t="s">
        <v>419</v>
      </c>
      <c r="C10" s="53" t="s">
        <v>70</v>
      </c>
      <c r="D10" s="48">
        <v>6424</v>
      </c>
      <c r="E10" s="154">
        <v>6.7</v>
      </c>
      <c r="F10" s="56">
        <f t="shared" si="0"/>
        <v>958.80597014925365</v>
      </c>
      <c r="G10" s="155">
        <v>4.0999999999999996</v>
      </c>
      <c r="H10" s="156">
        <v>892.21</v>
      </c>
      <c r="I10" s="155">
        <v>3</v>
      </c>
      <c r="J10" s="155">
        <v>12</v>
      </c>
      <c r="K10" s="160">
        <v>1.21</v>
      </c>
      <c r="L10" s="156">
        <v>327</v>
      </c>
      <c r="N10" s="80"/>
    </row>
    <row r="11" spans="1:14" ht="13.8" x14ac:dyDescent="0.3">
      <c r="A11" s="78" t="s">
        <v>420</v>
      </c>
      <c r="C11" s="53" t="s">
        <v>71</v>
      </c>
      <c r="D11" s="48">
        <v>49132</v>
      </c>
      <c r="E11" s="154">
        <v>10.24</v>
      </c>
      <c r="F11" s="56">
        <f t="shared" si="0"/>
        <v>4798.046875</v>
      </c>
      <c r="G11" s="155">
        <v>3</v>
      </c>
      <c r="H11" s="156">
        <v>4172.79</v>
      </c>
      <c r="I11" s="155">
        <v>101</v>
      </c>
      <c r="J11" s="155">
        <v>37</v>
      </c>
      <c r="K11" s="160">
        <v>0.95</v>
      </c>
      <c r="L11" s="156">
        <v>6740</v>
      </c>
      <c r="N11" s="80"/>
    </row>
    <row r="12" spans="1:14" ht="13.8" x14ac:dyDescent="0.3">
      <c r="A12" s="78" t="s">
        <v>421</v>
      </c>
      <c r="C12" s="53" t="s">
        <v>72</v>
      </c>
      <c r="D12" s="48">
        <v>242655</v>
      </c>
      <c r="E12" s="154">
        <v>340.8</v>
      </c>
      <c r="F12" s="56">
        <f t="shared" si="0"/>
        <v>712.01584507042253</v>
      </c>
      <c r="G12" s="155">
        <v>3.4</v>
      </c>
      <c r="H12" s="156">
        <v>39554.080000000002</v>
      </c>
      <c r="I12" s="155">
        <v>68</v>
      </c>
      <c r="J12" s="155">
        <v>77</v>
      </c>
      <c r="K12" s="160">
        <v>1.04</v>
      </c>
      <c r="L12" s="156">
        <v>25285</v>
      </c>
      <c r="N12" s="80"/>
    </row>
    <row r="13" spans="1:14" ht="13.8" x14ac:dyDescent="0.3">
      <c r="A13" s="78" t="s">
        <v>422</v>
      </c>
      <c r="C13" s="53" t="s">
        <v>73</v>
      </c>
      <c r="D13" s="48">
        <v>17320</v>
      </c>
      <c r="E13" s="154">
        <v>7.52</v>
      </c>
      <c r="F13" s="56">
        <f t="shared" si="0"/>
        <v>2303.1914893617022</v>
      </c>
      <c r="G13" s="155">
        <v>3.6</v>
      </c>
      <c r="H13" s="156">
        <v>2761.3</v>
      </c>
      <c r="I13" s="155">
        <v>82</v>
      </c>
      <c r="J13" s="155">
        <v>32</v>
      </c>
      <c r="K13" s="160">
        <v>1.2</v>
      </c>
      <c r="L13" s="156">
        <v>1637</v>
      </c>
      <c r="N13" s="80"/>
    </row>
    <row r="14" spans="1:14" ht="13.8" x14ac:dyDescent="0.3">
      <c r="A14" s="78" t="s">
        <v>423</v>
      </c>
      <c r="C14" s="53" t="s">
        <v>74</v>
      </c>
      <c r="D14" s="48">
        <v>5850</v>
      </c>
      <c r="E14" s="154">
        <v>5.47</v>
      </c>
      <c r="F14" s="56">
        <f t="shared" si="0"/>
        <v>1069.4698354661791</v>
      </c>
      <c r="G14" s="155">
        <v>4.9000000000000004</v>
      </c>
      <c r="H14" s="156">
        <v>961.64</v>
      </c>
      <c r="I14" s="155">
        <v>47</v>
      </c>
      <c r="J14" s="155">
        <v>9</v>
      </c>
      <c r="K14" s="160">
        <v>0.76</v>
      </c>
      <c r="L14" s="156">
        <v>286</v>
      </c>
      <c r="N14" s="80"/>
    </row>
    <row r="15" spans="1:14" ht="13.8" x14ac:dyDescent="0.3">
      <c r="A15" s="78" t="s">
        <v>424</v>
      </c>
      <c r="C15" s="53" t="s">
        <v>75</v>
      </c>
      <c r="D15" s="48">
        <v>41358</v>
      </c>
      <c r="E15" s="154">
        <v>42.93</v>
      </c>
      <c r="F15" s="56">
        <f t="shared" si="0"/>
        <v>963.38225017470302</v>
      </c>
      <c r="G15" s="155">
        <v>6</v>
      </c>
      <c r="H15" s="156">
        <v>5517.28</v>
      </c>
      <c r="I15" s="155">
        <v>13</v>
      </c>
      <c r="J15" s="155">
        <v>16</v>
      </c>
      <c r="K15" s="160">
        <v>0.8</v>
      </c>
      <c r="L15" s="156">
        <v>2271</v>
      </c>
      <c r="N15" s="80"/>
    </row>
    <row r="16" spans="1:14" ht="13.8" x14ac:dyDescent="0.3">
      <c r="A16" s="78" t="s">
        <v>425</v>
      </c>
      <c r="C16" s="53" t="s">
        <v>76</v>
      </c>
      <c r="D16" s="48">
        <v>5797</v>
      </c>
      <c r="E16" s="154">
        <v>6.89</v>
      </c>
      <c r="F16" s="56">
        <f t="shared" si="0"/>
        <v>841.3642960812773</v>
      </c>
      <c r="G16" s="155">
        <v>5.0999999999999996</v>
      </c>
      <c r="H16" s="156">
        <v>1011.21</v>
      </c>
      <c r="I16" s="155">
        <v>24</v>
      </c>
      <c r="J16" s="155">
        <v>1</v>
      </c>
      <c r="K16" s="160">
        <v>0.9</v>
      </c>
      <c r="L16" s="156">
        <v>346</v>
      </c>
      <c r="N16" s="80"/>
    </row>
    <row r="17" spans="1:14" ht="13.8" x14ac:dyDescent="0.3">
      <c r="A17" s="78" t="s">
        <v>426</v>
      </c>
      <c r="C17" s="53" t="s">
        <v>77</v>
      </c>
      <c r="D17" s="48">
        <v>23825</v>
      </c>
      <c r="E17" s="154">
        <v>6.24</v>
      </c>
      <c r="F17" s="56">
        <f t="shared" si="0"/>
        <v>3818.1089743589741</v>
      </c>
      <c r="G17" s="155">
        <v>2.6</v>
      </c>
      <c r="H17" s="156">
        <v>3081.19</v>
      </c>
      <c r="I17" s="155">
        <v>129</v>
      </c>
      <c r="J17" s="155">
        <v>126</v>
      </c>
      <c r="K17" s="160">
        <v>1.06</v>
      </c>
      <c r="L17" s="156">
        <v>6024</v>
      </c>
      <c r="N17" s="80"/>
    </row>
    <row r="18" spans="1:14" ht="13.8" x14ac:dyDescent="0.3">
      <c r="A18" s="78" t="s">
        <v>427</v>
      </c>
      <c r="C18" s="53" t="s">
        <v>78</v>
      </c>
      <c r="D18" s="48">
        <v>14269</v>
      </c>
      <c r="E18" s="154">
        <v>2</v>
      </c>
      <c r="F18" s="56">
        <f t="shared" si="0"/>
        <v>7134.5</v>
      </c>
      <c r="G18" s="155">
        <v>2.4</v>
      </c>
      <c r="H18" s="156">
        <v>2601.6</v>
      </c>
      <c r="I18" s="155">
        <v>132</v>
      </c>
      <c r="J18" s="155">
        <v>132</v>
      </c>
      <c r="K18" s="160">
        <v>1.3149999999999999</v>
      </c>
      <c r="L18" s="156">
        <v>4145</v>
      </c>
      <c r="N18" s="80"/>
    </row>
    <row r="19" spans="1:14" ht="13.8" x14ac:dyDescent="0.3">
      <c r="A19" s="78" t="s">
        <v>428</v>
      </c>
      <c r="C19" s="53" t="s">
        <v>79</v>
      </c>
      <c r="D19" s="48">
        <v>8474</v>
      </c>
      <c r="E19" s="154">
        <v>8.2100000000000009</v>
      </c>
      <c r="F19" s="56">
        <f t="shared" si="0"/>
        <v>1032.1559074299635</v>
      </c>
      <c r="G19" s="155">
        <v>4.8</v>
      </c>
      <c r="H19" s="156">
        <v>1024.08</v>
      </c>
      <c r="I19" s="155">
        <v>19</v>
      </c>
      <c r="J19" s="155">
        <v>3</v>
      </c>
      <c r="K19" s="160">
        <v>0.99</v>
      </c>
      <c r="L19" s="156">
        <v>550</v>
      </c>
      <c r="N19" s="80"/>
    </row>
    <row r="20" spans="1:14" ht="13.8" x14ac:dyDescent="0.3">
      <c r="A20" s="78" t="s">
        <v>429</v>
      </c>
      <c r="C20" s="53" t="s">
        <v>80</v>
      </c>
      <c r="D20" s="48">
        <v>27645</v>
      </c>
      <c r="E20" s="154">
        <v>10.44</v>
      </c>
      <c r="F20" s="56">
        <f t="shared" si="0"/>
        <v>2647.9885057471265</v>
      </c>
      <c r="G20" s="155">
        <v>3.7</v>
      </c>
      <c r="H20" s="156">
        <v>3399.2</v>
      </c>
      <c r="I20" s="155">
        <v>112</v>
      </c>
      <c r="J20" s="155">
        <v>63</v>
      </c>
      <c r="K20" s="160">
        <v>0.8</v>
      </c>
      <c r="L20" s="156">
        <v>3963</v>
      </c>
      <c r="N20" s="80"/>
    </row>
    <row r="21" spans="1:14" ht="13.8" x14ac:dyDescent="0.3">
      <c r="A21" s="78" t="s">
        <v>430</v>
      </c>
      <c r="C21" s="53" t="s">
        <v>81</v>
      </c>
      <c r="D21" s="48">
        <v>6748</v>
      </c>
      <c r="E21" s="154">
        <v>8.24</v>
      </c>
      <c r="F21" s="56">
        <f t="shared" si="0"/>
        <v>818.93203883495141</v>
      </c>
      <c r="G21" s="155">
        <v>4.0999999999999996</v>
      </c>
      <c r="H21" s="156">
        <v>1230.51</v>
      </c>
      <c r="I21" s="155">
        <v>36</v>
      </c>
      <c r="J21" s="155">
        <v>7</v>
      </c>
      <c r="K21" s="160">
        <v>0.73</v>
      </c>
      <c r="L21" s="156">
        <v>445</v>
      </c>
      <c r="N21" s="80"/>
    </row>
    <row r="22" spans="1:14" ht="13.8" x14ac:dyDescent="0.3">
      <c r="A22" s="78" t="s">
        <v>431</v>
      </c>
      <c r="C22" s="53" t="s">
        <v>82</v>
      </c>
      <c r="D22" s="48">
        <v>136743</v>
      </c>
      <c r="E22" s="154">
        <v>51.41</v>
      </c>
      <c r="F22" s="56">
        <f t="shared" si="0"/>
        <v>2659.8521688387473</v>
      </c>
      <c r="G22" s="155">
        <v>4.3</v>
      </c>
      <c r="H22" s="156">
        <v>18993.259999999998</v>
      </c>
      <c r="I22" s="155">
        <v>25</v>
      </c>
      <c r="J22" s="155">
        <v>17</v>
      </c>
      <c r="K22" s="160">
        <v>1.24</v>
      </c>
      <c r="L22" s="156">
        <v>10714</v>
      </c>
      <c r="N22" s="80"/>
    </row>
    <row r="23" spans="1:14" ht="13.8" x14ac:dyDescent="0.3">
      <c r="A23" s="78" t="s">
        <v>432</v>
      </c>
      <c r="C23" s="53" t="s">
        <v>83</v>
      </c>
      <c r="D23" s="48">
        <v>54689</v>
      </c>
      <c r="E23" s="154">
        <v>17.420000000000002</v>
      </c>
      <c r="F23" s="56">
        <f t="shared" si="0"/>
        <v>3139.4374282433982</v>
      </c>
      <c r="G23" s="155">
        <v>4.3</v>
      </c>
      <c r="H23" s="156">
        <v>5891.66</v>
      </c>
      <c r="I23" s="155">
        <v>15</v>
      </c>
      <c r="J23" s="155">
        <v>19</v>
      </c>
      <c r="K23" s="160">
        <v>0.85</v>
      </c>
      <c r="L23" s="156">
        <v>4059</v>
      </c>
      <c r="N23" s="80"/>
    </row>
    <row r="24" spans="1:14" ht="13.8" x14ac:dyDescent="0.3">
      <c r="A24" s="78" t="s">
        <v>433</v>
      </c>
      <c r="C24" s="53" t="s">
        <v>85</v>
      </c>
      <c r="D24" s="48">
        <v>22817</v>
      </c>
      <c r="E24" s="154">
        <v>10.28</v>
      </c>
      <c r="F24" s="56">
        <f t="shared" si="0"/>
        <v>2219.5525291828794</v>
      </c>
      <c r="G24" s="155">
        <v>4.9000000000000004</v>
      </c>
      <c r="H24" s="156">
        <v>3968.04</v>
      </c>
      <c r="I24" s="155">
        <v>9</v>
      </c>
      <c r="J24" s="155">
        <v>6</v>
      </c>
      <c r="K24" s="160">
        <v>1.1299999999999999</v>
      </c>
      <c r="L24" s="156">
        <v>1320</v>
      </c>
      <c r="N24" s="80"/>
    </row>
    <row r="25" spans="1:14" ht="13.8" x14ac:dyDescent="0.3">
      <c r="A25" s="78" t="s">
        <v>434</v>
      </c>
      <c r="C25" s="53" t="s">
        <v>86</v>
      </c>
      <c r="D25" s="48">
        <v>7284</v>
      </c>
      <c r="E25" s="154">
        <v>2.5</v>
      </c>
      <c r="F25" s="56">
        <f t="shared" si="0"/>
        <v>2913.6</v>
      </c>
      <c r="G25" s="155">
        <v>5.4</v>
      </c>
      <c r="H25" s="156">
        <v>659.44</v>
      </c>
      <c r="I25" s="155">
        <v>23</v>
      </c>
      <c r="J25" s="155">
        <v>20</v>
      </c>
      <c r="K25" s="160">
        <v>1.1100000000000001</v>
      </c>
      <c r="L25" s="156">
        <v>525</v>
      </c>
      <c r="N25" s="80"/>
    </row>
    <row r="26" spans="1:14" ht="13.8" x14ac:dyDescent="0.3">
      <c r="A26" s="78" t="s">
        <v>435</v>
      </c>
      <c r="C26" s="53" t="s">
        <v>87</v>
      </c>
      <c r="D26" s="48">
        <v>80380</v>
      </c>
      <c r="E26" s="154">
        <v>49.13</v>
      </c>
      <c r="F26" s="56">
        <f t="shared" si="0"/>
        <v>1636.0675758192549</v>
      </c>
      <c r="G26" s="155">
        <v>4.7</v>
      </c>
      <c r="H26" s="156">
        <v>7963.27</v>
      </c>
      <c r="I26" s="155">
        <v>18</v>
      </c>
      <c r="J26" s="155">
        <v>8</v>
      </c>
      <c r="K26" s="160">
        <v>1.1100000000000001</v>
      </c>
      <c r="L26" s="156">
        <v>5264</v>
      </c>
      <c r="N26" s="80"/>
    </row>
    <row r="27" spans="1:14" ht="13.8" x14ac:dyDescent="0.3">
      <c r="A27" s="78" t="s">
        <v>436</v>
      </c>
      <c r="C27" s="53" t="s">
        <v>88</v>
      </c>
      <c r="D27" s="48">
        <v>41783</v>
      </c>
      <c r="E27" s="154">
        <v>9.8800000000000008</v>
      </c>
      <c r="F27" s="56">
        <f t="shared" si="0"/>
        <v>4229.0485829959507</v>
      </c>
      <c r="G27" s="155">
        <v>2.8</v>
      </c>
      <c r="H27" s="156">
        <v>7406.66</v>
      </c>
      <c r="I27" s="155">
        <v>95</v>
      </c>
      <c r="J27" s="155">
        <v>78</v>
      </c>
      <c r="K27" s="160">
        <v>1.2529999999999999</v>
      </c>
      <c r="L27" s="156">
        <v>4822</v>
      </c>
      <c r="N27" s="80"/>
    </row>
    <row r="28" spans="1:14" ht="13.8" x14ac:dyDescent="0.3">
      <c r="A28" s="78" t="s">
        <v>437</v>
      </c>
      <c r="C28" s="53" t="s">
        <v>89</v>
      </c>
      <c r="D28" s="48">
        <v>16142</v>
      </c>
      <c r="E28" s="154">
        <v>2.5299999999999998</v>
      </c>
      <c r="F28" s="56">
        <f t="shared" si="0"/>
        <v>6380.237154150198</v>
      </c>
      <c r="G28" s="155">
        <v>2.8</v>
      </c>
      <c r="H28" s="156">
        <v>3545.42</v>
      </c>
      <c r="I28" s="155">
        <v>56</v>
      </c>
      <c r="J28" s="155">
        <v>54</v>
      </c>
      <c r="K28" s="160">
        <v>1.55</v>
      </c>
      <c r="L28" s="156">
        <v>1513</v>
      </c>
      <c r="N28" s="80"/>
    </row>
    <row r="29" spans="1:14" ht="13.8" x14ac:dyDescent="0.3">
      <c r="A29" s="78" t="s">
        <v>438</v>
      </c>
      <c r="C29" s="53" t="s">
        <v>90</v>
      </c>
      <c r="D29" s="48">
        <v>13382</v>
      </c>
      <c r="E29" s="154">
        <v>10.96</v>
      </c>
      <c r="F29" s="56">
        <f t="shared" si="0"/>
        <v>1220.9854014598538</v>
      </c>
      <c r="G29" s="155">
        <v>5.6</v>
      </c>
      <c r="H29" s="156">
        <v>1897.22</v>
      </c>
      <c r="I29" s="155">
        <v>5</v>
      </c>
      <c r="J29" s="155">
        <v>4</v>
      </c>
      <c r="K29" s="160">
        <v>1.0620000000000001</v>
      </c>
      <c r="L29" s="156">
        <v>630</v>
      </c>
      <c r="N29" s="80"/>
    </row>
    <row r="30" spans="1:14" ht="13.8" x14ac:dyDescent="0.3">
      <c r="A30" s="78" t="s">
        <v>439</v>
      </c>
      <c r="C30" s="53" t="s">
        <v>91</v>
      </c>
      <c r="D30" s="48">
        <v>182155</v>
      </c>
      <c r="E30" s="154">
        <v>68.709999999999994</v>
      </c>
      <c r="F30" s="56">
        <f t="shared" si="0"/>
        <v>2651.0697132877312</v>
      </c>
      <c r="G30" s="155">
        <v>3.8</v>
      </c>
      <c r="H30" s="156">
        <v>26859.5</v>
      </c>
      <c r="I30" s="155">
        <v>31</v>
      </c>
      <c r="J30" s="155">
        <v>15</v>
      </c>
      <c r="K30" s="160">
        <v>1.22</v>
      </c>
      <c r="L30" s="156">
        <v>14874</v>
      </c>
      <c r="N30" s="80"/>
    </row>
    <row r="31" spans="1:14" ht="13.8" x14ac:dyDescent="0.3">
      <c r="A31" s="78" t="s">
        <v>440</v>
      </c>
      <c r="C31" s="53" t="s">
        <v>92</v>
      </c>
      <c r="D31" s="48">
        <v>246256</v>
      </c>
      <c r="E31" s="154">
        <v>54.12</v>
      </c>
      <c r="F31" s="56">
        <f t="shared" si="0"/>
        <v>4550.1847745750183</v>
      </c>
      <c r="G31" s="155">
        <v>3.9</v>
      </c>
      <c r="H31" s="156">
        <v>28311.599999999999</v>
      </c>
      <c r="I31" s="155">
        <v>17</v>
      </c>
      <c r="J31" s="155">
        <v>14</v>
      </c>
      <c r="K31" s="160">
        <v>1.1499999999999999</v>
      </c>
      <c r="L31" s="156">
        <v>18927</v>
      </c>
      <c r="N31" s="80"/>
    </row>
    <row r="32" spans="1:14" ht="13.8" x14ac:dyDescent="0.3">
      <c r="A32" s="78" t="s">
        <v>441</v>
      </c>
      <c r="C32" s="53" t="s">
        <v>93</v>
      </c>
      <c r="D32" s="48">
        <v>3882</v>
      </c>
      <c r="E32" s="154">
        <v>7.48</v>
      </c>
      <c r="F32" s="56">
        <f t="shared" si="0"/>
        <v>518.98395721925135</v>
      </c>
      <c r="G32" s="155">
        <v>4.5999999999999996</v>
      </c>
      <c r="H32" s="156">
        <v>767.81</v>
      </c>
      <c r="I32" s="155">
        <v>43</v>
      </c>
      <c r="J32" s="155">
        <v>11</v>
      </c>
      <c r="K32" s="160">
        <v>0.9</v>
      </c>
      <c r="L32" s="156">
        <v>237</v>
      </c>
      <c r="N32" s="80"/>
    </row>
    <row r="33" spans="1:14" ht="13.8" x14ac:dyDescent="0.3">
      <c r="A33" s="78" t="s">
        <v>442</v>
      </c>
      <c r="C33" s="53" t="s">
        <v>94</v>
      </c>
      <c r="D33" s="48">
        <v>31705</v>
      </c>
      <c r="E33" s="154">
        <v>22.93</v>
      </c>
      <c r="F33" s="56">
        <f t="shared" si="0"/>
        <v>1382.6864369821194</v>
      </c>
      <c r="G33" s="155">
        <v>6.5</v>
      </c>
      <c r="H33" s="156">
        <v>3735.48</v>
      </c>
      <c r="I33" s="155">
        <v>4</v>
      </c>
      <c r="J33" s="155">
        <v>2</v>
      </c>
      <c r="K33" s="160">
        <v>1.35</v>
      </c>
      <c r="L33" s="156">
        <v>1889</v>
      </c>
      <c r="N33" s="80"/>
    </row>
    <row r="34" spans="1:14" ht="13.8" x14ac:dyDescent="0.3">
      <c r="A34" s="78" t="s">
        <v>443</v>
      </c>
      <c r="C34" s="53" t="s">
        <v>95</v>
      </c>
      <c r="D34" s="48">
        <v>12311</v>
      </c>
      <c r="E34" s="154">
        <v>15.32</v>
      </c>
      <c r="F34" s="56">
        <f t="shared" si="0"/>
        <v>803.59007832898169</v>
      </c>
      <c r="G34" s="155">
        <v>2.9</v>
      </c>
      <c r="H34" s="156">
        <v>2094.86</v>
      </c>
      <c r="I34" s="155">
        <v>99</v>
      </c>
      <c r="J34" s="155">
        <v>112</v>
      </c>
      <c r="K34" s="160">
        <v>1.07</v>
      </c>
      <c r="L34" s="156">
        <v>1583</v>
      </c>
      <c r="N34" s="80"/>
    </row>
    <row r="35" spans="1:14" ht="13.8" x14ac:dyDescent="0.3">
      <c r="A35" s="78" t="s">
        <v>444</v>
      </c>
      <c r="C35" s="53" t="s">
        <v>96</v>
      </c>
      <c r="D35" s="48">
        <v>95440</v>
      </c>
      <c r="E35" s="154">
        <v>33.65</v>
      </c>
      <c r="F35" s="56">
        <f t="shared" si="0"/>
        <v>2836.2555720653791</v>
      </c>
      <c r="G35" s="155">
        <v>4.3</v>
      </c>
      <c r="H35" s="156">
        <v>13415.38</v>
      </c>
      <c r="I35" s="155">
        <v>12</v>
      </c>
      <c r="J35" s="155">
        <v>13</v>
      </c>
      <c r="K35" s="160">
        <v>1.3</v>
      </c>
      <c r="L35" s="156">
        <v>7180</v>
      </c>
      <c r="N35" s="80"/>
    </row>
    <row r="36" spans="1:14" ht="13.8" x14ac:dyDescent="0.3">
      <c r="A36" s="78" t="s">
        <v>445</v>
      </c>
      <c r="C36" s="53" t="s">
        <v>97</v>
      </c>
      <c r="D36" s="48">
        <v>17208</v>
      </c>
      <c r="E36" s="154">
        <v>9.8699999999999992</v>
      </c>
      <c r="F36" s="56">
        <f t="shared" si="0"/>
        <v>1743.4650455927053</v>
      </c>
      <c r="G36" s="155">
        <v>4.7</v>
      </c>
      <c r="H36" s="156">
        <v>1571.64</v>
      </c>
      <c r="I36" s="155">
        <v>1</v>
      </c>
      <c r="J36" s="155">
        <v>10</v>
      </c>
      <c r="K36" s="160">
        <v>0.76</v>
      </c>
      <c r="L36" s="156">
        <v>812</v>
      </c>
      <c r="N36" s="80"/>
    </row>
    <row r="37" spans="1:14" ht="13.8" x14ac:dyDescent="0.3">
      <c r="A37" s="78" t="s">
        <v>446</v>
      </c>
      <c r="C37" s="53" t="s">
        <v>98</v>
      </c>
      <c r="D37" s="48">
        <v>222853</v>
      </c>
      <c r="E37" s="154">
        <v>59.81</v>
      </c>
      <c r="F37" s="56">
        <f t="shared" si="0"/>
        <v>3726.0157164353786</v>
      </c>
      <c r="G37" s="155">
        <v>3.8</v>
      </c>
      <c r="H37" s="156">
        <v>22909.3</v>
      </c>
      <c r="I37" s="155">
        <v>69</v>
      </c>
      <c r="J37" s="155">
        <v>27</v>
      </c>
      <c r="K37" s="160">
        <v>1.2</v>
      </c>
      <c r="L37" s="156">
        <v>21596</v>
      </c>
      <c r="N37" s="80"/>
    </row>
    <row r="38" spans="1:14" ht="13.8" x14ac:dyDescent="0.3">
      <c r="A38" s="78" t="s">
        <v>447</v>
      </c>
      <c r="C38" s="53" t="s">
        <v>99</v>
      </c>
      <c r="D38" s="48">
        <v>99908</v>
      </c>
      <c r="E38" s="154">
        <v>42.56</v>
      </c>
      <c r="F38" s="56">
        <f t="shared" si="0"/>
        <v>2347.4624060150377</v>
      </c>
      <c r="G38" s="155">
        <v>3.7</v>
      </c>
      <c r="H38" s="156">
        <v>12805.68</v>
      </c>
      <c r="I38" s="155">
        <v>39</v>
      </c>
      <c r="J38" s="155">
        <v>18</v>
      </c>
      <c r="K38" s="160">
        <v>1.22</v>
      </c>
      <c r="L38" s="156">
        <v>7100</v>
      </c>
      <c r="N38" s="80"/>
    </row>
    <row r="39" spans="1:14" ht="13.8" x14ac:dyDescent="0.3">
      <c r="A39" s="78" t="s">
        <v>448</v>
      </c>
      <c r="C39" s="53" t="s">
        <v>100</v>
      </c>
      <c r="D39" s="48">
        <v>25679</v>
      </c>
      <c r="E39" s="154">
        <v>14.44</v>
      </c>
      <c r="F39" s="56">
        <f t="shared" si="0"/>
        <v>1778.3240997229918</v>
      </c>
      <c r="G39" s="155">
        <v>3.3</v>
      </c>
      <c r="H39" s="156">
        <v>3864.86</v>
      </c>
      <c r="I39" s="155">
        <v>61</v>
      </c>
      <c r="J39" s="155">
        <v>22</v>
      </c>
      <c r="K39" s="160">
        <v>1.18</v>
      </c>
      <c r="L39" s="156">
        <v>2147</v>
      </c>
      <c r="N39" s="80"/>
    </row>
    <row r="40" spans="1:14" ht="13.8" x14ac:dyDescent="0.3">
      <c r="A40" s="78" t="s">
        <v>449</v>
      </c>
      <c r="C40" s="53" t="s">
        <v>101</v>
      </c>
      <c r="D40" s="48">
        <v>24761</v>
      </c>
      <c r="E40" s="154">
        <v>19.98</v>
      </c>
      <c r="F40" s="56">
        <f t="shared" si="0"/>
        <v>1239.2892892892892</v>
      </c>
      <c r="G40" s="155">
        <v>3.2</v>
      </c>
      <c r="H40" s="156">
        <v>2561.75</v>
      </c>
      <c r="I40" s="155">
        <v>34</v>
      </c>
      <c r="J40" s="155">
        <v>26</v>
      </c>
      <c r="K40" s="160">
        <v>0.95</v>
      </c>
      <c r="L40" s="156">
        <v>1866</v>
      </c>
      <c r="N40" s="80"/>
    </row>
    <row r="41" spans="1:14" ht="13.8" x14ac:dyDescent="0.3">
      <c r="A41" s="78" t="s">
        <v>450</v>
      </c>
      <c r="C41" s="53" t="s">
        <v>102</v>
      </c>
      <c r="D41" s="48">
        <v>92533</v>
      </c>
      <c r="E41" s="154">
        <v>400.17</v>
      </c>
      <c r="F41" s="56">
        <f t="shared" si="0"/>
        <v>231.23422545418197</v>
      </c>
      <c r="G41" s="155">
        <v>3.5</v>
      </c>
      <c r="H41" s="156">
        <v>13757.36</v>
      </c>
      <c r="I41" s="155">
        <v>63</v>
      </c>
      <c r="J41" s="155">
        <v>56</v>
      </c>
      <c r="K41" s="160">
        <v>1.03</v>
      </c>
      <c r="L41" s="156">
        <v>9490</v>
      </c>
      <c r="N41" s="80"/>
    </row>
    <row r="42" spans="1:14" ht="13.8" x14ac:dyDescent="0.3">
      <c r="A42" s="78" t="s">
        <v>451</v>
      </c>
      <c r="C42" s="53" t="s">
        <v>103</v>
      </c>
      <c r="D42" s="48">
        <v>454448</v>
      </c>
      <c r="E42" s="154">
        <v>249.02</v>
      </c>
      <c r="F42" s="56">
        <f t="shared" si="0"/>
        <v>1824.9457874869488</v>
      </c>
      <c r="G42" s="155">
        <v>3.1</v>
      </c>
      <c r="H42" s="156">
        <v>66986.12</v>
      </c>
      <c r="I42" s="155">
        <v>86</v>
      </c>
      <c r="J42" s="155">
        <v>74</v>
      </c>
      <c r="K42" s="160">
        <v>1.0029999999999999</v>
      </c>
      <c r="L42" s="156">
        <v>57237</v>
      </c>
      <c r="N42" s="80"/>
    </row>
    <row r="43" spans="1:14" ht="13.8" x14ac:dyDescent="0.3">
      <c r="A43" s="78" t="s">
        <v>452</v>
      </c>
      <c r="C43" s="53" t="s">
        <v>104</v>
      </c>
      <c r="D43" s="48">
        <v>21955</v>
      </c>
      <c r="E43" s="154">
        <v>15.04</v>
      </c>
      <c r="F43" s="56">
        <f t="shared" si="0"/>
        <v>1459.7739361702129</v>
      </c>
      <c r="G43" s="155">
        <v>3.6</v>
      </c>
      <c r="H43" s="156">
        <v>2932.43</v>
      </c>
      <c r="I43" s="155">
        <v>54</v>
      </c>
      <c r="J43" s="155">
        <v>21</v>
      </c>
      <c r="K43" s="160">
        <v>0.87</v>
      </c>
      <c r="L43" s="156">
        <v>1746</v>
      </c>
      <c r="N43" s="80"/>
    </row>
    <row r="44" spans="1:14" ht="13.8" x14ac:dyDescent="0.3">
      <c r="A44" s="78" t="s">
        <v>453</v>
      </c>
      <c r="C44" s="53" t="s">
        <v>105</v>
      </c>
      <c r="D44" s="48">
        <v>15404</v>
      </c>
      <c r="E44" s="154">
        <v>9.02</v>
      </c>
      <c r="F44" s="56">
        <f t="shared" si="0"/>
        <v>1707.760532150776</v>
      </c>
      <c r="G44" s="155">
        <v>4.5999999999999996</v>
      </c>
      <c r="H44" s="156">
        <v>998.58</v>
      </c>
      <c r="I44" s="155">
        <v>88</v>
      </c>
      <c r="J44" s="155">
        <v>53</v>
      </c>
      <c r="K44" s="160">
        <v>0.56999999999999995</v>
      </c>
      <c r="L44" s="156">
        <v>1866</v>
      </c>
      <c r="N44" s="80"/>
    </row>
    <row r="45" spans="1:14" ht="13.8" x14ac:dyDescent="0.3">
      <c r="A45" s="78" t="s">
        <v>454</v>
      </c>
      <c r="C45" s="53" t="s">
        <v>106</v>
      </c>
      <c r="D45" s="48">
        <v>28005</v>
      </c>
      <c r="E45" s="154">
        <v>9.23</v>
      </c>
      <c r="F45" s="56">
        <f t="shared" si="0"/>
        <v>3034.1278439869989</v>
      </c>
      <c r="G45" s="155">
        <v>3</v>
      </c>
      <c r="H45" s="156">
        <v>4152.74</v>
      </c>
      <c r="I45" s="155">
        <v>89</v>
      </c>
      <c r="J45" s="155">
        <v>31</v>
      </c>
      <c r="K45" s="160">
        <v>0.91</v>
      </c>
      <c r="L45" s="156">
        <v>3116</v>
      </c>
      <c r="N45" s="80"/>
    </row>
    <row r="46" spans="1:14" ht="9.6" customHeight="1" x14ac:dyDescent="0.3">
      <c r="D46" s="80"/>
      <c r="G46" s="81"/>
      <c r="H46" s="82"/>
      <c r="I46" s="155"/>
      <c r="J46" s="83"/>
      <c r="K46" s="83"/>
      <c r="L46" s="83"/>
    </row>
    <row r="47" spans="1:14" ht="11.25" customHeight="1" x14ac:dyDescent="0.3">
      <c r="C47" s="54" t="s">
        <v>455</v>
      </c>
      <c r="G47" s="59"/>
      <c r="I47" s="83"/>
      <c r="J47" s="83"/>
    </row>
    <row r="48" spans="1:14" ht="13.35" customHeight="1" x14ac:dyDescent="0.3">
      <c r="C48" s="54" t="s">
        <v>456</v>
      </c>
      <c r="G48" s="53"/>
      <c r="H48" s="159"/>
    </row>
    <row r="49" spans="1:12" ht="12.75" customHeight="1" x14ac:dyDescent="0.3">
      <c r="C49" s="54" t="s">
        <v>457</v>
      </c>
      <c r="G49" s="59"/>
    </row>
    <row r="50" spans="1:12" ht="9.75" customHeight="1" x14ac:dyDescent="0.3">
      <c r="C50" s="54"/>
      <c r="G50" s="59"/>
    </row>
    <row r="51" spans="1:12" ht="11.25" customHeight="1" x14ac:dyDescent="0.3">
      <c r="A51" s="54"/>
      <c r="G51" s="59"/>
    </row>
    <row r="52" spans="1:12" ht="13.8" x14ac:dyDescent="0.3">
      <c r="A52" s="53"/>
      <c r="G52" s="59"/>
    </row>
    <row r="53" spans="1:12" ht="9.75" customHeight="1" x14ac:dyDescent="0.3">
      <c r="B53" s="84"/>
      <c r="C53" s="54"/>
      <c r="D53" s="52"/>
      <c r="E53" s="52"/>
      <c r="F53" s="52"/>
      <c r="G53" s="52"/>
      <c r="H53" s="52"/>
      <c r="I53" s="52"/>
      <c r="J53" s="52"/>
      <c r="K53" s="85"/>
      <c r="L53" s="52"/>
    </row>
    <row r="54" spans="1:12" ht="9.75" customHeight="1" x14ac:dyDescent="0.3">
      <c r="B54" s="84"/>
      <c r="C54" s="54"/>
      <c r="D54" s="52"/>
      <c r="E54" s="52"/>
      <c r="F54" s="52"/>
      <c r="G54" s="52"/>
      <c r="H54" s="52"/>
      <c r="I54" s="52"/>
      <c r="J54" s="52"/>
      <c r="K54" s="85"/>
      <c r="L54" s="52"/>
    </row>
    <row r="55" spans="1:12" ht="9.75" customHeight="1" x14ac:dyDescent="0.3">
      <c r="B55" s="54"/>
      <c r="C55" s="54"/>
      <c r="D55" s="52"/>
      <c r="E55" s="52"/>
      <c r="F55" s="52"/>
      <c r="G55" s="52"/>
      <c r="H55" s="52"/>
      <c r="I55" s="52"/>
      <c r="J55" s="52"/>
      <c r="K55" s="85"/>
      <c r="L55" s="52"/>
    </row>
    <row r="56" spans="1:12" ht="9.75" customHeight="1" x14ac:dyDescent="0.3">
      <c r="C56" s="54"/>
      <c r="D56" s="86"/>
      <c r="E56" s="86"/>
      <c r="F56" s="86"/>
      <c r="G56" s="86"/>
      <c r="H56" s="86"/>
      <c r="I56" s="86"/>
      <c r="J56" s="86"/>
      <c r="K56" s="87"/>
      <c r="L56" s="86"/>
    </row>
    <row r="57" spans="1:12" ht="9.75" customHeight="1" x14ac:dyDescent="0.3">
      <c r="D57" s="86"/>
      <c r="E57" s="86"/>
      <c r="F57" s="86"/>
      <c r="G57" s="86"/>
      <c r="H57" s="86"/>
      <c r="I57" s="86"/>
      <c r="J57" s="86"/>
      <c r="K57" s="87"/>
      <c r="L57" s="86"/>
    </row>
    <row r="58" spans="1:12" ht="9.75" customHeight="1" x14ac:dyDescent="0.3">
      <c r="C58" s="52"/>
      <c r="D58" s="52"/>
      <c r="E58" s="52"/>
      <c r="F58" s="52"/>
      <c r="G58" s="52"/>
      <c r="H58" s="52"/>
      <c r="I58" s="52"/>
      <c r="J58" s="52"/>
      <c r="K58" s="85"/>
      <c r="L58" s="88"/>
    </row>
    <row r="59" spans="1:12" ht="13.65" customHeight="1" x14ac:dyDescent="0.3">
      <c r="C59" s="86"/>
      <c r="D59" s="86"/>
      <c r="E59" s="86"/>
      <c r="F59" s="86"/>
      <c r="G59" s="86"/>
      <c r="H59" s="86"/>
      <c r="I59" s="86"/>
      <c r="J59" s="86"/>
      <c r="K59" s="87"/>
      <c r="L59" s="89"/>
    </row>
    <row r="60" spans="1:12" ht="13.65" customHeight="1" x14ac:dyDescent="0.3"/>
    <row r="61" spans="1:12" ht="31.95" customHeight="1" x14ac:dyDescent="0.3"/>
    <row r="62" spans="1:12" ht="13.65" customHeight="1" x14ac:dyDescent="0.3"/>
    <row r="63" spans="1:12" ht="15" customHeight="1" x14ac:dyDescent="0.3"/>
    <row r="64" spans="1:12" ht="12" customHeight="1" x14ac:dyDescent="0.3"/>
    <row r="65" spans="3:12" ht="12.75" customHeight="1" x14ac:dyDescent="0.3"/>
    <row r="66" spans="3:12" ht="15.75" customHeight="1" x14ac:dyDescent="0.3">
      <c r="C66" s="55"/>
      <c r="L66" s="61"/>
    </row>
    <row r="67" spans="3:12" ht="9.75" customHeight="1" x14ac:dyDescent="0.3">
      <c r="C67" s="55"/>
    </row>
  </sheetData>
  <printOptions gridLines="1"/>
  <pageMargins left="0.5" right="0" top="0.52" bottom="0.17" header="0.5" footer="0.27"/>
  <pageSetup paperSize="5" scale="83" fitToWidth="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BF5AA-8586-44CC-97FD-795D1D962AEA}">
  <sheetPr>
    <pageSetUpPr fitToPage="1"/>
  </sheetPr>
  <dimension ref="A1:M125"/>
  <sheetViews>
    <sheetView zoomScaleNormal="100" workbookViewId="0"/>
  </sheetViews>
  <sheetFormatPr defaultColWidth="22.88671875" defaultRowHeight="9.75" customHeight="1" x14ac:dyDescent="0.3"/>
  <cols>
    <col min="1" max="1" width="4.88671875" style="57" customWidth="1"/>
    <col min="2" max="2" width="2.44140625" style="53" customWidth="1"/>
    <col min="3" max="3" width="19.44140625" style="53" customWidth="1"/>
    <col min="4" max="4" width="10.33203125" style="55" customWidth="1"/>
    <col min="5" max="5" width="12.109375" style="56" customWidth="1"/>
    <col min="6" max="6" width="10.109375" style="56" customWidth="1"/>
    <col min="7" max="7" width="12.88671875" style="57" customWidth="1"/>
    <col min="8" max="8" width="13" style="57" customWidth="1"/>
    <col min="9" max="9" width="11.44140625" style="58" customWidth="1"/>
    <col min="10" max="10" width="10.5546875" style="59" customWidth="1"/>
    <col min="11" max="11" width="15.33203125" style="60" customWidth="1"/>
    <col min="12" max="12" width="12.5546875" style="64" customWidth="1"/>
    <col min="13" max="13" width="2.33203125" style="53" customWidth="1"/>
    <col min="14" max="256" width="22.88671875" style="53"/>
    <col min="257" max="257" width="4.88671875" style="53" customWidth="1"/>
    <col min="258" max="258" width="2.44140625" style="53" customWidth="1"/>
    <col min="259" max="259" width="19.44140625" style="53" customWidth="1"/>
    <col min="260" max="260" width="10.33203125" style="53" customWidth="1"/>
    <col min="261" max="261" width="12.109375" style="53" customWidth="1"/>
    <col min="262" max="262" width="10.109375" style="53" customWidth="1"/>
    <col min="263" max="263" width="12.88671875" style="53" customWidth="1"/>
    <col min="264" max="264" width="13" style="53" customWidth="1"/>
    <col min="265" max="265" width="11.44140625" style="53" customWidth="1"/>
    <col min="266" max="266" width="10.5546875" style="53" customWidth="1"/>
    <col min="267" max="267" width="15.33203125" style="53" customWidth="1"/>
    <col min="268" max="268" width="12.5546875" style="53" customWidth="1"/>
    <col min="269" max="269" width="2.33203125" style="53" customWidth="1"/>
    <col min="270" max="512" width="22.88671875" style="53"/>
    <col min="513" max="513" width="4.88671875" style="53" customWidth="1"/>
    <col min="514" max="514" width="2.44140625" style="53" customWidth="1"/>
    <col min="515" max="515" width="19.44140625" style="53" customWidth="1"/>
    <col min="516" max="516" width="10.33203125" style="53" customWidth="1"/>
    <col min="517" max="517" width="12.109375" style="53" customWidth="1"/>
    <col min="518" max="518" width="10.109375" style="53" customWidth="1"/>
    <col min="519" max="519" width="12.88671875" style="53" customWidth="1"/>
    <col min="520" max="520" width="13" style="53" customWidth="1"/>
    <col min="521" max="521" width="11.44140625" style="53" customWidth="1"/>
    <col min="522" max="522" width="10.5546875" style="53" customWidth="1"/>
    <col min="523" max="523" width="15.33203125" style="53" customWidth="1"/>
    <col min="524" max="524" width="12.5546875" style="53" customWidth="1"/>
    <col min="525" max="525" width="2.33203125" style="53" customWidth="1"/>
    <col min="526" max="768" width="22.88671875" style="53"/>
    <col min="769" max="769" width="4.88671875" style="53" customWidth="1"/>
    <col min="770" max="770" width="2.44140625" style="53" customWidth="1"/>
    <col min="771" max="771" width="19.44140625" style="53" customWidth="1"/>
    <col min="772" max="772" width="10.33203125" style="53" customWidth="1"/>
    <col min="773" max="773" width="12.109375" style="53" customWidth="1"/>
    <col min="774" max="774" width="10.109375" style="53" customWidth="1"/>
    <col min="775" max="775" width="12.88671875" style="53" customWidth="1"/>
    <col min="776" max="776" width="13" style="53" customWidth="1"/>
    <col min="777" max="777" width="11.44140625" style="53" customWidth="1"/>
    <col min="778" max="778" width="10.5546875" style="53" customWidth="1"/>
    <col min="779" max="779" width="15.33203125" style="53" customWidth="1"/>
    <col min="780" max="780" width="12.5546875" style="53" customWidth="1"/>
    <col min="781" max="781" width="2.33203125" style="53" customWidth="1"/>
    <col min="782" max="1024" width="22.88671875" style="53"/>
    <col min="1025" max="1025" width="4.88671875" style="53" customWidth="1"/>
    <col min="1026" max="1026" width="2.44140625" style="53" customWidth="1"/>
    <col min="1027" max="1027" width="19.44140625" style="53" customWidth="1"/>
    <col min="1028" max="1028" width="10.33203125" style="53" customWidth="1"/>
    <col min="1029" max="1029" width="12.109375" style="53" customWidth="1"/>
    <col min="1030" max="1030" width="10.109375" style="53" customWidth="1"/>
    <col min="1031" max="1031" width="12.88671875" style="53" customWidth="1"/>
    <col min="1032" max="1032" width="13" style="53" customWidth="1"/>
    <col min="1033" max="1033" width="11.44140625" style="53" customWidth="1"/>
    <col min="1034" max="1034" width="10.5546875" style="53" customWidth="1"/>
    <col min="1035" max="1035" width="15.33203125" style="53" customWidth="1"/>
    <col min="1036" max="1036" width="12.5546875" style="53" customWidth="1"/>
    <col min="1037" max="1037" width="2.33203125" style="53" customWidth="1"/>
    <col min="1038" max="1280" width="22.88671875" style="53"/>
    <col min="1281" max="1281" width="4.88671875" style="53" customWidth="1"/>
    <col min="1282" max="1282" width="2.44140625" style="53" customWidth="1"/>
    <col min="1283" max="1283" width="19.44140625" style="53" customWidth="1"/>
    <col min="1284" max="1284" width="10.33203125" style="53" customWidth="1"/>
    <col min="1285" max="1285" width="12.109375" style="53" customWidth="1"/>
    <col min="1286" max="1286" width="10.109375" style="53" customWidth="1"/>
    <col min="1287" max="1287" width="12.88671875" style="53" customWidth="1"/>
    <col min="1288" max="1288" width="13" style="53" customWidth="1"/>
    <col min="1289" max="1289" width="11.44140625" style="53" customWidth="1"/>
    <col min="1290" max="1290" width="10.5546875" style="53" customWidth="1"/>
    <col min="1291" max="1291" width="15.33203125" style="53" customWidth="1"/>
    <col min="1292" max="1292" width="12.5546875" style="53" customWidth="1"/>
    <col min="1293" max="1293" width="2.33203125" style="53" customWidth="1"/>
    <col min="1294" max="1536" width="22.88671875" style="53"/>
    <col min="1537" max="1537" width="4.88671875" style="53" customWidth="1"/>
    <col min="1538" max="1538" width="2.44140625" style="53" customWidth="1"/>
    <col min="1539" max="1539" width="19.44140625" style="53" customWidth="1"/>
    <col min="1540" max="1540" width="10.33203125" style="53" customWidth="1"/>
    <col min="1541" max="1541" width="12.109375" style="53" customWidth="1"/>
    <col min="1542" max="1542" width="10.109375" style="53" customWidth="1"/>
    <col min="1543" max="1543" width="12.88671875" style="53" customWidth="1"/>
    <col min="1544" max="1544" width="13" style="53" customWidth="1"/>
    <col min="1545" max="1545" width="11.44140625" style="53" customWidth="1"/>
    <col min="1546" max="1546" width="10.5546875" style="53" customWidth="1"/>
    <col min="1547" max="1547" width="15.33203125" style="53" customWidth="1"/>
    <col min="1548" max="1548" width="12.5546875" style="53" customWidth="1"/>
    <col min="1549" max="1549" width="2.33203125" style="53" customWidth="1"/>
    <col min="1550" max="1792" width="22.88671875" style="53"/>
    <col min="1793" max="1793" width="4.88671875" style="53" customWidth="1"/>
    <col min="1794" max="1794" width="2.44140625" style="53" customWidth="1"/>
    <col min="1795" max="1795" width="19.44140625" style="53" customWidth="1"/>
    <col min="1796" max="1796" width="10.33203125" style="53" customWidth="1"/>
    <col min="1797" max="1797" width="12.109375" style="53" customWidth="1"/>
    <col min="1798" max="1798" width="10.109375" style="53" customWidth="1"/>
    <col min="1799" max="1799" width="12.88671875" style="53" customWidth="1"/>
    <col min="1800" max="1800" width="13" style="53" customWidth="1"/>
    <col min="1801" max="1801" width="11.44140625" style="53" customWidth="1"/>
    <col min="1802" max="1802" width="10.5546875" style="53" customWidth="1"/>
    <col min="1803" max="1803" width="15.33203125" style="53" customWidth="1"/>
    <col min="1804" max="1804" width="12.5546875" style="53" customWidth="1"/>
    <col min="1805" max="1805" width="2.33203125" style="53" customWidth="1"/>
    <col min="1806" max="2048" width="22.88671875" style="53"/>
    <col min="2049" max="2049" width="4.88671875" style="53" customWidth="1"/>
    <col min="2050" max="2050" width="2.44140625" style="53" customWidth="1"/>
    <col min="2051" max="2051" width="19.44140625" style="53" customWidth="1"/>
    <col min="2052" max="2052" width="10.33203125" style="53" customWidth="1"/>
    <col min="2053" max="2053" width="12.109375" style="53" customWidth="1"/>
    <col min="2054" max="2054" width="10.109375" style="53" customWidth="1"/>
    <col min="2055" max="2055" width="12.88671875" style="53" customWidth="1"/>
    <col min="2056" max="2056" width="13" style="53" customWidth="1"/>
    <col min="2057" max="2057" width="11.44140625" style="53" customWidth="1"/>
    <col min="2058" max="2058" width="10.5546875" style="53" customWidth="1"/>
    <col min="2059" max="2059" width="15.33203125" style="53" customWidth="1"/>
    <col min="2060" max="2060" width="12.5546875" style="53" customWidth="1"/>
    <col min="2061" max="2061" width="2.33203125" style="53" customWidth="1"/>
    <col min="2062" max="2304" width="22.88671875" style="53"/>
    <col min="2305" max="2305" width="4.88671875" style="53" customWidth="1"/>
    <col min="2306" max="2306" width="2.44140625" style="53" customWidth="1"/>
    <col min="2307" max="2307" width="19.44140625" style="53" customWidth="1"/>
    <col min="2308" max="2308" width="10.33203125" style="53" customWidth="1"/>
    <col min="2309" max="2309" width="12.109375" style="53" customWidth="1"/>
    <col min="2310" max="2310" width="10.109375" style="53" customWidth="1"/>
    <col min="2311" max="2311" width="12.88671875" style="53" customWidth="1"/>
    <col min="2312" max="2312" width="13" style="53" customWidth="1"/>
    <col min="2313" max="2313" width="11.44140625" style="53" customWidth="1"/>
    <col min="2314" max="2314" width="10.5546875" style="53" customWidth="1"/>
    <col min="2315" max="2315" width="15.33203125" style="53" customWidth="1"/>
    <col min="2316" max="2316" width="12.5546875" style="53" customWidth="1"/>
    <col min="2317" max="2317" width="2.33203125" style="53" customWidth="1"/>
    <col min="2318" max="2560" width="22.88671875" style="53"/>
    <col min="2561" max="2561" width="4.88671875" style="53" customWidth="1"/>
    <col min="2562" max="2562" width="2.44140625" style="53" customWidth="1"/>
    <col min="2563" max="2563" width="19.44140625" style="53" customWidth="1"/>
    <col min="2564" max="2564" width="10.33203125" style="53" customWidth="1"/>
    <col min="2565" max="2565" width="12.109375" style="53" customWidth="1"/>
    <col min="2566" max="2566" width="10.109375" style="53" customWidth="1"/>
    <col min="2567" max="2567" width="12.88671875" style="53" customWidth="1"/>
    <col min="2568" max="2568" width="13" style="53" customWidth="1"/>
    <col min="2569" max="2569" width="11.44140625" style="53" customWidth="1"/>
    <col min="2570" max="2570" width="10.5546875" style="53" customWidth="1"/>
    <col min="2571" max="2571" width="15.33203125" style="53" customWidth="1"/>
    <col min="2572" max="2572" width="12.5546875" style="53" customWidth="1"/>
    <col min="2573" max="2573" width="2.33203125" style="53" customWidth="1"/>
    <col min="2574" max="2816" width="22.88671875" style="53"/>
    <col min="2817" max="2817" width="4.88671875" style="53" customWidth="1"/>
    <col min="2818" max="2818" width="2.44140625" style="53" customWidth="1"/>
    <col min="2819" max="2819" width="19.44140625" style="53" customWidth="1"/>
    <col min="2820" max="2820" width="10.33203125" style="53" customWidth="1"/>
    <col min="2821" max="2821" width="12.109375" style="53" customWidth="1"/>
    <col min="2822" max="2822" width="10.109375" style="53" customWidth="1"/>
    <col min="2823" max="2823" width="12.88671875" style="53" customWidth="1"/>
    <col min="2824" max="2824" width="13" style="53" customWidth="1"/>
    <col min="2825" max="2825" width="11.44140625" style="53" customWidth="1"/>
    <col min="2826" max="2826" width="10.5546875" style="53" customWidth="1"/>
    <col min="2827" max="2827" width="15.33203125" style="53" customWidth="1"/>
    <col min="2828" max="2828" width="12.5546875" style="53" customWidth="1"/>
    <col min="2829" max="2829" width="2.33203125" style="53" customWidth="1"/>
    <col min="2830" max="3072" width="22.88671875" style="53"/>
    <col min="3073" max="3073" width="4.88671875" style="53" customWidth="1"/>
    <col min="3074" max="3074" width="2.44140625" style="53" customWidth="1"/>
    <col min="3075" max="3075" width="19.44140625" style="53" customWidth="1"/>
    <col min="3076" max="3076" width="10.33203125" style="53" customWidth="1"/>
    <col min="3077" max="3077" width="12.109375" style="53" customWidth="1"/>
    <col min="3078" max="3078" width="10.109375" style="53" customWidth="1"/>
    <col min="3079" max="3079" width="12.88671875" style="53" customWidth="1"/>
    <col min="3080" max="3080" width="13" style="53" customWidth="1"/>
    <col min="3081" max="3081" width="11.44140625" style="53" customWidth="1"/>
    <col min="3082" max="3082" width="10.5546875" style="53" customWidth="1"/>
    <col min="3083" max="3083" width="15.33203125" style="53" customWidth="1"/>
    <col min="3084" max="3084" width="12.5546875" style="53" customWidth="1"/>
    <col min="3085" max="3085" width="2.33203125" style="53" customWidth="1"/>
    <col min="3086" max="3328" width="22.88671875" style="53"/>
    <col min="3329" max="3329" width="4.88671875" style="53" customWidth="1"/>
    <col min="3330" max="3330" width="2.44140625" style="53" customWidth="1"/>
    <col min="3331" max="3331" width="19.44140625" style="53" customWidth="1"/>
    <col min="3332" max="3332" width="10.33203125" style="53" customWidth="1"/>
    <col min="3333" max="3333" width="12.109375" style="53" customWidth="1"/>
    <col min="3334" max="3334" width="10.109375" style="53" customWidth="1"/>
    <col min="3335" max="3335" width="12.88671875" style="53" customWidth="1"/>
    <col min="3336" max="3336" width="13" style="53" customWidth="1"/>
    <col min="3337" max="3337" width="11.44140625" style="53" customWidth="1"/>
    <col min="3338" max="3338" width="10.5546875" style="53" customWidth="1"/>
    <col min="3339" max="3339" width="15.33203125" style="53" customWidth="1"/>
    <col min="3340" max="3340" width="12.5546875" style="53" customWidth="1"/>
    <col min="3341" max="3341" width="2.33203125" style="53" customWidth="1"/>
    <col min="3342" max="3584" width="22.88671875" style="53"/>
    <col min="3585" max="3585" width="4.88671875" style="53" customWidth="1"/>
    <col min="3586" max="3586" width="2.44140625" style="53" customWidth="1"/>
    <col min="3587" max="3587" width="19.44140625" style="53" customWidth="1"/>
    <col min="3588" max="3588" width="10.33203125" style="53" customWidth="1"/>
    <col min="3589" max="3589" width="12.109375" style="53" customWidth="1"/>
    <col min="3590" max="3590" width="10.109375" style="53" customWidth="1"/>
    <col min="3591" max="3591" width="12.88671875" style="53" customWidth="1"/>
    <col min="3592" max="3592" width="13" style="53" customWidth="1"/>
    <col min="3593" max="3593" width="11.44140625" style="53" customWidth="1"/>
    <col min="3594" max="3594" width="10.5546875" style="53" customWidth="1"/>
    <col min="3595" max="3595" width="15.33203125" style="53" customWidth="1"/>
    <col min="3596" max="3596" width="12.5546875" style="53" customWidth="1"/>
    <col min="3597" max="3597" width="2.33203125" style="53" customWidth="1"/>
    <col min="3598" max="3840" width="22.88671875" style="53"/>
    <col min="3841" max="3841" width="4.88671875" style="53" customWidth="1"/>
    <col min="3842" max="3842" width="2.44140625" style="53" customWidth="1"/>
    <col min="3843" max="3843" width="19.44140625" style="53" customWidth="1"/>
    <col min="3844" max="3844" width="10.33203125" style="53" customWidth="1"/>
    <col min="3845" max="3845" width="12.109375" style="53" customWidth="1"/>
    <col min="3846" max="3846" width="10.109375" style="53" customWidth="1"/>
    <col min="3847" max="3847" width="12.88671875" style="53" customWidth="1"/>
    <col min="3848" max="3848" width="13" style="53" customWidth="1"/>
    <col min="3849" max="3849" width="11.44140625" style="53" customWidth="1"/>
    <col min="3850" max="3850" width="10.5546875" style="53" customWidth="1"/>
    <col min="3851" max="3851" width="15.33203125" style="53" customWidth="1"/>
    <col min="3852" max="3852" width="12.5546875" style="53" customWidth="1"/>
    <col min="3853" max="3853" width="2.33203125" style="53" customWidth="1"/>
    <col min="3854" max="4096" width="22.88671875" style="53"/>
    <col min="4097" max="4097" width="4.88671875" style="53" customWidth="1"/>
    <col min="4098" max="4098" width="2.44140625" style="53" customWidth="1"/>
    <col min="4099" max="4099" width="19.44140625" style="53" customWidth="1"/>
    <col min="4100" max="4100" width="10.33203125" style="53" customWidth="1"/>
    <col min="4101" max="4101" width="12.109375" style="53" customWidth="1"/>
    <col min="4102" max="4102" width="10.109375" style="53" customWidth="1"/>
    <col min="4103" max="4103" width="12.88671875" style="53" customWidth="1"/>
    <col min="4104" max="4104" width="13" style="53" customWidth="1"/>
    <col min="4105" max="4105" width="11.44140625" style="53" customWidth="1"/>
    <col min="4106" max="4106" width="10.5546875" style="53" customWidth="1"/>
    <col min="4107" max="4107" width="15.33203125" style="53" customWidth="1"/>
    <col min="4108" max="4108" width="12.5546875" style="53" customWidth="1"/>
    <col min="4109" max="4109" width="2.33203125" style="53" customWidth="1"/>
    <col min="4110" max="4352" width="22.88671875" style="53"/>
    <col min="4353" max="4353" width="4.88671875" style="53" customWidth="1"/>
    <col min="4354" max="4354" width="2.44140625" style="53" customWidth="1"/>
    <col min="4355" max="4355" width="19.44140625" style="53" customWidth="1"/>
    <col min="4356" max="4356" width="10.33203125" style="53" customWidth="1"/>
    <col min="4357" max="4357" width="12.109375" style="53" customWidth="1"/>
    <col min="4358" max="4358" width="10.109375" style="53" customWidth="1"/>
    <col min="4359" max="4359" width="12.88671875" style="53" customWidth="1"/>
    <col min="4360" max="4360" width="13" style="53" customWidth="1"/>
    <col min="4361" max="4361" width="11.44140625" style="53" customWidth="1"/>
    <col min="4362" max="4362" width="10.5546875" style="53" customWidth="1"/>
    <col min="4363" max="4363" width="15.33203125" style="53" customWidth="1"/>
    <col min="4364" max="4364" width="12.5546875" style="53" customWidth="1"/>
    <col min="4365" max="4365" width="2.33203125" style="53" customWidth="1"/>
    <col min="4366" max="4608" width="22.88671875" style="53"/>
    <col min="4609" max="4609" width="4.88671875" style="53" customWidth="1"/>
    <col min="4610" max="4610" width="2.44140625" style="53" customWidth="1"/>
    <col min="4611" max="4611" width="19.44140625" style="53" customWidth="1"/>
    <col min="4612" max="4612" width="10.33203125" style="53" customWidth="1"/>
    <col min="4613" max="4613" width="12.109375" style="53" customWidth="1"/>
    <col min="4614" max="4614" width="10.109375" style="53" customWidth="1"/>
    <col min="4615" max="4615" width="12.88671875" style="53" customWidth="1"/>
    <col min="4616" max="4616" width="13" style="53" customWidth="1"/>
    <col min="4617" max="4617" width="11.44140625" style="53" customWidth="1"/>
    <col min="4618" max="4618" width="10.5546875" style="53" customWidth="1"/>
    <col min="4619" max="4619" width="15.33203125" style="53" customWidth="1"/>
    <col min="4620" max="4620" width="12.5546875" style="53" customWidth="1"/>
    <col min="4621" max="4621" width="2.33203125" style="53" customWidth="1"/>
    <col min="4622" max="4864" width="22.88671875" style="53"/>
    <col min="4865" max="4865" width="4.88671875" style="53" customWidth="1"/>
    <col min="4866" max="4866" width="2.44140625" style="53" customWidth="1"/>
    <col min="4867" max="4867" width="19.44140625" style="53" customWidth="1"/>
    <col min="4868" max="4868" width="10.33203125" style="53" customWidth="1"/>
    <col min="4869" max="4869" width="12.109375" style="53" customWidth="1"/>
    <col min="4870" max="4870" width="10.109375" style="53" customWidth="1"/>
    <col min="4871" max="4871" width="12.88671875" style="53" customWidth="1"/>
    <col min="4872" max="4872" width="13" style="53" customWidth="1"/>
    <col min="4873" max="4873" width="11.44140625" style="53" customWidth="1"/>
    <col min="4874" max="4874" width="10.5546875" style="53" customWidth="1"/>
    <col min="4875" max="4875" width="15.33203125" style="53" customWidth="1"/>
    <col min="4876" max="4876" width="12.5546875" style="53" customWidth="1"/>
    <col min="4877" max="4877" width="2.33203125" style="53" customWidth="1"/>
    <col min="4878" max="5120" width="22.88671875" style="53"/>
    <col min="5121" max="5121" width="4.88671875" style="53" customWidth="1"/>
    <col min="5122" max="5122" width="2.44140625" style="53" customWidth="1"/>
    <col min="5123" max="5123" width="19.44140625" style="53" customWidth="1"/>
    <col min="5124" max="5124" width="10.33203125" style="53" customWidth="1"/>
    <col min="5125" max="5125" width="12.109375" style="53" customWidth="1"/>
    <col min="5126" max="5126" width="10.109375" style="53" customWidth="1"/>
    <col min="5127" max="5127" width="12.88671875" style="53" customWidth="1"/>
    <col min="5128" max="5128" width="13" style="53" customWidth="1"/>
    <col min="5129" max="5129" width="11.44140625" style="53" customWidth="1"/>
    <col min="5130" max="5130" width="10.5546875" style="53" customWidth="1"/>
    <col min="5131" max="5131" width="15.33203125" style="53" customWidth="1"/>
    <col min="5132" max="5132" width="12.5546875" style="53" customWidth="1"/>
    <col min="5133" max="5133" width="2.33203125" style="53" customWidth="1"/>
    <col min="5134" max="5376" width="22.88671875" style="53"/>
    <col min="5377" max="5377" width="4.88671875" style="53" customWidth="1"/>
    <col min="5378" max="5378" width="2.44140625" style="53" customWidth="1"/>
    <col min="5379" max="5379" width="19.44140625" style="53" customWidth="1"/>
    <col min="5380" max="5380" width="10.33203125" style="53" customWidth="1"/>
    <col min="5381" max="5381" width="12.109375" style="53" customWidth="1"/>
    <col min="5382" max="5382" width="10.109375" style="53" customWidth="1"/>
    <col min="5383" max="5383" width="12.88671875" style="53" customWidth="1"/>
    <col min="5384" max="5384" width="13" style="53" customWidth="1"/>
    <col min="5385" max="5385" width="11.44140625" style="53" customWidth="1"/>
    <col min="5386" max="5386" width="10.5546875" style="53" customWidth="1"/>
    <col min="5387" max="5387" width="15.33203125" style="53" customWidth="1"/>
    <col min="5388" max="5388" width="12.5546875" style="53" customWidth="1"/>
    <col min="5389" max="5389" width="2.33203125" style="53" customWidth="1"/>
    <col min="5390" max="5632" width="22.88671875" style="53"/>
    <col min="5633" max="5633" width="4.88671875" style="53" customWidth="1"/>
    <col min="5634" max="5634" width="2.44140625" style="53" customWidth="1"/>
    <col min="5635" max="5635" width="19.44140625" style="53" customWidth="1"/>
    <col min="5636" max="5636" width="10.33203125" style="53" customWidth="1"/>
    <col min="5637" max="5637" width="12.109375" style="53" customWidth="1"/>
    <col min="5638" max="5638" width="10.109375" style="53" customWidth="1"/>
    <col min="5639" max="5639" width="12.88671875" style="53" customWidth="1"/>
    <col min="5640" max="5640" width="13" style="53" customWidth="1"/>
    <col min="5641" max="5641" width="11.44140625" style="53" customWidth="1"/>
    <col min="5642" max="5642" width="10.5546875" style="53" customWidth="1"/>
    <col min="5643" max="5643" width="15.33203125" style="53" customWidth="1"/>
    <col min="5644" max="5644" width="12.5546875" style="53" customWidth="1"/>
    <col min="5645" max="5645" width="2.33203125" style="53" customWidth="1"/>
    <col min="5646" max="5888" width="22.88671875" style="53"/>
    <col min="5889" max="5889" width="4.88671875" style="53" customWidth="1"/>
    <col min="5890" max="5890" width="2.44140625" style="53" customWidth="1"/>
    <col min="5891" max="5891" width="19.44140625" style="53" customWidth="1"/>
    <col min="5892" max="5892" width="10.33203125" style="53" customWidth="1"/>
    <col min="5893" max="5893" width="12.109375" style="53" customWidth="1"/>
    <col min="5894" max="5894" width="10.109375" style="53" customWidth="1"/>
    <col min="5895" max="5895" width="12.88671875" style="53" customWidth="1"/>
    <col min="5896" max="5896" width="13" style="53" customWidth="1"/>
    <col min="5897" max="5897" width="11.44140625" style="53" customWidth="1"/>
    <col min="5898" max="5898" width="10.5546875" style="53" customWidth="1"/>
    <col min="5899" max="5899" width="15.33203125" style="53" customWidth="1"/>
    <col min="5900" max="5900" width="12.5546875" style="53" customWidth="1"/>
    <col min="5901" max="5901" width="2.33203125" style="53" customWidth="1"/>
    <col min="5902" max="6144" width="22.88671875" style="53"/>
    <col min="6145" max="6145" width="4.88671875" style="53" customWidth="1"/>
    <col min="6146" max="6146" width="2.44140625" style="53" customWidth="1"/>
    <col min="6147" max="6147" width="19.44140625" style="53" customWidth="1"/>
    <col min="6148" max="6148" width="10.33203125" style="53" customWidth="1"/>
    <col min="6149" max="6149" width="12.109375" style="53" customWidth="1"/>
    <col min="6150" max="6150" width="10.109375" style="53" customWidth="1"/>
    <col min="6151" max="6151" width="12.88671875" style="53" customWidth="1"/>
    <col min="6152" max="6152" width="13" style="53" customWidth="1"/>
    <col min="6153" max="6153" width="11.44140625" style="53" customWidth="1"/>
    <col min="6154" max="6154" width="10.5546875" style="53" customWidth="1"/>
    <col min="6155" max="6155" width="15.33203125" style="53" customWidth="1"/>
    <col min="6156" max="6156" width="12.5546875" style="53" customWidth="1"/>
    <col min="6157" max="6157" width="2.33203125" style="53" customWidth="1"/>
    <col min="6158" max="6400" width="22.88671875" style="53"/>
    <col min="6401" max="6401" width="4.88671875" style="53" customWidth="1"/>
    <col min="6402" max="6402" width="2.44140625" style="53" customWidth="1"/>
    <col min="6403" max="6403" width="19.44140625" style="53" customWidth="1"/>
    <col min="6404" max="6404" width="10.33203125" style="53" customWidth="1"/>
    <col min="6405" max="6405" width="12.109375" style="53" customWidth="1"/>
    <col min="6406" max="6406" width="10.109375" style="53" customWidth="1"/>
    <col min="6407" max="6407" width="12.88671875" style="53" customWidth="1"/>
    <col min="6408" max="6408" width="13" style="53" customWidth="1"/>
    <col min="6409" max="6409" width="11.44140625" style="53" customWidth="1"/>
    <col min="6410" max="6410" width="10.5546875" style="53" customWidth="1"/>
    <col min="6411" max="6411" width="15.33203125" style="53" customWidth="1"/>
    <col min="6412" max="6412" width="12.5546875" style="53" customWidth="1"/>
    <col min="6413" max="6413" width="2.33203125" style="53" customWidth="1"/>
    <col min="6414" max="6656" width="22.88671875" style="53"/>
    <col min="6657" max="6657" width="4.88671875" style="53" customWidth="1"/>
    <col min="6658" max="6658" width="2.44140625" style="53" customWidth="1"/>
    <col min="6659" max="6659" width="19.44140625" style="53" customWidth="1"/>
    <col min="6660" max="6660" width="10.33203125" style="53" customWidth="1"/>
    <col min="6661" max="6661" width="12.109375" style="53" customWidth="1"/>
    <col min="6662" max="6662" width="10.109375" style="53" customWidth="1"/>
    <col min="6663" max="6663" width="12.88671875" style="53" customWidth="1"/>
    <col min="6664" max="6664" width="13" style="53" customWidth="1"/>
    <col min="6665" max="6665" width="11.44140625" style="53" customWidth="1"/>
    <col min="6666" max="6666" width="10.5546875" style="53" customWidth="1"/>
    <col min="6667" max="6667" width="15.33203125" style="53" customWidth="1"/>
    <col min="6668" max="6668" width="12.5546875" style="53" customWidth="1"/>
    <col min="6669" max="6669" width="2.33203125" style="53" customWidth="1"/>
    <col min="6670" max="6912" width="22.88671875" style="53"/>
    <col min="6913" max="6913" width="4.88671875" style="53" customWidth="1"/>
    <col min="6914" max="6914" width="2.44140625" style="53" customWidth="1"/>
    <col min="6915" max="6915" width="19.44140625" style="53" customWidth="1"/>
    <col min="6916" max="6916" width="10.33203125" style="53" customWidth="1"/>
    <col min="6917" max="6917" width="12.109375" style="53" customWidth="1"/>
    <col min="6918" max="6918" width="10.109375" style="53" customWidth="1"/>
    <col min="6919" max="6919" width="12.88671875" style="53" customWidth="1"/>
    <col min="6920" max="6920" width="13" style="53" customWidth="1"/>
    <col min="6921" max="6921" width="11.44140625" style="53" customWidth="1"/>
    <col min="6922" max="6922" width="10.5546875" style="53" customWidth="1"/>
    <col min="6923" max="6923" width="15.33203125" style="53" customWidth="1"/>
    <col min="6924" max="6924" width="12.5546875" style="53" customWidth="1"/>
    <col min="6925" max="6925" width="2.33203125" style="53" customWidth="1"/>
    <col min="6926" max="7168" width="22.88671875" style="53"/>
    <col min="7169" max="7169" width="4.88671875" style="53" customWidth="1"/>
    <col min="7170" max="7170" width="2.44140625" style="53" customWidth="1"/>
    <col min="7171" max="7171" width="19.44140625" style="53" customWidth="1"/>
    <col min="7172" max="7172" width="10.33203125" style="53" customWidth="1"/>
    <col min="7173" max="7173" width="12.109375" style="53" customWidth="1"/>
    <col min="7174" max="7174" width="10.109375" style="53" customWidth="1"/>
    <col min="7175" max="7175" width="12.88671875" style="53" customWidth="1"/>
    <col min="7176" max="7176" width="13" style="53" customWidth="1"/>
    <col min="7177" max="7177" width="11.44140625" style="53" customWidth="1"/>
    <col min="7178" max="7178" width="10.5546875" style="53" customWidth="1"/>
    <col min="7179" max="7179" width="15.33203125" style="53" customWidth="1"/>
    <col min="7180" max="7180" width="12.5546875" style="53" customWidth="1"/>
    <col min="7181" max="7181" width="2.33203125" style="53" customWidth="1"/>
    <col min="7182" max="7424" width="22.88671875" style="53"/>
    <col min="7425" max="7425" width="4.88671875" style="53" customWidth="1"/>
    <col min="7426" max="7426" width="2.44140625" style="53" customWidth="1"/>
    <col min="7427" max="7427" width="19.44140625" style="53" customWidth="1"/>
    <col min="7428" max="7428" width="10.33203125" style="53" customWidth="1"/>
    <col min="7429" max="7429" width="12.109375" style="53" customWidth="1"/>
    <col min="7430" max="7430" width="10.109375" style="53" customWidth="1"/>
    <col min="7431" max="7431" width="12.88671875" style="53" customWidth="1"/>
    <col min="7432" max="7432" width="13" style="53" customWidth="1"/>
    <col min="7433" max="7433" width="11.44140625" style="53" customWidth="1"/>
    <col min="7434" max="7434" width="10.5546875" style="53" customWidth="1"/>
    <col min="7435" max="7435" width="15.33203125" style="53" customWidth="1"/>
    <col min="7436" max="7436" width="12.5546875" style="53" customWidth="1"/>
    <col min="7437" max="7437" width="2.33203125" style="53" customWidth="1"/>
    <col min="7438" max="7680" width="22.88671875" style="53"/>
    <col min="7681" max="7681" width="4.88671875" style="53" customWidth="1"/>
    <col min="7682" max="7682" width="2.44140625" style="53" customWidth="1"/>
    <col min="7683" max="7683" width="19.44140625" style="53" customWidth="1"/>
    <col min="7684" max="7684" width="10.33203125" style="53" customWidth="1"/>
    <col min="7685" max="7685" width="12.109375" style="53" customWidth="1"/>
    <col min="7686" max="7686" width="10.109375" style="53" customWidth="1"/>
    <col min="7687" max="7687" width="12.88671875" style="53" customWidth="1"/>
    <col min="7688" max="7688" width="13" style="53" customWidth="1"/>
    <col min="7689" max="7689" width="11.44140625" style="53" customWidth="1"/>
    <col min="7690" max="7690" width="10.5546875" style="53" customWidth="1"/>
    <col min="7691" max="7691" width="15.33203125" style="53" customWidth="1"/>
    <col min="7692" max="7692" width="12.5546875" style="53" customWidth="1"/>
    <col min="7693" max="7693" width="2.33203125" style="53" customWidth="1"/>
    <col min="7694" max="7936" width="22.88671875" style="53"/>
    <col min="7937" max="7937" width="4.88671875" style="53" customWidth="1"/>
    <col min="7938" max="7938" width="2.44140625" style="53" customWidth="1"/>
    <col min="7939" max="7939" width="19.44140625" style="53" customWidth="1"/>
    <col min="7940" max="7940" width="10.33203125" style="53" customWidth="1"/>
    <col min="7941" max="7941" width="12.109375" style="53" customWidth="1"/>
    <col min="7942" max="7942" width="10.109375" style="53" customWidth="1"/>
    <col min="7943" max="7943" width="12.88671875" style="53" customWidth="1"/>
    <col min="7944" max="7944" width="13" style="53" customWidth="1"/>
    <col min="7945" max="7945" width="11.44140625" style="53" customWidth="1"/>
    <col min="7946" max="7946" width="10.5546875" style="53" customWidth="1"/>
    <col min="7947" max="7947" width="15.33203125" style="53" customWidth="1"/>
    <col min="7948" max="7948" width="12.5546875" style="53" customWidth="1"/>
    <col min="7949" max="7949" width="2.33203125" style="53" customWidth="1"/>
    <col min="7950" max="8192" width="22.88671875" style="53"/>
    <col min="8193" max="8193" width="4.88671875" style="53" customWidth="1"/>
    <col min="8194" max="8194" width="2.44140625" style="53" customWidth="1"/>
    <col min="8195" max="8195" width="19.44140625" style="53" customWidth="1"/>
    <col min="8196" max="8196" width="10.33203125" style="53" customWidth="1"/>
    <col min="8197" max="8197" width="12.109375" style="53" customWidth="1"/>
    <col min="8198" max="8198" width="10.109375" style="53" customWidth="1"/>
    <col min="8199" max="8199" width="12.88671875" style="53" customWidth="1"/>
    <col min="8200" max="8200" width="13" style="53" customWidth="1"/>
    <col min="8201" max="8201" width="11.44140625" style="53" customWidth="1"/>
    <col min="8202" max="8202" width="10.5546875" style="53" customWidth="1"/>
    <col min="8203" max="8203" width="15.33203125" style="53" customWidth="1"/>
    <col min="8204" max="8204" width="12.5546875" style="53" customWidth="1"/>
    <col min="8205" max="8205" width="2.33203125" style="53" customWidth="1"/>
    <col min="8206" max="8448" width="22.88671875" style="53"/>
    <col min="8449" max="8449" width="4.88671875" style="53" customWidth="1"/>
    <col min="8450" max="8450" width="2.44140625" style="53" customWidth="1"/>
    <col min="8451" max="8451" width="19.44140625" style="53" customWidth="1"/>
    <col min="8452" max="8452" width="10.33203125" style="53" customWidth="1"/>
    <col min="8453" max="8453" width="12.109375" style="53" customWidth="1"/>
    <col min="8454" max="8454" width="10.109375" style="53" customWidth="1"/>
    <col min="8455" max="8455" width="12.88671875" style="53" customWidth="1"/>
    <col min="8456" max="8456" width="13" style="53" customWidth="1"/>
    <col min="8457" max="8457" width="11.44140625" style="53" customWidth="1"/>
    <col min="8458" max="8458" width="10.5546875" style="53" customWidth="1"/>
    <col min="8459" max="8459" width="15.33203125" style="53" customWidth="1"/>
    <col min="8460" max="8460" width="12.5546875" style="53" customWidth="1"/>
    <col min="8461" max="8461" width="2.33203125" style="53" customWidth="1"/>
    <col min="8462" max="8704" width="22.88671875" style="53"/>
    <col min="8705" max="8705" width="4.88671875" style="53" customWidth="1"/>
    <col min="8706" max="8706" width="2.44140625" style="53" customWidth="1"/>
    <col min="8707" max="8707" width="19.44140625" style="53" customWidth="1"/>
    <col min="8708" max="8708" width="10.33203125" style="53" customWidth="1"/>
    <col min="8709" max="8709" width="12.109375" style="53" customWidth="1"/>
    <col min="8710" max="8710" width="10.109375" style="53" customWidth="1"/>
    <col min="8711" max="8711" width="12.88671875" style="53" customWidth="1"/>
    <col min="8712" max="8712" width="13" style="53" customWidth="1"/>
    <col min="8713" max="8713" width="11.44140625" style="53" customWidth="1"/>
    <col min="8714" max="8714" width="10.5546875" style="53" customWidth="1"/>
    <col min="8715" max="8715" width="15.33203125" style="53" customWidth="1"/>
    <col min="8716" max="8716" width="12.5546875" style="53" customWidth="1"/>
    <col min="8717" max="8717" width="2.33203125" style="53" customWidth="1"/>
    <col min="8718" max="8960" width="22.88671875" style="53"/>
    <col min="8961" max="8961" width="4.88671875" style="53" customWidth="1"/>
    <col min="8962" max="8962" width="2.44140625" style="53" customWidth="1"/>
    <col min="8963" max="8963" width="19.44140625" style="53" customWidth="1"/>
    <col min="8964" max="8964" width="10.33203125" style="53" customWidth="1"/>
    <col min="8965" max="8965" width="12.109375" style="53" customWidth="1"/>
    <col min="8966" max="8966" width="10.109375" style="53" customWidth="1"/>
    <col min="8967" max="8967" width="12.88671875" style="53" customWidth="1"/>
    <col min="8968" max="8968" width="13" style="53" customWidth="1"/>
    <col min="8969" max="8969" width="11.44140625" style="53" customWidth="1"/>
    <col min="8970" max="8970" width="10.5546875" style="53" customWidth="1"/>
    <col min="8971" max="8971" width="15.33203125" style="53" customWidth="1"/>
    <col min="8972" max="8972" width="12.5546875" style="53" customWidth="1"/>
    <col min="8973" max="8973" width="2.33203125" style="53" customWidth="1"/>
    <col min="8974" max="9216" width="22.88671875" style="53"/>
    <col min="9217" max="9217" width="4.88671875" style="53" customWidth="1"/>
    <col min="9218" max="9218" width="2.44140625" style="53" customWidth="1"/>
    <col min="9219" max="9219" width="19.44140625" style="53" customWidth="1"/>
    <col min="9220" max="9220" width="10.33203125" style="53" customWidth="1"/>
    <col min="9221" max="9221" width="12.109375" style="53" customWidth="1"/>
    <col min="9222" max="9222" width="10.109375" style="53" customWidth="1"/>
    <col min="9223" max="9223" width="12.88671875" style="53" customWidth="1"/>
    <col min="9224" max="9224" width="13" style="53" customWidth="1"/>
    <col min="9225" max="9225" width="11.44140625" style="53" customWidth="1"/>
    <col min="9226" max="9226" width="10.5546875" style="53" customWidth="1"/>
    <col min="9227" max="9227" width="15.33203125" style="53" customWidth="1"/>
    <col min="9228" max="9228" width="12.5546875" style="53" customWidth="1"/>
    <col min="9229" max="9229" width="2.33203125" style="53" customWidth="1"/>
    <col min="9230" max="9472" width="22.88671875" style="53"/>
    <col min="9473" max="9473" width="4.88671875" style="53" customWidth="1"/>
    <col min="9474" max="9474" width="2.44140625" style="53" customWidth="1"/>
    <col min="9475" max="9475" width="19.44140625" style="53" customWidth="1"/>
    <col min="9476" max="9476" width="10.33203125" style="53" customWidth="1"/>
    <col min="9477" max="9477" width="12.109375" style="53" customWidth="1"/>
    <col min="9478" max="9478" width="10.109375" style="53" customWidth="1"/>
    <col min="9479" max="9479" width="12.88671875" style="53" customWidth="1"/>
    <col min="9480" max="9480" width="13" style="53" customWidth="1"/>
    <col min="9481" max="9481" width="11.44140625" style="53" customWidth="1"/>
    <col min="9482" max="9482" width="10.5546875" style="53" customWidth="1"/>
    <col min="9483" max="9483" width="15.33203125" style="53" customWidth="1"/>
    <col min="9484" max="9484" width="12.5546875" style="53" customWidth="1"/>
    <col min="9485" max="9485" width="2.33203125" style="53" customWidth="1"/>
    <col min="9486" max="9728" width="22.88671875" style="53"/>
    <col min="9729" max="9729" width="4.88671875" style="53" customWidth="1"/>
    <col min="9730" max="9730" width="2.44140625" style="53" customWidth="1"/>
    <col min="9731" max="9731" width="19.44140625" style="53" customWidth="1"/>
    <col min="9732" max="9732" width="10.33203125" style="53" customWidth="1"/>
    <col min="9733" max="9733" width="12.109375" style="53" customWidth="1"/>
    <col min="9734" max="9734" width="10.109375" style="53" customWidth="1"/>
    <col min="9735" max="9735" width="12.88671875" style="53" customWidth="1"/>
    <col min="9736" max="9736" width="13" style="53" customWidth="1"/>
    <col min="9737" max="9737" width="11.44140625" style="53" customWidth="1"/>
    <col min="9738" max="9738" width="10.5546875" style="53" customWidth="1"/>
    <col min="9739" max="9739" width="15.33203125" style="53" customWidth="1"/>
    <col min="9740" max="9740" width="12.5546875" style="53" customWidth="1"/>
    <col min="9741" max="9741" width="2.33203125" style="53" customWidth="1"/>
    <col min="9742" max="9984" width="22.88671875" style="53"/>
    <col min="9985" max="9985" width="4.88671875" style="53" customWidth="1"/>
    <col min="9986" max="9986" width="2.44140625" style="53" customWidth="1"/>
    <col min="9987" max="9987" width="19.44140625" style="53" customWidth="1"/>
    <col min="9988" max="9988" width="10.33203125" style="53" customWidth="1"/>
    <col min="9989" max="9989" width="12.109375" style="53" customWidth="1"/>
    <col min="9990" max="9990" width="10.109375" style="53" customWidth="1"/>
    <col min="9991" max="9991" width="12.88671875" style="53" customWidth="1"/>
    <col min="9992" max="9992" width="13" style="53" customWidth="1"/>
    <col min="9993" max="9993" width="11.44140625" style="53" customWidth="1"/>
    <col min="9994" max="9994" width="10.5546875" style="53" customWidth="1"/>
    <col min="9995" max="9995" width="15.33203125" style="53" customWidth="1"/>
    <col min="9996" max="9996" width="12.5546875" style="53" customWidth="1"/>
    <col min="9997" max="9997" width="2.33203125" style="53" customWidth="1"/>
    <col min="9998" max="10240" width="22.88671875" style="53"/>
    <col min="10241" max="10241" width="4.88671875" style="53" customWidth="1"/>
    <col min="10242" max="10242" width="2.44140625" style="53" customWidth="1"/>
    <col min="10243" max="10243" width="19.44140625" style="53" customWidth="1"/>
    <col min="10244" max="10244" width="10.33203125" style="53" customWidth="1"/>
    <col min="10245" max="10245" width="12.109375" style="53" customWidth="1"/>
    <col min="10246" max="10246" width="10.109375" style="53" customWidth="1"/>
    <col min="10247" max="10247" width="12.88671875" style="53" customWidth="1"/>
    <col min="10248" max="10248" width="13" style="53" customWidth="1"/>
    <col min="10249" max="10249" width="11.44140625" style="53" customWidth="1"/>
    <col min="10250" max="10250" width="10.5546875" style="53" customWidth="1"/>
    <col min="10251" max="10251" width="15.33203125" style="53" customWidth="1"/>
    <col min="10252" max="10252" width="12.5546875" style="53" customWidth="1"/>
    <col min="10253" max="10253" width="2.33203125" style="53" customWidth="1"/>
    <col min="10254" max="10496" width="22.88671875" style="53"/>
    <col min="10497" max="10497" width="4.88671875" style="53" customWidth="1"/>
    <col min="10498" max="10498" width="2.44140625" style="53" customWidth="1"/>
    <col min="10499" max="10499" width="19.44140625" style="53" customWidth="1"/>
    <col min="10500" max="10500" width="10.33203125" style="53" customWidth="1"/>
    <col min="10501" max="10501" width="12.109375" style="53" customWidth="1"/>
    <col min="10502" max="10502" width="10.109375" style="53" customWidth="1"/>
    <col min="10503" max="10503" width="12.88671875" style="53" customWidth="1"/>
    <col min="10504" max="10504" width="13" style="53" customWidth="1"/>
    <col min="10505" max="10505" width="11.44140625" style="53" customWidth="1"/>
    <col min="10506" max="10506" width="10.5546875" style="53" customWidth="1"/>
    <col min="10507" max="10507" width="15.33203125" style="53" customWidth="1"/>
    <col min="10508" max="10508" width="12.5546875" style="53" customWidth="1"/>
    <col min="10509" max="10509" width="2.33203125" style="53" customWidth="1"/>
    <col min="10510" max="10752" width="22.88671875" style="53"/>
    <col min="10753" max="10753" width="4.88671875" style="53" customWidth="1"/>
    <col min="10754" max="10754" width="2.44140625" style="53" customWidth="1"/>
    <col min="10755" max="10755" width="19.44140625" style="53" customWidth="1"/>
    <col min="10756" max="10756" width="10.33203125" style="53" customWidth="1"/>
    <col min="10757" max="10757" width="12.109375" style="53" customWidth="1"/>
    <col min="10758" max="10758" width="10.109375" style="53" customWidth="1"/>
    <col min="10759" max="10759" width="12.88671875" style="53" customWidth="1"/>
    <col min="10760" max="10760" width="13" style="53" customWidth="1"/>
    <col min="10761" max="10761" width="11.44140625" style="53" customWidth="1"/>
    <col min="10762" max="10762" width="10.5546875" style="53" customWidth="1"/>
    <col min="10763" max="10763" width="15.33203125" style="53" customWidth="1"/>
    <col min="10764" max="10764" width="12.5546875" style="53" customWidth="1"/>
    <col min="10765" max="10765" width="2.33203125" style="53" customWidth="1"/>
    <col min="10766" max="11008" width="22.88671875" style="53"/>
    <col min="11009" max="11009" width="4.88671875" style="53" customWidth="1"/>
    <col min="11010" max="11010" width="2.44140625" style="53" customWidth="1"/>
    <col min="11011" max="11011" width="19.44140625" style="53" customWidth="1"/>
    <col min="11012" max="11012" width="10.33203125" style="53" customWidth="1"/>
    <col min="11013" max="11013" width="12.109375" style="53" customWidth="1"/>
    <col min="11014" max="11014" width="10.109375" style="53" customWidth="1"/>
    <col min="11015" max="11015" width="12.88671875" style="53" customWidth="1"/>
    <col min="11016" max="11016" width="13" style="53" customWidth="1"/>
    <col min="11017" max="11017" width="11.44140625" style="53" customWidth="1"/>
    <col min="11018" max="11018" width="10.5546875" style="53" customWidth="1"/>
    <col min="11019" max="11019" width="15.33203125" style="53" customWidth="1"/>
    <col min="11020" max="11020" width="12.5546875" style="53" customWidth="1"/>
    <col min="11021" max="11021" width="2.33203125" style="53" customWidth="1"/>
    <col min="11022" max="11264" width="22.88671875" style="53"/>
    <col min="11265" max="11265" width="4.88671875" style="53" customWidth="1"/>
    <col min="11266" max="11266" width="2.44140625" style="53" customWidth="1"/>
    <col min="11267" max="11267" width="19.44140625" style="53" customWidth="1"/>
    <col min="11268" max="11268" width="10.33203125" style="53" customWidth="1"/>
    <col min="11269" max="11269" width="12.109375" style="53" customWidth="1"/>
    <col min="11270" max="11270" width="10.109375" style="53" customWidth="1"/>
    <col min="11271" max="11271" width="12.88671875" style="53" customWidth="1"/>
    <col min="11272" max="11272" width="13" style="53" customWidth="1"/>
    <col min="11273" max="11273" width="11.44140625" style="53" customWidth="1"/>
    <col min="11274" max="11274" width="10.5546875" style="53" customWidth="1"/>
    <col min="11275" max="11275" width="15.33203125" style="53" customWidth="1"/>
    <col min="11276" max="11276" width="12.5546875" style="53" customWidth="1"/>
    <col min="11277" max="11277" width="2.33203125" style="53" customWidth="1"/>
    <col min="11278" max="11520" width="22.88671875" style="53"/>
    <col min="11521" max="11521" width="4.88671875" style="53" customWidth="1"/>
    <col min="11522" max="11522" width="2.44140625" style="53" customWidth="1"/>
    <col min="11523" max="11523" width="19.44140625" style="53" customWidth="1"/>
    <col min="11524" max="11524" width="10.33203125" style="53" customWidth="1"/>
    <col min="11525" max="11525" width="12.109375" style="53" customWidth="1"/>
    <col min="11526" max="11526" width="10.109375" style="53" customWidth="1"/>
    <col min="11527" max="11527" width="12.88671875" style="53" customWidth="1"/>
    <col min="11528" max="11528" width="13" style="53" customWidth="1"/>
    <col min="11529" max="11529" width="11.44140625" style="53" customWidth="1"/>
    <col min="11530" max="11530" width="10.5546875" style="53" customWidth="1"/>
    <col min="11531" max="11531" width="15.33203125" style="53" customWidth="1"/>
    <col min="11532" max="11532" width="12.5546875" style="53" customWidth="1"/>
    <col min="11533" max="11533" width="2.33203125" style="53" customWidth="1"/>
    <col min="11534" max="11776" width="22.88671875" style="53"/>
    <col min="11777" max="11777" width="4.88671875" style="53" customWidth="1"/>
    <col min="11778" max="11778" width="2.44140625" style="53" customWidth="1"/>
    <col min="11779" max="11779" width="19.44140625" style="53" customWidth="1"/>
    <col min="11780" max="11780" width="10.33203125" style="53" customWidth="1"/>
    <col min="11781" max="11781" width="12.109375" style="53" customWidth="1"/>
    <col min="11782" max="11782" width="10.109375" style="53" customWidth="1"/>
    <col min="11783" max="11783" width="12.88671875" style="53" customWidth="1"/>
    <col min="11784" max="11784" width="13" style="53" customWidth="1"/>
    <col min="11785" max="11785" width="11.44140625" style="53" customWidth="1"/>
    <col min="11786" max="11786" width="10.5546875" style="53" customWidth="1"/>
    <col min="11787" max="11787" width="15.33203125" style="53" customWidth="1"/>
    <col min="11788" max="11788" width="12.5546875" style="53" customWidth="1"/>
    <col min="11789" max="11789" width="2.33203125" style="53" customWidth="1"/>
    <col min="11790" max="12032" width="22.88671875" style="53"/>
    <col min="12033" max="12033" width="4.88671875" style="53" customWidth="1"/>
    <col min="12034" max="12034" width="2.44140625" style="53" customWidth="1"/>
    <col min="12035" max="12035" width="19.44140625" style="53" customWidth="1"/>
    <col min="12036" max="12036" width="10.33203125" style="53" customWidth="1"/>
    <col min="12037" max="12037" width="12.109375" style="53" customWidth="1"/>
    <col min="12038" max="12038" width="10.109375" style="53" customWidth="1"/>
    <col min="12039" max="12039" width="12.88671875" style="53" customWidth="1"/>
    <col min="12040" max="12040" width="13" style="53" customWidth="1"/>
    <col min="12041" max="12041" width="11.44140625" style="53" customWidth="1"/>
    <col min="12042" max="12042" width="10.5546875" style="53" customWidth="1"/>
    <col min="12043" max="12043" width="15.33203125" style="53" customWidth="1"/>
    <col min="12044" max="12044" width="12.5546875" style="53" customWidth="1"/>
    <col min="12045" max="12045" width="2.33203125" style="53" customWidth="1"/>
    <col min="12046" max="12288" width="22.88671875" style="53"/>
    <col min="12289" max="12289" width="4.88671875" style="53" customWidth="1"/>
    <col min="12290" max="12290" width="2.44140625" style="53" customWidth="1"/>
    <col min="12291" max="12291" width="19.44140625" style="53" customWidth="1"/>
    <col min="12292" max="12292" width="10.33203125" style="53" customWidth="1"/>
    <col min="12293" max="12293" width="12.109375" style="53" customWidth="1"/>
    <col min="12294" max="12294" width="10.109375" style="53" customWidth="1"/>
    <col min="12295" max="12295" width="12.88671875" style="53" customWidth="1"/>
    <col min="12296" max="12296" width="13" style="53" customWidth="1"/>
    <col min="12297" max="12297" width="11.44140625" style="53" customWidth="1"/>
    <col min="12298" max="12298" width="10.5546875" style="53" customWidth="1"/>
    <col min="12299" max="12299" width="15.33203125" style="53" customWidth="1"/>
    <col min="12300" max="12300" width="12.5546875" style="53" customWidth="1"/>
    <col min="12301" max="12301" width="2.33203125" style="53" customWidth="1"/>
    <col min="12302" max="12544" width="22.88671875" style="53"/>
    <col min="12545" max="12545" width="4.88671875" style="53" customWidth="1"/>
    <col min="12546" max="12546" width="2.44140625" style="53" customWidth="1"/>
    <col min="12547" max="12547" width="19.44140625" style="53" customWidth="1"/>
    <col min="12548" max="12548" width="10.33203125" style="53" customWidth="1"/>
    <col min="12549" max="12549" width="12.109375" style="53" customWidth="1"/>
    <col min="12550" max="12550" width="10.109375" style="53" customWidth="1"/>
    <col min="12551" max="12551" width="12.88671875" style="53" customWidth="1"/>
    <col min="12552" max="12552" width="13" style="53" customWidth="1"/>
    <col min="12553" max="12553" width="11.44140625" style="53" customWidth="1"/>
    <col min="12554" max="12554" width="10.5546875" style="53" customWidth="1"/>
    <col min="12555" max="12555" width="15.33203125" style="53" customWidth="1"/>
    <col min="12556" max="12556" width="12.5546875" style="53" customWidth="1"/>
    <col min="12557" max="12557" width="2.33203125" style="53" customWidth="1"/>
    <col min="12558" max="12800" width="22.88671875" style="53"/>
    <col min="12801" max="12801" width="4.88671875" style="53" customWidth="1"/>
    <col min="12802" max="12802" width="2.44140625" style="53" customWidth="1"/>
    <col min="12803" max="12803" width="19.44140625" style="53" customWidth="1"/>
    <col min="12804" max="12804" width="10.33203125" style="53" customWidth="1"/>
    <col min="12805" max="12805" width="12.109375" style="53" customWidth="1"/>
    <col min="12806" max="12806" width="10.109375" style="53" customWidth="1"/>
    <col min="12807" max="12807" width="12.88671875" style="53" customWidth="1"/>
    <col min="12808" max="12808" width="13" style="53" customWidth="1"/>
    <col min="12809" max="12809" width="11.44140625" style="53" customWidth="1"/>
    <col min="12810" max="12810" width="10.5546875" style="53" customWidth="1"/>
    <col min="12811" max="12811" width="15.33203125" style="53" customWidth="1"/>
    <col min="12812" max="12812" width="12.5546875" style="53" customWidth="1"/>
    <col min="12813" max="12813" width="2.33203125" style="53" customWidth="1"/>
    <col min="12814" max="13056" width="22.88671875" style="53"/>
    <col min="13057" max="13057" width="4.88671875" style="53" customWidth="1"/>
    <col min="13058" max="13058" width="2.44140625" style="53" customWidth="1"/>
    <col min="13059" max="13059" width="19.44140625" style="53" customWidth="1"/>
    <col min="13060" max="13060" width="10.33203125" style="53" customWidth="1"/>
    <col min="13061" max="13061" width="12.109375" style="53" customWidth="1"/>
    <col min="13062" max="13062" width="10.109375" style="53" customWidth="1"/>
    <col min="13063" max="13063" width="12.88671875" style="53" customWidth="1"/>
    <col min="13064" max="13064" width="13" style="53" customWidth="1"/>
    <col min="13065" max="13065" width="11.44140625" style="53" customWidth="1"/>
    <col min="13066" max="13066" width="10.5546875" style="53" customWidth="1"/>
    <col min="13067" max="13067" width="15.33203125" style="53" customWidth="1"/>
    <col min="13068" max="13068" width="12.5546875" style="53" customWidth="1"/>
    <col min="13069" max="13069" width="2.33203125" style="53" customWidth="1"/>
    <col min="13070" max="13312" width="22.88671875" style="53"/>
    <col min="13313" max="13313" width="4.88671875" style="53" customWidth="1"/>
    <col min="13314" max="13314" width="2.44140625" style="53" customWidth="1"/>
    <col min="13315" max="13315" width="19.44140625" style="53" customWidth="1"/>
    <col min="13316" max="13316" width="10.33203125" style="53" customWidth="1"/>
    <col min="13317" max="13317" width="12.109375" style="53" customWidth="1"/>
    <col min="13318" max="13318" width="10.109375" style="53" customWidth="1"/>
    <col min="13319" max="13319" width="12.88671875" style="53" customWidth="1"/>
    <col min="13320" max="13320" width="13" style="53" customWidth="1"/>
    <col min="13321" max="13321" width="11.44140625" style="53" customWidth="1"/>
    <col min="13322" max="13322" width="10.5546875" style="53" customWidth="1"/>
    <col min="13323" max="13323" width="15.33203125" style="53" customWidth="1"/>
    <col min="13324" max="13324" width="12.5546875" style="53" customWidth="1"/>
    <col min="13325" max="13325" width="2.33203125" style="53" customWidth="1"/>
    <col min="13326" max="13568" width="22.88671875" style="53"/>
    <col min="13569" max="13569" width="4.88671875" style="53" customWidth="1"/>
    <col min="13570" max="13570" width="2.44140625" style="53" customWidth="1"/>
    <col min="13571" max="13571" width="19.44140625" style="53" customWidth="1"/>
    <col min="13572" max="13572" width="10.33203125" style="53" customWidth="1"/>
    <col min="13573" max="13573" width="12.109375" style="53" customWidth="1"/>
    <col min="13574" max="13574" width="10.109375" style="53" customWidth="1"/>
    <col min="13575" max="13575" width="12.88671875" style="53" customWidth="1"/>
    <col min="13576" max="13576" width="13" style="53" customWidth="1"/>
    <col min="13577" max="13577" width="11.44140625" style="53" customWidth="1"/>
    <col min="13578" max="13578" width="10.5546875" style="53" customWidth="1"/>
    <col min="13579" max="13579" width="15.33203125" style="53" customWidth="1"/>
    <col min="13580" max="13580" width="12.5546875" style="53" customWidth="1"/>
    <col min="13581" max="13581" width="2.33203125" style="53" customWidth="1"/>
    <col min="13582" max="13824" width="22.88671875" style="53"/>
    <col min="13825" max="13825" width="4.88671875" style="53" customWidth="1"/>
    <col min="13826" max="13826" width="2.44140625" style="53" customWidth="1"/>
    <col min="13827" max="13827" width="19.44140625" style="53" customWidth="1"/>
    <col min="13828" max="13828" width="10.33203125" style="53" customWidth="1"/>
    <col min="13829" max="13829" width="12.109375" style="53" customWidth="1"/>
    <col min="13830" max="13830" width="10.109375" style="53" customWidth="1"/>
    <col min="13831" max="13831" width="12.88671875" style="53" customWidth="1"/>
    <col min="13832" max="13832" width="13" style="53" customWidth="1"/>
    <col min="13833" max="13833" width="11.44140625" style="53" customWidth="1"/>
    <col min="13834" max="13834" width="10.5546875" style="53" customWidth="1"/>
    <col min="13835" max="13835" width="15.33203125" style="53" customWidth="1"/>
    <col min="13836" max="13836" width="12.5546875" style="53" customWidth="1"/>
    <col min="13837" max="13837" width="2.33203125" style="53" customWidth="1"/>
    <col min="13838" max="14080" width="22.88671875" style="53"/>
    <col min="14081" max="14081" width="4.88671875" style="53" customWidth="1"/>
    <col min="14082" max="14082" width="2.44140625" style="53" customWidth="1"/>
    <col min="14083" max="14083" width="19.44140625" style="53" customWidth="1"/>
    <col min="14084" max="14084" width="10.33203125" style="53" customWidth="1"/>
    <col min="14085" max="14085" width="12.109375" style="53" customWidth="1"/>
    <col min="14086" max="14086" width="10.109375" style="53" customWidth="1"/>
    <col min="14087" max="14087" width="12.88671875" style="53" customWidth="1"/>
    <col min="14088" max="14088" width="13" style="53" customWidth="1"/>
    <col min="14089" max="14089" width="11.44140625" style="53" customWidth="1"/>
    <col min="14090" max="14090" width="10.5546875" style="53" customWidth="1"/>
    <col min="14091" max="14091" width="15.33203125" style="53" customWidth="1"/>
    <col min="14092" max="14092" width="12.5546875" style="53" customWidth="1"/>
    <col min="14093" max="14093" width="2.33203125" style="53" customWidth="1"/>
    <col min="14094" max="14336" width="22.88671875" style="53"/>
    <col min="14337" max="14337" width="4.88671875" style="53" customWidth="1"/>
    <col min="14338" max="14338" width="2.44140625" style="53" customWidth="1"/>
    <col min="14339" max="14339" width="19.44140625" style="53" customWidth="1"/>
    <col min="14340" max="14340" width="10.33203125" style="53" customWidth="1"/>
    <col min="14341" max="14341" width="12.109375" style="53" customWidth="1"/>
    <col min="14342" max="14342" width="10.109375" style="53" customWidth="1"/>
    <col min="14343" max="14343" width="12.88671875" style="53" customWidth="1"/>
    <col min="14344" max="14344" width="13" style="53" customWidth="1"/>
    <col min="14345" max="14345" width="11.44140625" style="53" customWidth="1"/>
    <col min="14346" max="14346" width="10.5546875" style="53" customWidth="1"/>
    <col min="14347" max="14347" width="15.33203125" style="53" customWidth="1"/>
    <col min="14348" max="14348" width="12.5546875" style="53" customWidth="1"/>
    <col min="14349" max="14349" width="2.33203125" style="53" customWidth="1"/>
    <col min="14350" max="14592" width="22.88671875" style="53"/>
    <col min="14593" max="14593" width="4.88671875" style="53" customWidth="1"/>
    <col min="14594" max="14594" width="2.44140625" style="53" customWidth="1"/>
    <col min="14595" max="14595" width="19.44140625" style="53" customWidth="1"/>
    <col min="14596" max="14596" width="10.33203125" style="53" customWidth="1"/>
    <col min="14597" max="14597" width="12.109375" style="53" customWidth="1"/>
    <col min="14598" max="14598" width="10.109375" style="53" customWidth="1"/>
    <col min="14599" max="14599" width="12.88671875" style="53" customWidth="1"/>
    <col min="14600" max="14600" width="13" style="53" customWidth="1"/>
    <col min="14601" max="14601" width="11.44140625" style="53" customWidth="1"/>
    <col min="14602" max="14602" width="10.5546875" style="53" customWidth="1"/>
    <col min="14603" max="14603" width="15.33203125" style="53" customWidth="1"/>
    <col min="14604" max="14604" width="12.5546875" style="53" customWidth="1"/>
    <col min="14605" max="14605" width="2.33203125" style="53" customWidth="1"/>
    <col min="14606" max="14848" width="22.88671875" style="53"/>
    <col min="14849" max="14849" width="4.88671875" style="53" customWidth="1"/>
    <col min="14850" max="14850" width="2.44140625" style="53" customWidth="1"/>
    <col min="14851" max="14851" width="19.44140625" style="53" customWidth="1"/>
    <col min="14852" max="14852" width="10.33203125" style="53" customWidth="1"/>
    <col min="14853" max="14853" width="12.109375" style="53" customWidth="1"/>
    <col min="14854" max="14854" width="10.109375" style="53" customWidth="1"/>
    <col min="14855" max="14855" width="12.88671875" style="53" customWidth="1"/>
    <col min="14856" max="14856" width="13" style="53" customWidth="1"/>
    <col min="14857" max="14857" width="11.44140625" style="53" customWidth="1"/>
    <col min="14858" max="14858" width="10.5546875" style="53" customWidth="1"/>
    <col min="14859" max="14859" width="15.33203125" style="53" customWidth="1"/>
    <col min="14860" max="14860" width="12.5546875" style="53" customWidth="1"/>
    <col min="14861" max="14861" width="2.33203125" style="53" customWidth="1"/>
    <col min="14862" max="15104" width="22.88671875" style="53"/>
    <col min="15105" max="15105" width="4.88671875" style="53" customWidth="1"/>
    <col min="15106" max="15106" width="2.44140625" style="53" customWidth="1"/>
    <col min="15107" max="15107" width="19.44140625" style="53" customWidth="1"/>
    <col min="15108" max="15108" width="10.33203125" style="53" customWidth="1"/>
    <col min="15109" max="15109" width="12.109375" style="53" customWidth="1"/>
    <col min="15110" max="15110" width="10.109375" style="53" customWidth="1"/>
    <col min="15111" max="15111" width="12.88671875" style="53" customWidth="1"/>
    <col min="15112" max="15112" width="13" style="53" customWidth="1"/>
    <col min="15113" max="15113" width="11.44140625" style="53" customWidth="1"/>
    <col min="15114" max="15114" width="10.5546875" style="53" customWidth="1"/>
    <col min="15115" max="15115" width="15.33203125" style="53" customWidth="1"/>
    <col min="15116" max="15116" width="12.5546875" style="53" customWidth="1"/>
    <col min="15117" max="15117" width="2.33203125" style="53" customWidth="1"/>
    <col min="15118" max="15360" width="22.88671875" style="53"/>
    <col min="15361" max="15361" width="4.88671875" style="53" customWidth="1"/>
    <col min="15362" max="15362" width="2.44140625" style="53" customWidth="1"/>
    <col min="15363" max="15363" width="19.44140625" style="53" customWidth="1"/>
    <col min="15364" max="15364" width="10.33203125" style="53" customWidth="1"/>
    <col min="15365" max="15365" width="12.109375" style="53" customWidth="1"/>
    <col min="15366" max="15366" width="10.109375" style="53" customWidth="1"/>
    <col min="15367" max="15367" width="12.88671875" style="53" customWidth="1"/>
    <col min="15368" max="15368" width="13" style="53" customWidth="1"/>
    <col min="15369" max="15369" width="11.44140625" style="53" customWidth="1"/>
    <col min="15370" max="15370" width="10.5546875" style="53" customWidth="1"/>
    <col min="15371" max="15371" width="15.33203125" style="53" customWidth="1"/>
    <col min="15372" max="15372" width="12.5546875" style="53" customWidth="1"/>
    <col min="15373" max="15373" width="2.33203125" style="53" customWidth="1"/>
    <col min="15374" max="15616" width="22.88671875" style="53"/>
    <col min="15617" max="15617" width="4.88671875" style="53" customWidth="1"/>
    <col min="15618" max="15618" width="2.44140625" style="53" customWidth="1"/>
    <col min="15619" max="15619" width="19.44140625" style="53" customWidth="1"/>
    <col min="15620" max="15620" width="10.33203125" style="53" customWidth="1"/>
    <col min="15621" max="15621" width="12.109375" style="53" customWidth="1"/>
    <col min="15622" max="15622" width="10.109375" style="53" customWidth="1"/>
    <col min="15623" max="15623" width="12.88671875" style="53" customWidth="1"/>
    <col min="15624" max="15624" width="13" style="53" customWidth="1"/>
    <col min="15625" max="15625" width="11.44140625" style="53" customWidth="1"/>
    <col min="15626" max="15626" width="10.5546875" style="53" customWidth="1"/>
    <col min="15627" max="15627" width="15.33203125" style="53" customWidth="1"/>
    <col min="15628" max="15628" width="12.5546875" style="53" customWidth="1"/>
    <col min="15629" max="15629" width="2.33203125" style="53" customWidth="1"/>
    <col min="15630" max="15872" width="22.88671875" style="53"/>
    <col min="15873" max="15873" width="4.88671875" style="53" customWidth="1"/>
    <col min="15874" max="15874" width="2.44140625" style="53" customWidth="1"/>
    <col min="15875" max="15875" width="19.44140625" style="53" customWidth="1"/>
    <col min="15876" max="15876" width="10.33203125" style="53" customWidth="1"/>
    <col min="15877" max="15877" width="12.109375" style="53" customWidth="1"/>
    <col min="15878" max="15878" width="10.109375" style="53" customWidth="1"/>
    <col min="15879" max="15879" width="12.88671875" style="53" customWidth="1"/>
    <col min="15880" max="15880" width="13" style="53" customWidth="1"/>
    <col min="15881" max="15881" width="11.44140625" style="53" customWidth="1"/>
    <col min="15882" max="15882" width="10.5546875" style="53" customWidth="1"/>
    <col min="15883" max="15883" width="15.33203125" style="53" customWidth="1"/>
    <col min="15884" max="15884" width="12.5546875" style="53" customWidth="1"/>
    <col min="15885" max="15885" width="2.33203125" style="53" customWidth="1"/>
    <col min="15886" max="16128" width="22.88671875" style="53"/>
    <col min="16129" max="16129" width="4.88671875" style="53" customWidth="1"/>
    <col min="16130" max="16130" width="2.44140625" style="53" customWidth="1"/>
    <col min="16131" max="16131" width="19.44140625" style="53" customWidth="1"/>
    <col min="16132" max="16132" width="10.33203125" style="53" customWidth="1"/>
    <col min="16133" max="16133" width="12.109375" style="53" customWidth="1"/>
    <col min="16134" max="16134" width="10.109375" style="53" customWidth="1"/>
    <col min="16135" max="16135" width="12.88671875" style="53" customWidth="1"/>
    <col min="16136" max="16136" width="13" style="53" customWidth="1"/>
    <col min="16137" max="16137" width="11.44140625" style="53" customWidth="1"/>
    <col min="16138" max="16138" width="10.5546875" style="53" customWidth="1"/>
    <col min="16139" max="16139" width="15.33203125" style="53" customWidth="1"/>
    <col min="16140" max="16140" width="12.5546875" style="53" customWidth="1"/>
    <col min="16141" max="16141" width="2.33203125" style="53" customWidth="1"/>
    <col min="16142" max="16384" width="22.88671875" style="53"/>
  </cols>
  <sheetData>
    <row r="1" spans="1:12" ht="12.15" customHeight="1" x14ac:dyDescent="0.3">
      <c r="A1" s="52" t="s">
        <v>45</v>
      </c>
      <c r="C1" s="54"/>
      <c r="F1" s="54"/>
      <c r="L1" s="61"/>
    </row>
    <row r="2" spans="1:12" ht="11.25" customHeight="1" x14ac:dyDescent="0.3">
      <c r="A2" s="54" t="s">
        <v>41</v>
      </c>
      <c r="C2" s="62"/>
      <c r="F2" s="54"/>
      <c r="L2" s="61"/>
    </row>
    <row r="3" spans="1:12" ht="11.25" customHeight="1" x14ac:dyDescent="0.3">
      <c r="A3" s="54" t="s">
        <v>47</v>
      </c>
      <c r="C3" s="63"/>
      <c r="F3" s="52"/>
    </row>
    <row r="4" spans="1:12" ht="10.5" customHeight="1" x14ac:dyDescent="0.3">
      <c r="A4" s="52"/>
      <c r="H4" s="152"/>
      <c r="I4" s="152"/>
      <c r="J4" s="152"/>
      <c r="K4" s="153"/>
      <c r="L4" s="152"/>
    </row>
    <row r="5" spans="1:12" ht="10.199999999999999" customHeight="1" x14ac:dyDescent="0.3">
      <c r="A5" s="52"/>
      <c r="G5" s="152"/>
      <c r="H5" s="65"/>
      <c r="I5" s="65"/>
      <c r="J5" s="66"/>
      <c r="K5" s="67"/>
      <c r="L5" s="68"/>
    </row>
    <row r="6" spans="1:12" ht="10.199999999999999" customHeight="1" x14ac:dyDescent="0.3">
      <c r="A6" s="52"/>
      <c r="G6" s="152"/>
      <c r="H6" s="65"/>
      <c r="I6" s="65"/>
      <c r="J6" s="66"/>
      <c r="K6" s="67"/>
      <c r="L6" s="68"/>
    </row>
    <row r="7" spans="1:12" ht="63.75" customHeight="1" x14ac:dyDescent="0.3">
      <c r="A7" s="69" t="s">
        <v>54</v>
      </c>
      <c r="B7" s="70"/>
      <c r="C7" s="69" t="s">
        <v>416</v>
      </c>
      <c r="D7" s="71" t="s">
        <v>523</v>
      </c>
      <c r="E7" s="90" t="s">
        <v>411</v>
      </c>
      <c r="F7" s="91" t="s">
        <v>410</v>
      </c>
      <c r="G7" s="92" t="s">
        <v>412</v>
      </c>
      <c r="H7" s="93" t="s">
        <v>413</v>
      </c>
      <c r="I7" s="93" t="s">
        <v>524</v>
      </c>
      <c r="J7" s="93" t="s">
        <v>525</v>
      </c>
      <c r="K7" s="94" t="s">
        <v>414</v>
      </c>
      <c r="L7" s="71" t="s">
        <v>415</v>
      </c>
    </row>
    <row r="8" spans="1:12" ht="13.8" x14ac:dyDescent="0.3">
      <c r="A8" s="78" t="s">
        <v>417</v>
      </c>
      <c r="C8" s="53" t="s">
        <v>108</v>
      </c>
      <c r="D8" s="40">
        <v>33041</v>
      </c>
      <c r="E8" s="154">
        <v>449.5</v>
      </c>
      <c r="F8" s="56">
        <f t="shared" ref="F8:F71" si="0">D8/E8</f>
        <v>73.506117908787544</v>
      </c>
      <c r="G8" s="155">
        <v>3.8</v>
      </c>
      <c r="H8" s="156">
        <v>5010.03</v>
      </c>
      <c r="I8" s="155">
        <v>74</v>
      </c>
      <c r="J8" s="155">
        <v>64</v>
      </c>
      <c r="K8" s="157">
        <v>0.61</v>
      </c>
      <c r="L8" s="158">
        <v>3533</v>
      </c>
    </row>
    <row r="9" spans="1:12" ht="13.8" x14ac:dyDescent="0.3">
      <c r="A9" s="78" t="s">
        <v>418</v>
      </c>
      <c r="C9" s="53" t="s">
        <v>109</v>
      </c>
      <c r="D9" s="40">
        <v>107697</v>
      </c>
      <c r="E9" s="154">
        <v>720.7</v>
      </c>
      <c r="F9" s="56">
        <f t="shared" si="0"/>
        <v>149.43388372415706</v>
      </c>
      <c r="G9" s="155">
        <v>3</v>
      </c>
      <c r="H9" s="156">
        <v>13472.77</v>
      </c>
      <c r="I9" s="155">
        <v>119</v>
      </c>
      <c r="J9" s="155">
        <v>119</v>
      </c>
      <c r="K9" s="157">
        <v>0.83899999999999997</v>
      </c>
      <c r="L9" s="156">
        <v>17117</v>
      </c>
    </row>
    <row r="10" spans="1:12" ht="13.8" x14ac:dyDescent="0.3">
      <c r="A10" s="78" t="s">
        <v>419</v>
      </c>
      <c r="C10" s="53" t="s">
        <v>110</v>
      </c>
      <c r="D10" s="40">
        <v>15405</v>
      </c>
      <c r="E10" s="154">
        <v>445.46</v>
      </c>
      <c r="F10" s="56">
        <f t="shared" si="0"/>
        <v>34.58222960535177</v>
      </c>
      <c r="G10" s="155">
        <v>4.3</v>
      </c>
      <c r="H10" s="156">
        <v>2065.7199999999998</v>
      </c>
      <c r="I10" s="155">
        <v>45</v>
      </c>
      <c r="J10" s="155">
        <v>39</v>
      </c>
      <c r="K10" s="157">
        <v>0.71</v>
      </c>
      <c r="L10" s="156">
        <v>1027</v>
      </c>
    </row>
    <row r="11" spans="1:12" ht="13.8" x14ac:dyDescent="0.3">
      <c r="A11" s="78" t="s">
        <v>420</v>
      </c>
      <c r="C11" s="53" t="s">
        <v>111</v>
      </c>
      <c r="D11" s="40">
        <v>12948</v>
      </c>
      <c r="E11" s="154">
        <v>355.27</v>
      </c>
      <c r="F11" s="56">
        <f t="shared" si="0"/>
        <v>36.445520308497763</v>
      </c>
      <c r="G11" s="155">
        <v>3.6</v>
      </c>
      <c r="H11" s="156">
        <v>1739.04</v>
      </c>
      <c r="I11" s="155">
        <v>70</v>
      </c>
      <c r="J11" s="155">
        <v>83</v>
      </c>
      <c r="K11" s="157">
        <v>0.51</v>
      </c>
      <c r="L11" s="156">
        <v>1074</v>
      </c>
    </row>
    <row r="12" spans="1:12" ht="13.8" x14ac:dyDescent="0.3">
      <c r="A12" s="78" t="s">
        <v>421</v>
      </c>
      <c r="C12" s="53" t="s">
        <v>112</v>
      </c>
      <c r="D12" s="40">
        <v>31982</v>
      </c>
      <c r="E12" s="154">
        <v>473.93</v>
      </c>
      <c r="F12" s="56">
        <f t="shared" si="0"/>
        <v>67.482539615555041</v>
      </c>
      <c r="G12" s="155">
        <v>3.7</v>
      </c>
      <c r="H12" s="156">
        <v>3862.68</v>
      </c>
      <c r="I12" s="155">
        <v>42</v>
      </c>
      <c r="J12" s="155">
        <v>57</v>
      </c>
      <c r="K12" s="157">
        <v>0.61</v>
      </c>
      <c r="L12" s="156">
        <v>2338</v>
      </c>
    </row>
    <row r="13" spans="1:12" ht="13.8" x14ac:dyDescent="0.3">
      <c r="A13" s="78" t="s">
        <v>422</v>
      </c>
      <c r="C13" s="53" t="s">
        <v>113</v>
      </c>
      <c r="D13" s="40">
        <v>15536</v>
      </c>
      <c r="E13" s="154">
        <v>333.49</v>
      </c>
      <c r="F13" s="56">
        <f t="shared" si="0"/>
        <v>46.586104530870493</v>
      </c>
      <c r="G13" s="155">
        <v>4.2</v>
      </c>
      <c r="H13" s="156">
        <v>2177.89</v>
      </c>
      <c r="I13" s="155">
        <v>49</v>
      </c>
      <c r="J13" s="155">
        <v>69</v>
      </c>
      <c r="K13" s="157">
        <v>0.65</v>
      </c>
      <c r="L13" s="156">
        <v>1305</v>
      </c>
    </row>
    <row r="14" spans="1:12" ht="13.8" x14ac:dyDescent="0.3">
      <c r="A14" s="78" t="s">
        <v>423</v>
      </c>
      <c r="C14" s="53" t="s">
        <v>114</v>
      </c>
      <c r="D14" s="40">
        <v>239074</v>
      </c>
      <c r="E14" s="154">
        <v>25.97</v>
      </c>
      <c r="F14" s="56">
        <f t="shared" si="0"/>
        <v>9205.7758952637669</v>
      </c>
      <c r="G14" s="155">
        <v>2.2000000000000002</v>
      </c>
      <c r="H14" s="156">
        <v>25817.13</v>
      </c>
      <c r="I14" s="155">
        <v>130</v>
      </c>
      <c r="J14" s="155">
        <v>131</v>
      </c>
      <c r="K14" s="157">
        <v>0.99299999999999999</v>
      </c>
      <c r="L14" s="156">
        <v>73388</v>
      </c>
    </row>
    <row r="15" spans="1:12" ht="13.8" x14ac:dyDescent="0.3">
      <c r="A15" s="78" t="s">
        <v>424</v>
      </c>
      <c r="C15" s="53" t="s">
        <v>115</v>
      </c>
      <c r="D15" s="40">
        <v>75013</v>
      </c>
      <c r="E15" s="154">
        <v>967</v>
      </c>
      <c r="F15" s="56">
        <f t="shared" si="0"/>
        <v>77.572905894519138</v>
      </c>
      <c r="G15" s="155">
        <v>3</v>
      </c>
      <c r="H15" s="156">
        <v>9818.74</v>
      </c>
      <c r="I15" s="155">
        <v>73</v>
      </c>
      <c r="J15" s="155">
        <v>95</v>
      </c>
      <c r="K15" s="157">
        <v>0.57999999999999996</v>
      </c>
      <c r="L15" s="156">
        <v>6903</v>
      </c>
    </row>
    <row r="16" spans="1:12" ht="13.8" x14ac:dyDescent="0.3">
      <c r="A16" s="78" t="s">
        <v>425</v>
      </c>
      <c r="C16" s="53" t="s">
        <v>116</v>
      </c>
      <c r="D16" s="40">
        <v>4556</v>
      </c>
      <c r="E16" s="154">
        <v>529.16</v>
      </c>
      <c r="F16" s="56">
        <f t="shared" si="0"/>
        <v>8.6098722503590608</v>
      </c>
      <c r="G16" s="155">
        <v>2.6</v>
      </c>
      <c r="H16" s="156">
        <v>517.29999999999995</v>
      </c>
      <c r="I16" s="155">
        <v>133</v>
      </c>
      <c r="J16" s="155">
        <v>130</v>
      </c>
      <c r="K16" s="157">
        <v>0.5</v>
      </c>
      <c r="L16" s="156">
        <v>847</v>
      </c>
    </row>
    <row r="17" spans="1:12" ht="13.8" x14ac:dyDescent="0.3">
      <c r="A17" s="78" t="s">
        <v>426</v>
      </c>
      <c r="C17" s="53" t="s">
        <v>117</v>
      </c>
      <c r="D17" s="40">
        <v>77807</v>
      </c>
      <c r="E17" s="154">
        <v>753.02</v>
      </c>
      <c r="F17" s="56">
        <f t="shared" si="0"/>
        <v>103.32660487105257</v>
      </c>
      <c r="G17" s="155">
        <v>3.4</v>
      </c>
      <c r="H17" s="156">
        <v>9461.7000000000007</v>
      </c>
      <c r="I17" s="155">
        <v>94</v>
      </c>
      <c r="J17" s="155">
        <v>105</v>
      </c>
      <c r="K17" s="157">
        <v>0.52</v>
      </c>
      <c r="L17" s="156">
        <v>8407</v>
      </c>
    </row>
    <row r="18" spans="1:12" ht="13.8" x14ac:dyDescent="0.3">
      <c r="A18" s="78" t="s">
        <v>427</v>
      </c>
      <c r="C18" s="53" t="s">
        <v>458</v>
      </c>
      <c r="D18" s="40">
        <v>6511</v>
      </c>
      <c r="E18" s="154">
        <v>357.73</v>
      </c>
      <c r="F18" s="56">
        <f t="shared" si="0"/>
        <v>18.200877756967543</v>
      </c>
      <c r="G18" s="155">
        <v>3.8</v>
      </c>
      <c r="H18" s="156">
        <v>722.23</v>
      </c>
      <c r="I18" s="155">
        <v>46</v>
      </c>
      <c r="J18" s="155">
        <v>45</v>
      </c>
      <c r="K18" s="157">
        <v>0.6</v>
      </c>
      <c r="L18" s="156">
        <v>445</v>
      </c>
    </row>
    <row r="19" spans="1:12" ht="13.8" x14ac:dyDescent="0.3">
      <c r="A19" s="78" t="s">
        <v>428</v>
      </c>
      <c r="C19" s="53" t="s">
        <v>119</v>
      </c>
      <c r="D19" s="40">
        <v>33350</v>
      </c>
      <c r="E19" s="154">
        <v>541.20000000000005</v>
      </c>
      <c r="F19" s="56">
        <f t="shared" si="0"/>
        <v>61.622320768662227</v>
      </c>
      <c r="G19" s="155">
        <v>3</v>
      </c>
      <c r="H19" s="156">
        <v>4548.2700000000004</v>
      </c>
      <c r="I19" s="155">
        <v>91</v>
      </c>
      <c r="J19" s="155">
        <v>101</v>
      </c>
      <c r="K19" s="157">
        <v>0.79</v>
      </c>
      <c r="L19" s="156">
        <v>3340</v>
      </c>
    </row>
    <row r="20" spans="1:12" ht="13.8" x14ac:dyDescent="0.3">
      <c r="A20" s="78" t="s">
        <v>429</v>
      </c>
      <c r="C20" s="53" t="s">
        <v>120</v>
      </c>
      <c r="D20" s="40">
        <v>16581</v>
      </c>
      <c r="E20" s="154">
        <v>566.16999999999996</v>
      </c>
      <c r="F20" s="56">
        <f t="shared" si="0"/>
        <v>29.286256777999544</v>
      </c>
      <c r="G20" s="155">
        <v>5.4</v>
      </c>
      <c r="H20" s="156">
        <v>1557.66</v>
      </c>
      <c r="I20" s="155">
        <v>67</v>
      </c>
      <c r="J20" s="155">
        <v>70</v>
      </c>
      <c r="K20" s="157">
        <v>0.52</v>
      </c>
      <c r="L20" s="156">
        <v>1304</v>
      </c>
    </row>
    <row r="21" spans="1:12" ht="13.8" x14ac:dyDescent="0.3">
      <c r="A21" s="78" t="s">
        <v>430</v>
      </c>
      <c r="C21" s="53" t="s">
        <v>121</v>
      </c>
      <c r="D21" s="40">
        <v>22004</v>
      </c>
      <c r="E21" s="154">
        <v>502.76</v>
      </c>
      <c r="F21" s="56">
        <f t="shared" si="0"/>
        <v>43.766409420001594</v>
      </c>
      <c r="G21" s="155">
        <v>6.4</v>
      </c>
      <c r="H21" s="156">
        <v>2724.18</v>
      </c>
      <c r="I21" s="155">
        <v>52</v>
      </c>
      <c r="J21" s="155">
        <v>23</v>
      </c>
      <c r="K21" s="157">
        <v>0.39</v>
      </c>
      <c r="L21" s="156">
        <v>2398</v>
      </c>
    </row>
    <row r="22" spans="1:12" ht="13.8" x14ac:dyDescent="0.3">
      <c r="A22" s="78" t="s">
        <v>431</v>
      </c>
      <c r="C22" s="53" t="s">
        <v>122</v>
      </c>
      <c r="D22" s="40">
        <v>16957</v>
      </c>
      <c r="E22" s="154">
        <v>579.66</v>
      </c>
      <c r="F22" s="56">
        <f t="shared" si="0"/>
        <v>29.253355415243419</v>
      </c>
      <c r="G22" s="155">
        <v>4.5999999999999996</v>
      </c>
      <c r="H22" s="156">
        <v>1949.25</v>
      </c>
      <c r="I22" s="155">
        <v>53</v>
      </c>
      <c r="J22" s="155">
        <v>62</v>
      </c>
      <c r="K22" s="157">
        <v>0.55000000000000004</v>
      </c>
      <c r="L22" s="156">
        <v>1422</v>
      </c>
    </row>
    <row r="23" spans="1:12" ht="13.8" x14ac:dyDescent="0.3">
      <c r="A23" s="78" t="s">
        <v>432</v>
      </c>
      <c r="C23" s="53" t="s">
        <v>123</v>
      </c>
      <c r="D23" s="40">
        <v>55503</v>
      </c>
      <c r="E23" s="154">
        <v>503.87</v>
      </c>
      <c r="F23" s="56">
        <f t="shared" si="0"/>
        <v>110.15341258657988</v>
      </c>
      <c r="G23" s="155">
        <v>3.7</v>
      </c>
      <c r="H23" s="156">
        <v>7632.25</v>
      </c>
      <c r="I23" s="155">
        <v>40</v>
      </c>
      <c r="J23" s="155">
        <v>59</v>
      </c>
      <c r="K23" s="157">
        <v>0.52</v>
      </c>
      <c r="L23" s="156">
        <v>3831</v>
      </c>
    </row>
    <row r="24" spans="1:12" ht="13.8" x14ac:dyDescent="0.3">
      <c r="A24" s="78" t="s">
        <v>433</v>
      </c>
      <c r="C24" s="53" t="s">
        <v>124</v>
      </c>
      <c r="D24" s="40">
        <v>29990</v>
      </c>
      <c r="E24" s="154">
        <v>527.51</v>
      </c>
      <c r="F24" s="56">
        <f t="shared" si="0"/>
        <v>56.852002805634015</v>
      </c>
      <c r="G24" s="155">
        <v>3.6</v>
      </c>
      <c r="H24" s="156">
        <v>4115.95</v>
      </c>
      <c r="I24" s="155">
        <v>64</v>
      </c>
      <c r="J24" s="155">
        <v>81</v>
      </c>
      <c r="K24" s="157">
        <v>0.83</v>
      </c>
      <c r="L24" s="156">
        <v>2618</v>
      </c>
    </row>
    <row r="25" spans="1:12" ht="13.8" x14ac:dyDescent="0.3">
      <c r="A25" s="78" t="s">
        <v>434</v>
      </c>
      <c r="C25" s="53" t="s">
        <v>125</v>
      </c>
      <c r="D25" s="40">
        <v>29212</v>
      </c>
      <c r="E25" s="154">
        <v>474.69</v>
      </c>
      <c r="F25" s="56">
        <f t="shared" si="0"/>
        <v>61.539109734774271</v>
      </c>
      <c r="G25" s="155">
        <v>3.7</v>
      </c>
      <c r="H25" s="156">
        <v>3602.19</v>
      </c>
      <c r="I25" s="155">
        <v>28</v>
      </c>
      <c r="J25" s="155">
        <v>33</v>
      </c>
      <c r="K25" s="157">
        <v>0.69499999999999995</v>
      </c>
      <c r="L25" s="156">
        <v>2145</v>
      </c>
    </row>
    <row r="26" spans="1:12" ht="13.8" x14ac:dyDescent="0.3">
      <c r="A26" s="78" t="s">
        <v>435</v>
      </c>
      <c r="C26" s="53" t="s">
        <v>126</v>
      </c>
      <c r="D26" s="40">
        <v>7151</v>
      </c>
      <c r="E26" s="154">
        <v>182.82</v>
      </c>
      <c r="F26" s="56">
        <f t="shared" si="0"/>
        <v>39.114976479597416</v>
      </c>
      <c r="G26" s="155">
        <v>4</v>
      </c>
      <c r="H26" s="156">
        <v>607.57000000000005</v>
      </c>
      <c r="I26" s="155">
        <v>107</v>
      </c>
      <c r="J26" s="155">
        <v>79</v>
      </c>
      <c r="K26" s="157">
        <v>0.72</v>
      </c>
      <c r="L26" s="156">
        <v>822</v>
      </c>
    </row>
    <row r="27" spans="1:12" ht="13.8" x14ac:dyDescent="0.3">
      <c r="A27" s="78" t="s">
        <v>436</v>
      </c>
      <c r="C27" s="53" t="s">
        <v>127</v>
      </c>
      <c r="D27" s="40">
        <v>12231</v>
      </c>
      <c r="E27" s="154">
        <v>475.27</v>
      </c>
      <c r="F27" s="56">
        <f t="shared" si="0"/>
        <v>25.734845456266964</v>
      </c>
      <c r="G27" s="155">
        <v>4.2</v>
      </c>
      <c r="H27" s="156">
        <v>1774.73</v>
      </c>
      <c r="I27" s="155">
        <v>33</v>
      </c>
      <c r="J27" s="155">
        <v>40</v>
      </c>
      <c r="K27" s="157">
        <v>0.53</v>
      </c>
      <c r="L27" s="156">
        <v>926</v>
      </c>
    </row>
    <row r="28" spans="1:12" ht="13.8" x14ac:dyDescent="0.3">
      <c r="A28" s="78" t="s">
        <v>437</v>
      </c>
      <c r="C28" s="53" t="s">
        <v>128</v>
      </c>
      <c r="D28" s="40">
        <v>340020</v>
      </c>
      <c r="E28" s="154">
        <v>423.3</v>
      </c>
      <c r="F28" s="56">
        <f t="shared" si="0"/>
        <v>803.26009922041101</v>
      </c>
      <c r="G28" s="155">
        <v>3.2</v>
      </c>
      <c r="H28" s="156">
        <v>60071.86</v>
      </c>
      <c r="I28" s="155">
        <v>78</v>
      </c>
      <c r="J28" s="155">
        <v>100</v>
      </c>
      <c r="K28" s="157">
        <v>0.96</v>
      </c>
      <c r="L28" s="156">
        <v>34925</v>
      </c>
    </row>
    <row r="29" spans="1:12" ht="13.8" x14ac:dyDescent="0.3">
      <c r="A29" s="78" t="s">
        <v>438</v>
      </c>
      <c r="C29" s="53" t="s">
        <v>129</v>
      </c>
      <c r="D29" s="40">
        <v>14312</v>
      </c>
      <c r="E29" s="154">
        <v>176.18</v>
      </c>
      <c r="F29" s="56">
        <f t="shared" si="0"/>
        <v>81.235100465433078</v>
      </c>
      <c r="G29" s="155">
        <v>3.2</v>
      </c>
      <c r="H29" s="156">
        <v>1932.13</v>
      </c>
      <c r="I29" s="155">
        <v>115</v>
      </c>
      <c r="J29" s="155">
        <v>121</v>
      </c>
      <c r="K29" s="157">
        <v>0.71</v>
      </c>
      <c r="L29" s="156">
        <v>2042</v>
      </c>
    </row>
    <row r="30" spans="1:12" ht="13.8" x14ac:dyDescent="0.3">
      <c r="A30" s="78" t="s">
        <v>439</v>
      </c>
      <c r="C30" s="53" t="s">
        <v>130</v>
      </c>
      <c r="D30" s="40">
        <v>5129</v>
      </c>
      <c r="E30" s="154">
        <v>329.53</v>
      </c>
      <c r="F30" s="56">
        <f t="shared" si="0"/>
        <v>15.564591994659061</v>
      </c>
      <c r="G30" s="155">
        <v>3.6</v>
      </c>
      <c r="H30" s="156">
        <v>577.28</v>
      </c>
      <c r="I30" s="155">
        <v>58</v>
      </c>
      <c r="J30" s="155">
        <v>80</v>
      </c>
      <c r="K30" s="157">
        <v>0.59</v>
      </c>
      <c r="L30" s="156">
        <v>497</v>
      </c>
    </row>
    <row r="31" spans="1:12" ht="13.8" x14ac:dyDescent="0.3">
      <c r="A31" s="78" t="s">
        <v>440</v>
      </c>
      <c r="C31" s="53" t="s">
        <v>131</v>
      </c>
      <c r="D31" s="40">
        <v>50272</v>
      </c>
      <c r="E31" s="154">
        <v>379.23</v>
      </c>
      <c r="F31" s="56">
        <f t="shared" si="0"/>
        <v>132.56335205548083</v>
      </c>
      <c r="G31" s="155">
        <v>3</v>
      </c>
      <c r="H31" s="156">
        <v>7948.7</v>
      </c>
      <c r="I31" s="155">
        <v>81</v>
      </c>
      <c r="J31" s="155">
        <v>94</v>
      </c>
      <c r="K31" s="157">
        <v>0.67</v>
      </c>
      <c r="L31" s="156">
        <v>5015</v>
      </c>
    </row>
    <row r="32" spans="1:12" ht="13.8" x14ac:dyDescent="0.3">
      <c r="A32" s="78" t="s">
        <v>441</v>
      </c>
      <c r="C32" s="53" t="s">
        <v>132</v>
      </c>
      <c r="D32" s="40">
        <v>9861</v>
      </c>
      <c r="E32" s="154">
        <v>297.45999999999998</v>
      </c>
      <c r="F32" s="56">
        <f t="shared" si="0"/>
        <v>33.150675721105358</v>
      </c>
      <c r="G32" s="155">
        <v>3.4</v>
      </c>
      <c r="H32" s="156">
        <v>1238.42</v>
      </c>
      <c r="I32" s="155">
        <v>44</v>
      </c>
      <c r="J32" s="155">
        <v>44</v>
      </c>
      <c r="K32" s="157">
        <v>0.78</v>
      </c>
      <c r="L32" s="156">
        <v>763</v>
      </c>
    </row>
    <row r="33" spans="1:13" ht="13.8" x14ac:dyDescent="0.3">
      <c r="A33" s="78" t="s">
        <v>442</v>
      </c>
      <c r="C33" s="53" t="s">
        <v>133</v>
      </c>
      <c r="D33" s="40">
        <v>14682</v>
      </c>
      <c r="E33" s="154">
        <v>330.53</v>
      </c>
      <c r="F33" s="56">
        <f t="shared" si="0"/>
        <v>44.419568571687897</v>
      </c>
      <c r="G33" s="155">
        <v>6</v>
      </c>
      <c r="H33" s="156">
        <v>1993.17</v>
      </c>
      <c r="I33" s="155">
        <v>35</v>
      </c>
      <c r="J33" s="155">
        <v>24</v>
      </c>
      <c r="K33" s="157">
        <v>0.56000000000000005</v>
      </c>
      <c r="L33" s="156">
        <v>1362</v>
      </c>
    </row>
    <row r="34" spans="1:13" ht="13.8" x14ac:dyDescent="0.3">
      <c r="A34" s="78" t="s">
        <v>443</v>
      </c>
      <c r="C34" s="53" t="s">
        <v>134</v>
      </c>
      <c r="D34" s="40">
        <v>28500</v>
      </c>
      <c r="E34" s="154">
        <v>503.72</v>
      </c>
      <c r="F34" s="56">
        <f t="shared" si="0"/>
        <v>56.579051854204714</v>
      </c>
      <c r="G34" s="155">
        <v>3.6</v>
      </c>
      <c r="H34" s="156">
        <v>4254.78</v>
      </c>
      <c r="I34" s="155">
        <v>50</v>
      </c>
      <c r="J34" s="155">
        <v>68</v>
      </c>
      <c r="K34" s="157">
        <v>0.79</v>
      </c>
      <c r="L34" s="156">
        <v>2213</v>
      </c>
    </row>
    <row r="35" spans="1:13" ht="13.8" x14ac:dyDescent="0.3">
      <c r="A35" s="78" t="s">
        <v>444</v>
      </c>
      <c r="C35" s="53" t="s">
        <v>135</v>
      </c>
      <c r="D35" s="40">
        <v>10813</v>
      </c>
      <c r="E35" s="154">
        <v>257.12</v>
      </c>
      <c r="F35" s="56">
        <f t="shared" si="0"/>
        <v>42.054293714996888</v>
      </c>
      <c r="G35" s="155">
        <v>4.0999999999999996</v>
      </c>
      <c r="H35" s="156">
        <v>1325.5</v>
      </c>
      <c r="I35" s="155">
        <v>102</v>
      </c>
      <c r="J35" s="155">
        <v>75</v>
      </c>
      <c r="K35" s="157">
        <v>0.88</v>
      </c>
      <c r="L35" s="156">
        <v>1288</v>
      </c>
    </row>
    <row r="36" spans="1:13" ht="13.8" x14ac:dyDescent="0.3">
      <c r="A36" s="78" t="s">
        <v>445</v>
      </c>
      <c r="C36" s="53" t="s">
        <v>77</v>
      </c>
      <c r="D36" s="40">
        <v>1143429</v>
      </c>
      <c r="E36" s="154">
        <v>390.97</v>
      </c>
      <c r="F36" s="56">
        <f t="shared" si="0"/>
        <v>2924.5952374862518</v>
      </c>
      <c r="G36" s="155">
        <v>2.7</v>
      </c>
      <c r="H36" s="156">
        <v>180290.36</v>
      </c>
      <c r="I36" s="155">
        <v>124</v>
      </c>
      <c r="J36" s="155">
        <v>128</v>
      </c>
      <c r="K36" s="157">
        <v>1.1299999999999999</v>
      </c>
      <c r="L36" s="156">
        <v>237769</v>
      </c>
    </row>
    <row r="37" spans="1:13" ht="13.8" x14ac:dyDescent="0.3">
      <c r="A37" s="78" t="s">
        <v>446</v>
      </c>
      <c r="C37" s="53" t="s">
        <v>136</v>
      </c>
      <c r="D37" s="40">
        <v>69098</v>
      </c>
      <c r="E37" s="154">
        <v>647.45000000000005</v>
      </c>
      <c r="F37" s="56">
        <f t="shared" si="0"/>
        <v>106.72329909645532</v>
      </c>
      <c r="G37" s="155">
        <v>2.8</v>
      </c>
      <c r="H37" s="156">
        <v>10948.51</v>
      </c>
      <c r="I37" s="155">
        <v>123</v>
      </c>
      <c r="J37" s="155">
        <v>127</v>
      </c>
      <c r="K37" s="157">
        <v>1.0389999999999999</v>
      </c>
      <c r="L37" s="156">
        <v>10435</v>
      </c>
    </row>
    <row r="38" spans="1:13" ht="13.8" x14ac:dyDescent="0.3">
      <c r="A38" s="78" t="s">
        <v>447</v>
      </c>
      <c r="C38" s="53" t="s">
        <v>137</v>
      </c>
      <c r="D38" s="40">
        <v>15550</v>
      </c>
      <c r="E38" s="154">
        <v>380.42</v>
      </c>
      <c r="F38" s="56">
        <f t="shared" si="0"/>
        <v>40.875874033962461</v>
      </c>
      <c r="G38" s="155">
        <v>3</v>
      </c>
      <c r="H38" s="156">
        <v>1967.86</v>
      </c>
      <c r="I38" s="155">
        <v>62</v>
      </c>
      <c r="J38" s="155">
        <v>82</v>
      </c>
      <c r="K38" s="157">
        <v>0.55000000000000004</v>
      </c>
      <c r="L38" s="156">
        <v>1576</v>
      </c>
    </row>
    <row r="39" spans="1:13" ht="13.8" x14ac:dyDescent="0.3">
      <c r="A39" s="78" t="s">
        <v>448</v>
      </c>
      <c r="C39" s="53" t="s">
        <v>138</v>
      </c>
      <c r="D39" s="40">
        <v>26467</v>
      </c>
      <c r="E39" s="154">
        <v>286.01</v>
      </c>
      <c r="F39" s="56">
        <f t="shared" si="0"/>
        <v>92.538722422292935</v>
      </c>
      <c r="G39" s="155">
        <v>2.8</v>
      </c>
      <c r="H39" s="156">
        <v>3465.53</v>
      </c>
      <c r="I39" s="155">
        <v>75</v>
      </c>
      <c r="J39" s="155">
        <v>97</v>
      </c>
      <c r="K39" s="157">
        <v>0.90700000000000003</v>
      </c>
      <c r="L39" s="156">
        <v>2510</v>
      </c>
    </row>
    <row r="40" spans="1:13" ht="13.8" x14ac:dyDescent="0.3">
      <c r="A40" s="78" t="s">
        <v>449</v>
      </c>
      <c r="C40" s="53" t="s">
        <v>79</v>
      </c>
      <c r="D40" s="40">
        <v>56427</v>
      </c>
      <c r="E40" s="154">
        <v>690.43</v>
      </c>
      <c r="F40" s="56">
        <f t="shared" si="0"/>
        <v>81.727329345480356</v>
      </c>
      <c r="G40" s="155">
        <v>3.4</v>
      </c>
      <c r="H40" s="156">
        <v>6844.41</v>
      </c>
      <c r="I40" s="155">
        <v>76</v>
      </c>
      <c r="J40" s="155">
        <v>85</v>
      </c>
      <c r="K40" s="157">
        <v>0.55000000000000004</v>
      </c>
      <c r="L40" s="156">
        <v>6627</v>
      </c>
    </row>
    <row r="41" spans="1:13" ht="13.8" x14ac:dyDescent="0.3">
      <c r="A41" s="78" t="s">
        <v>450</v>
      </c>
      <c r="C41" s="53" t="s">
        <v>139</v>
      </c>
      <c r="D41" s="40">
        <v>85820</v>
      </c>
      <c r="E41" s="154">
        <v>413.5</v>
      </c>
      <c r="F41" s="56">
        <f t="shared" si="0"/>
        <v>207.54534461910521</v>
      </c>
      <c r="G41" s="155">
        <v>2.8</v>
      </c>
      <c r="H41" s="156">
        <v>13338.12</v>
      </c>
      <c r="I41" s="155">
        <v>97</v>
      </c>
      <c r="J41" s="155">
        <v>99</v>
      </c>
      <c r="K41" s="157">
        <v>0.6</v>
      </c>
      <c r="L41" s="156">
        <v>9420</v>
      </c>
    </row>
    <row r="42" spans="1:13" ht="13.8" x14ac:dyDescent="0.3">
      <c r="A42" s="78" t="s">
        <v>451</v>
      </c>
      <c r="C42" s="53" t="s">
        <v>140</v>
      </c>
      <c r="D42" s="40">
        <v>17053</v>
      </c>
      <c r="E42" s="154">
        <v>355.78</v>
      </c>
      <c r="F42" s="56">
        <f t="shared" si="0"/>
        <v>47.931305863173876</v>
      </c>
      <c r="G42" s="155">
        <v>3.7</v>
      </c>
      <c r="H42" s="156">
        <v>2381.81</v>
      </c>
      <c r="I42" s="155">
        <v>29</v>
      </c>
      <c r="J42" s="155">
        <v>47</v>
      </c>
      <c r="K42" s="157">
        <v>0.63</v>
      </c>
      <c r="L42" s="156">
        <v>1063</v>
      </c>
      <c r="M42" s="156"/>
    </row>
    <row r="43" spans="1:13" ht="13.8" x14ac:dyDescent="0.3">
      <c r="A43" s="78" t="s">
        <v>452</v>
      </c>
      <c r="C43" s="53" t="s">
        <v>141</v>
      </c>
      <c r="D43" s="40">
        <v>37169</v>
      </c>
      <c r="E43" s="154">
        <v>217.81</v>
      </c>
      <c r="F43" s="56">
        <f t="shared" si="0"/>
        <v>170.64873054497039</v>
      </c>
      <c r="G43" s="155">
        <v>2.9</v>
      </c>
      <c r="H43" s="156">
        <v>5257.45</v>
      </c>
      <c r="I43" s="155">
        <v>84</v>
      </c>
      <c r="J43" s="155">
        <v>93</v>
      </c>
      <c r="K43" s="157">
        <v>0.69499999999999995</v>
      </c>
      <c r="L43" s="156">
        <v>4276</v>
      </c>
    </row>
    <row r="44" spans="1:13" ht="13.8" x14ac:dyDescent="0.3">
      <c r="A44" s="78" t="s">
        <v>453</v>
      </c>
      <c r="C44" s="53" t="s">
        <v>142</v>
      </c>
      <c r="D44" s="40">
        <v>22705</v>
      </c>
      <c r="E44" s="154">
        <v>281.42</v>
      </c>
      <c r="F44" s="56">
        <f t="shared" si="0"/>
        <v>80.68012223722549</v>
      </c>
      <c r="G44" s="155">
        <v>3.2</v>
      </c>
      <c r="H44" s="156">
        <v>2552.12</v>
      </c>
      <c r="I44" s="155">
        <v>128</v>
      </c>
      <c r="J44" s="155">
        <v>133</v>
      </c>
      <c r="K44" s="157">
        <v>0.53</v>
      </c>
      <c r="L44" s="156">
        <v>4663</v>
      </c>
    </row>
    <row r="45" spans="1:13" ht="13.8" x14ac:dyDescent="0.3">
      <c r="A45" s="78" t="s">
        <v>454</v>
      </c>
      <c r="C45" s="53" t="s">
        <v>143</v>
      </c>
      <c r="D45" s="40">
        <v>15669</v>
      </c>
      <c r="E45" s="154">
        <v>442.18</v>
      </c>
      <c r="F45" s="56">
        <f t="shared" si="0"/>
        <v>35.435795377448095</v>
      </c>
      <c r="G45" s="155">
        <v>3.4</v>
      </c>
      <c r="H45" s="156">
        <v>1508.88</v>
      </c>
      <c r="I45" s="155">
        <v>59</v>
      </c>
      <c r="J45" s="155">
        <v>60</v>
      </c>
      <c r="K45" s="157">
        <v>0.49</v>
      </c>
      <c r="L45" s="156">
        <v>1664</v>
      </c>
    </row>
    <row r="46" spans="1:13" ht="13.8" x14ac:dyDescent="0.3">
      <c r="A46" s="78" t="s">
        <v>459</v>
      </c>
      <c r="C46" s="53" t="s">
        <v>144</v>
      </c>
      <c r="D46" s="40">
        <v>19985</v>
      </c>
      <c r="E46" s="154">
        <v>156.25</v>
      </c>
      <c r="F46" s="56">
        <f t="shared" si="0"/>
        <v>127.904</v>
      </c>
      <c r="G46" s="155">
        <v>2.8</v>
      </c>
      <c r="H46" s="156">
        <v>2978.7</v>
      </c>
      <c r="I46" s="155">
        <v>65</v>
      </c>
      <c r="J46" s="155">
        <v>87</v>
      </c>
      <c r="K46" s="157">
        <v>0.77500000000000002</v>
      </c>
      <c r="L46" s="156">
        <v>1939</v>
      </c>
    </row>
    <row r="47" spans="1:13" ht="13.8" x14ac:dyDescent="0.3">
      <c r="A47" s="78" t="s">
        <v>460</v>
      </c>
      <c r="C47" s="53" t="s">
        <v>145</v>
      </c>
      <c r="D47" s="40">
        <v>11563</v>
      </c>
      <c r="E47" s="154">
        <v>295.23</v>
      </c>
      <c r="F47" s="56">
        <f t="shared" si="0"/>
        <v>39.166073908478133</v>
      </c>
      <c r="G47" s="155">
        <v>4</v>
      </c>
      <c r="H47" s="156">
        <v>1221.72</v>
      </c>
      <c r="I47" s="155">
        <v>22</v>
      </c>
      <c r="J47" s="155">
        <v>29</v>
      </c>
      <c r="K47" s="157">
        <v>0.67</v>
      </c>
      <c r="L47" s="156">
        <v>607</v>
      </c>
    </row>
    <row r="48" spans="1:13" ht="13.8" x14ac:dyDescent="0.3">
      <c r="A48" s="78" t="s">
        <v>461</v>
      </c>
      <c r="C48" s="53" t="s">
        <v>462</v>
      </c>
      <c r="D48" s="40">
        <v>35215</v>
      </c>
      <c r="E48" s="154">
        <v>817.84</v>
      </c>
      <c r="F48" s="56">
        <f t="shared" si="0"/>
        <v>43.058544458573806</v>
      </c>
      <c r="G48" s="155">
        <v>4.5999999999999996</v>
      </c>
      <c r="H48" s="156">
        <v>4712.24</v>
      </c>
      <c r="I48" s="155">
        <v>51</v>
      </c>
      <c r="J48" s="155">
        <v>58</v>
      </c>
      <c r="K48" s="157">
        <v>0.48</v>
      </c>
      <c r="L48" s="156">
        <v>2630</v>
      </c>
    </row>
    <row r="49" spans="1:12" ht="13.8" x14ac:dyDescent="0.3">
      <c r="A49" s="78" t="s">
        <v>463</v>
      </c>
      <c r="C49" s="53" t="s">
        <v>147</v>
      </c>
      <c r="D49" s="40">
        <v>106375</v>
      </c>
      <c r="E49" s="154">
        <v>468.54</v>
      </c>
      <c r="F49" s="56">
        <f t="shared" si="0"/>
        <v>227.03504503350834</v>
      </c>
      <c r="G49" s="155">
        <v>2.9</v>
      </c>
      <c r="H49" s="156">
        <v>17508.72</v>
      </c>
      <c r="I49" s="155">
        <v>111</v>
      </c>
      <c r="J49" s="155">
        <v>122</v>
      </c>
      <c r="K49" s="157">
        <v>0.81</v>
      </c>
      <c r="L49" s="156">
        <v>13616</v>
      </c>
    </row>
    <row r="50" spans="1:12" ht="13.8" x14ac:dyDescent="0.3">
      <c r="A50" s="78" t="s">
        <v>464</v>
      </c>
      <c r="C50" s="53" t="s">
        <v>148</v>
      </c>
      <c r="D50" s="40">
        <v>324395</v>
      </c>
      <c r="E50" s="154">
        <v>233.7</v>
      </c>
      <c r="F50" s="56">
        <f t="shared" si="0"/>
        <v>1388.0830124090714</v>
      </c>
      <c r="G50" s="155">
        <v>3.2</v>
      </c>
      <c r="H50" s="156">
        <v>50240.67</v>
      </c>
      <c r="I50" s="155">
        <v>96</v>
      </c>
      <c r="J50" s="155">
        <v>88</v>
      </c>
      <c r="K50" s="157">
        <v>0.87</v>
      </c>
      <c r="L50" s="156">
        <v>35742</v>
      </c>
    </row>
    <row r="51" spans="1:12" ht="13.8" x14ac:dyDescent="0.3">
      <c r="A51" s="78" t="s">
        <v>465</v>
      </c>
      <c r="C51" s="53" t="s">
        <v>149</v>
      </c>
      <c r="D51" s="40">
        <v>51975</v>
      </c>
      <c r="E51" s="154">
        <v>382.33</v>
      </c>
      <c r="F51" s="56">
        <f t="shared" si="0"/>
        <v>135.94277195093244</v>
      </c>
      <c r="G51" s="155">
        <v>4.3</v>
      </c>
      <c r="H51" s="156">
        <v>7037.45</v>
      </c>
      <c r="I51" s="155">
        <v>10</v>
      </c>
      <c r="J51" s="155">
        <v>46</v>
      </c>
      <c r="K51" s="157">
        <v>0.48799999999999999</v>
      </c>
      <c r="L51" s="156">
        <v>2893</v>
      </c>
    </row>
    <row r="52" spans="1:12" ht="13.8" x14ac:dyDescent="0.3">
      <c r="A52" s="78" t="s">
        <v>466</v>
      </c>
      <c r="C52" s="53" t="s">
        <v>150</v>
      </c>
      <c r="D52" s="40">
        <v>2284</v>
      </c>
      <c r="E52" s="154">
        <v>415.16</v>
      </c>
      <c r="F52" s="56">
        <f t="shared" si="0"/>
        <v>5.5014934001348879</v>
      </c>
      <c r="G52" s="155">
        <v>2.8</v>
      </c>
      <c r="H52" s="156">
        <v>192.82</v>
      </c>
      <c r="I52" s="155">
        <v>127</v>
      </c>
      <c r="J52" s="155">
        <v>117</v>
      </c>
      <c r="K52" s="157">
        <v>0.42</v>
      </c>
      <c r="L52" s="156">
        <v>692</v>
      </c>
    </row>
    <row r="53" spans="1:12" ht="13.8" x14ac:dyDescent="0.3">
      <c r="A53" s="78" t="s">
        <v>467</v>
      </c>
      <c r="C53" s="53" t="s">
        <v>151</v>
      </c>
      <c r="D53" s="40">
        <v>37333</v>
      </c>
      <c r="E53" s="154">
        <v>315.61</v>
      </c>
      <c r="F53" s="56">
        <f t="shared" si="0"/>
        <v>118.28839390386869</v>
      </c>
      <c r="G53" s="155">
        <v>3.2</v>
      </c>
      <c r="H53" s="156">
        <v>5337.78</v>
      </c>
      <c r="I53" s="155">
        <v>93</v>
      </c>
      <c r="J53" s="155">
        <v>92</v>
      </c>
      <c r="K53" s="157">
        <v>0.85</v>
      </c>
      <c r="L53" s="156">
        <v>4414</v>
      </c>
    </row>
    <row r="54" spans="1:12" ht="13.8" x14ac:dyDescent="0.3">
      <c r="A54" s="78" t="s">
        <v>468</v>
      </c>
      <c r="C54" s="53" t="s">
        <v>152</v>
      </c>
      <c r="D54" s="40">
        <v>74722</v>
      </c>
      <c r="E54" s="154">
        <v>142.44</v>
      </c>
      <c r="F54" s="56">
        <f t="shared" si="0"/>
        <v>524.58579050828416</v>
      </c>
      <c r="G54" s="155">
        <v>3.2</v>
      </c>
      <c r="H54" s="156">
        <v>10395.01</v>
      </c>
      <c r="I54" s="155">
        <v>113</v>
      </c>
      <c r="J54" s="155">
        <v>115</v>
      </c>
      <c r="K54" s="157">
        <v>0.84</v>
      </c>
      <c r="L54" s="156">
        <v>11797</v>
      </c>
    </row>
    <row r="55" spans="1:12" ht="13.8" x14ac:dyDescent="0.3">
      <c r="A55" s="78" t="s">
        <v>469</v>
      </c>
      <c r="C55" s="53" t="s">
        <v>153</v>
      </c>
      <c r="D55" s="40">
        <v>6935</v>
      </c>
      <c r="E55" s="154">
        <v>315.14</v>
      </c>
      <c r="F55" s="56">
        <f t="shared" si="0"/>
        <v>22.006092530303992</v>
      </c>
      <c r="G55" s="155">
        <v>3.3</v>
      </c>
      <c r="H55" s="156">
        <v>766.07</v>
      </c>
      <c r="I55" s="155">
        <v>80</v>
      </c>
      <c r="J55" s="155">
        <v>71</v>
      </c>
      <c r="K55" s="157">
        <v>0.53</v>
      </c>
      <c r="L55" s="156">
        <v>893</v>
      </c>
    </row>
    <row r="56" spans="1:12" ht="13.8" x14ac:dyDescent="0.3">
      <c r="A56" s="78" t="s">
        <v>470</v>
      </c>
      <c r="C56" s="53" t="s">
        <v>154</v>
      </c>
      <c r="D56" s="40">
        <v>25381</v>
      </c>
      <c r="E56" s="154">
        <v>179.64</v>
      </c>
      <c r="F56" s="56">
        <f t="shared" si="0"/>
        <v>141.28813181919395</v>
      </c>
      <c r="G56" s="155">
        <v>3.3</v>
      </c>
      <c r="H56" s="156">
        <v>4361.46</v>
      </c>
      <c r="I56" s="155">
        <v>100</v>
      </c>
      <c r="J56" s="155">
        <v>111</v>
      </c>
      <c r="K56" s="157">
        <v>0.7</v>
      </c>
      <c r="L56" s="156">
        <v>2597</v>
      </c>
    </row>
    <row r="57" spans="1:12" ht="13.8" x14ac:dyDescent="0.3">
      <c r="A57" s="78" t="s">
        <v>471</v>
      </c>
      <c r="C57" s="53" t="s">
        <v>155</v>
      </c>
      <c r="D57" s="40">
        <v>16627</v>
      </c>
      <c r="E57" s="154">
        <v>273.94</v>
      </c>
      <c r="F57" s="56">
        <f t="shared" si="0"/>
        <v>60.695772796962842</v>
      </c>
      <c r="G57" s="155">
        <v>3.2</v>
      </c>
      <c r="H57" s="156">
        <v>2169.86</v>
      </c>
      <c r="I57" s="155">
        <v>72</v>
      </c>
      <c r="J57" s="155">
        <v>96</v>
      </c>
      <c r="K57" s="157">
        <v>0.9</v>
      </c>
      <c r="L57" s="156">
        <v>1551</v>
      </c>
    </row>
    <row r="58" spans="1:12" ht="13.8" x14ac:dyDescent="0.3">
      <c r="A58" s="78" t="s">
        <v>472</v>
      </c>
      <c r="C58" s="53" t="s">
        <v>156</v>
      </c>
      <c r="D58" s="40">
        <v>11171</v>
      </c>
      <c r="E58" s="154">
        <v>133.25</v>
      </c>
      <c r="F58" s="56">
        <f t="shared" si="0"/>
        <v>83.834896810506564</v>
      </c>
      <c r="G58" s="155">
        <v>3.8</v>
      </c>
      <c r="H58" s="156">
        <v>1060.8599999999999</v>
      </c>
      <c r="I58" s="155">
        <v>121</v>
      </c>
      <c r="J58" s="155">
        <v>114</v>
      </c>
      <c r="K58" s="157">
        <v>0.59</v>
      </c>
      <c r="L58" s="156">
        <v>2525</v>
      </c>
    </row>
    <row r="59" spans="1:12" ht="13.8" x14ac:dyDescent="0.3">
      <c r="A59" s="78" t="s">
        <v>473</v>
      </c>
      <c r="C59" s="53" t="s">
        <v>157</v>
      </c>
      <c r="D59" s="40">
        <v>24363</v>
      </c>
      <c r="E59" s="154">
        <v>435.52</v>
      </c>
      <c r="F59" s="56">
        <f t="shared" si="0"/>
        <v>55.940025716385016</v>
      </c>
      <c r="G59" s="155">
        <v>4.8</v>
      </c>
      <c r="H59" s="156">
        <v>3051.66</v>
      </c>
      <c r="I59" s="155">
        <v>2</v>
      </c>
      <c r="J59" s="155">
        <v>30</v>
      </c>
      <c r="K59" s="157">
        <v>0.61899999999999999</v>
      </c>
      <c r="L59" s="156">
        <v>947</v>
      </c>
    </row>
    <row r="60" spans="1:12" ht="13.8" x14ac:dyDescent="0.3">
      <c r="A60" s="78" t="s">
        <v>474</v>
      </c>
      <c r="C60" s="53" t="s">
        <v>158</v>
      </c>
      <c r="D60" s="40">
        <v>396068</v>
      </c>
      <c r="E60" s="154">
        <v>515.55999999999995</v>
      </c>
      <c r="F60" s="56">
        <f t="shared" si="0"/>
        <v>768.22872216618828</v>
      </c>
      <c r="G60" s="155">
        <v>2.7</v>
      </c>
      <c r="H60" s="156">
        <v>80336.33</v>
      </c>
      <c r="I60" s="155">
        <v>120</v>
      </c>
      <c r="J60" s="155">
        <v>129</v>
      </c>
      <c r="K60" s="157">
        <v>1.125</v>
      </c>
      <c r="L60" s="156">
        <v>73415</v>
      </c>
    </row>
    <row r="61" spans="1:12" ht="13.8" x14ac:dyDescent="0.3">
      <c r="A61" s="78" t="s">
        <v>475</v>
      </c>
      <c r="C61" s="53" t="s">
        <v>159</v>
      </c>
      <c r="D61" s="40">
        <v>35035</v>
      </c>
      <c r="E61" s="154">
        <v>496.3</v>
      </c>
      <c r="F61" s="56">
        <f t="shared" si="0"/>
        <v>70.592383638928069</v>
      </c>
      <c r="G61" s="155">
        <v>3</v>
      </c>
      <c r="H61" s="156">
        <v>4701.6400000000003</v>
      </c>
      <c r="I61" s="155">
        <v>116</v>
      </c>
      <c r="J61" s="155">
        <v>108</v>
      </c>
      <c r="K61" s="157">
        <v>0.72</v>
      </c>
      <c r="L61" s="156">
        <v>4531</v>
      </c>
    </row>
    <row r="62" spans="1:12" ht="13.8" x14ac:dyDescent="0.3">
      <c r="A62" s="78" t="s">
        <v>476</v>
      </c>
      <c r="C62" s="53" t="s">
        <v>160</v>
      </c>
      <c r="D62" s="40">
        <v>12386</v>
      </c>
      <c r="E62" s="154">
        <v>431.68</v>
      </c>
      <c r="F62" s="56">
        <f t="shared" si="0"/>
        <v>28.692550037064493</v>
      </c>
      <c r="G62" s="155">
        <v>3.5</v>
      </c>
      <c r="H62" s="156">
        <v>1439.13</v>
      </c>
      <c r="I62" s="155">
        <v>21</v>
      </c>
      <c r="J62" s="155">
        <v>50</v>
      </c>
      <c r="K62" s="157">
        <v>0.38</v>
      </c>
      <c r="L62" s="156">
        <v>868</v>
      </c>
    </row>
    <row r="63" spans="1:12" ht="13.8" x14ac:dyDescent="0.3">
      <c r="A63" s="78" t="s">
        <v>477</v>
      </c>
      <c r="C63" s="53" t="s">
        <v>161</v>
      </c>
      <c r="D63" s="40">
        <v>13190</v>
      </c>
      <c r="E63" s="154">
        <v>320.68</v>
      </c>
      <c r="F63" s="56">
        <f t="shared" si="0"/>
        <v>41.131345889983784</v>
      </c>
      <c r="G63" s="155">
        <v>2.6</v>
      </c>
      <c r="H63" s="156">
        <v>1672.07</v>
      </c>
      <c r="I63" s="155">
        <v>110</v>
      </c>
      <c r="J63" s="155">
        <v>103</v>
      </c>
      <c r="K63" s="157">
        <v>0.68</v>
      </c>
      <c r="L63" s="156">
        <v>1657</v>
      </c>
    </row>
    <row r="64" spans="1:12" ht="13.8" x14ac:dyDescent="0.3">
      <c r="A64" s="78" t="s">
        <v>478</v>
      </c>
      <c r="C64" s="53" t="s">
        <v>162</v>
      </c>
      <c r="D64" s="40">
        <v>8651</v>
      </c>
      <c r="E64" s="154">
        <v>85.93</v>
      </c>
      <c r="F64" s="56">
        <f t="shared" si="0"/>
        <v>100.67496799720702</v>
      </c>
      <c r="G64" s="155">
        <v>3.3</v>
      </c>
      <c r="H64" s="156">
        <v>1072.81</v>
      </c>
      <c r="I64" s="155">
        <v>114</v>
      </c>
      <c r="J64" s="155">
        <v>109</v>
      </c>
      <c r="K64" s="157">
        <v>0.57499999999999996</v>
      </c>
      <c r="L64" s="156">
        <v>1620</v>
      </c>
    </row>
    <row r="65" spans="1:12" ht="13.8" x14ac:dyDescent="0.3">
      <c r="A65" s="78" t="s">
        <v>479</v>
      </c>
      <c r="C65" s="53" t="s">
        <v>163</v>
      </c>
      <c r="D65" s="40">
        <v>31264</v>
      </c>
      <c r="E65" s="154">
        <v>625.49</v>
      </c>
      <c r="F65" s="56">
        <f t="shared" si="0"/>
        <v>49.983213160881867</v>
      </c>
      <c r="G65" s="155">
        <v>4.5999999999999996</v>
      </c>
      <c r="H65" s="156">
        <v>4099.5</v>
      </c>
      <c r="I65" s="155">
        <v>83</v>
      </c>
      <c r="J65" s="155">
        <v>42</v>
      </c>
      <c r="K65" s="157">
        <v>0.42</v>
      </c>
      <c r="L65" s="156">
        <v>4143</v>
      </c>
    </row>
    <row r="66" spans="1:12" ht="13.8" x14ac:dyDescent="0.3">
      <c r="A66" s="78" t="s">
        <v>480</v>
      </c>
      <c r="C66" s="53" t="s">
        <v>164</v>
      </c>
      <c r="D66" s="40">
        <v>11004</v>
      </c>
      <c r="E66" s="154">
        <v>130.31</v>
      </c>
      <c r="F66" s="56">
        <f t="shared" si="0"/>
        <v>84.444785511472645</v>
      </c>
      <c r="G66" s="155">
        <v>2.9</v>
      </c>
      <c r="H66" s="156">
        <v>1190.97</v>
      </c>
      <c r="I66" s="155">
        <v>118</v>
      </c>
      <c r="J66" s="155">
        <v>107</v>
      </c>
      <c r="K66" s="157">
        <v>0.56000000000000005</v>
      </c>
      <c r="L66" s="156">
        <v>2186</v>
      </c>
    </row>
    <row r="67" spans="1:12" ht="13.8" x14ac:dyDescent="0.3">
      <c r="A67" s="78" t="s">
        <v>481</v>
      </c>
      <c r="C67" s="53" t="s">
        <v>165</v>
      </c>
      <c r="D67" s="40">
        <v>98776</v>
      </c>
      <c r="E67" s="154">
        <v>387.01</v>
      </c>
      <c r="F67" s="56">
        <f t="shared" si="0"/>
        <v>255.22854706596729</v>
      </c>
      <c r="G67" s="155">
        <v>3.5</v>
      </c>
      <c r="H67" s="156">
        <v>9641.33</v>
      </c>
      <c r="I67" s="155">
        <v>30</v>
      </c>
      <c r="J67" s="155">
        <v>55</v>
      </c>
      <c r="K67" s="157">
        <v>0.89</v>
      </c>
      <c r="L67" s="156">
        <v>7730</v>
      </c>
    </row>
    <row r="68" spans="1:12" ht="13.8" x14ac:dyDescent="0.3">
      <c r="A68" s="78" t="s">
        <v>482</v>
      </c>
      <c r="C68" s="53" t="s">
        <v>166</v>
      </c>
      <c r="D68" s="40">
        <v>14858</v>
      </c>
      <c r="E68" s="154">
        <v>470.86</v>
      </c>
      <c r="F68" s="56">
        <f t="shared" si="0"/>
        <v>31.555026971923713</v>
      </c>
      <c r="G68" s="155">
        <v>3.4</v>
      </c>
      <c r="H68" s="156">
        <v>1793.51</v>
      </c>
      <c r="I68" s="155">
        <v>117</v>
      </c>
      <c r="J68" s="155">
        <v>102</v>
      </c>
      <c r="K68" s="157">
        <v>0.72</v>
      </c>
      <c r="L68" s="156">
        <v>2478</v>
      </c>
    </row>
    <row r="69" spans="1:12" ht="13.8" x14ac:dyDescent="0.3">
      <c r="A69" s="78" t="s">
        <v>483</v>
      </c>
      <c r="C69" s="53" t="s">
        <v>484</v>
      </c>
      <c r="D69" s="40">
        <v>21709</v>
      </c>
      <c r="E69" s="154">
        <v>209.73</v>
      </c>
      <c r="F69" s="56">
        <f t="shared" si="0"/>
        <v>103.50927382825537</v>
      </c>
      <c r="G69" s="155">
        <v>3.1</v>
      </c>
      <c r="H69" s="156">
        <v>3147.07</v>
      </c>
      <c r="I69" s="155">
        <v>104</v>
      </c>
      <c r="J69" s="155">
        <v>113</v>
      </c>
      <c r="K69" s="157">
        <v>0.83</v>
      </c>
      <c r="L69" s="156">
        <v>2659</v>
      </c>
    </row>
    <row r="70" spans="1:12" ht="13.8" x14ac:dyDescent="0.3">
      <c r="A70" s="78" t="s">
        <v>485</v>
      </c>
      <c r="C70" s="53" t="s">
        <v>168</v>
      </c>
      <c r="D70" s="40">
        <v>12000</v>
      </c>
      <c r="E70" s="154">
        <v>211.61</v>
      </c>
      <c r="F70" s="56">
        <f t="shared" si="0"/>
        <v>56.708095080572747</v>
      </c>
      <c r="G70" s="155">
        <v>5.2</v>
      </c>
      <c r="H70" s="156">
        <v>1522.53</v>
      </c>
      <c r="I70" s="155">
        <v>109</v>
      </c>
      <c r="J70" s="155">
        <v>65</v>
      </c>
      <c r="K70" s="157">
        <v>0.83</v>
      </c>
      <c r="L70" s="156">
        <v>1813</v>
      </c>
    </row>
    <row r="71" spans="1:12" ht="13.8" x14ac:dyDescent="0.3">
      <c r="A71" s="78" t="s">
        <v>486</v>
      </c>
      <c r="C71" s="53" t="s">
        <v>169</v>
      </c>
      <c r="D71" s="40">
        <v>12053</v>
      </c>
      <c r="E71" s="154">
        <v>191.3</v>
      </c>
      <c r="F71" s="56">
        <f t="shared" si="0"/>
        <v>63.005750130684781</v>
      </c>
      <c r="G71" s="155">
        <v>3.9</v>
      </c>
      <c r="H71" s="156">
        <v>1219.6600000000001</v>
      </c>
      <c r="I71" s="155">
        <v>122</v>
      </c>
      <c r="J71" s="155">
        <v>116</v>
      </c>
      <c r="K71" s="157">
        <v>0.56000000000000005</v>
      </c>
      <c r="L71" s="156">
        <v>2855</v>
      </c>
    </row>
    <row r="72" spans="1:12" ht="13.8" x14ac:dyDescent="0.3">
      <c r="A72" s="78" t="s">
        <v>487</v>
      </c>
      <c r="C72" s="53" t="s">
        <v>170</v>
      </c>
      <c r="D72" s="40">
        <v>15845</v>
      </c>
      <c r="E72" s="154">
        <v>314.39</v>
      </c>
      <c r="F72" s="56">
        <f t="shared" ref="F72:F102" si="1">D72/E72</f>
        <v>50.399185724736796</v>
      </c>
      <c r="G72" s="155">
        <v>3.4</v>
      </c>
      <c r="H72" s="156">
        <v>1960.46</v>
      </c>
      <c r="I72" s="155">
        <v>8</v>
      </c>
      <c r="J72" s="155">
        <v>49</v>
      </c>
      <c r="K72" s="157">
        <v>0.5</v>
      </c>
      <c r="L72" s="156">
        <v>903</v>
      </c>
    </row>
    <row r="73" spans="1:12" ht="13.8" x14ac:dyDescent="0.3">
      <c r="A73" s="78" t="s">
        <v>488</v>
      </c>
      <c r="C73" s="53" t="s">
        <v>171</v>
      </c>
      <c r="D73" s="40">
        <v>34521</v>
      </c>
      <c r="E73" s="154">
        <v>340.78</v>
      </c>
      <c r="F73" s="56">
        <f t="shared" si="1"/>
        <v>101.29995891777688</v>
      </c>
      <c r="G73" s="155">
        <v>3.3</v>
      </c>
      <c r="H73" s="156">
        <v>4740.93</v>
      </c>
      <c r="I73" s="155">
        <v>87</v>
      </c>
      <c r="J73" s="155">
        <v>91</v>
      </c>
      <c r="K73" s="157">
        <v>0.80400000000000005</v>
      </c>
      <c r="L73" s="156">
        <v>3745</v>
      </c>
    </row>
    <row r="74" spans="1:12" ht="13.8" x14ac:dyDescent="0.3">
      <c r="A74" s="78" t="s">
        <v>489</v>
      </c>
      <c r="C74" s="53" t="s">
        <v>490</v>
      </c>
      <c r="D74" s="40">
        <v>23665</v>
      </c>
      <c r="E74" s="154">
        <v>310.86</v>
      </c>
      <c r="F74" s="56">
        <f t="shared" si="1"/>
        <v>76.127517210319752</v>
      </c>
      <c r="G74" s="155">
        <v>3.8</v>
      </c>
      <c r="H74" s="156">
        <v>3232.48</v>
      </c>
      <c r="I74" s="155">
        <v>57</v>
      </c>
      <c r="J74" s="155">
        <v>61</v>
      </c>
      <c r="K74" s="157">
        <v>0.66</v>
      </c>
      <c r="L74" s="156">
        <v>2018</v>
      </c>
    </row>
    <row r="75" spans="1:12" ht="13.8" x14ac:dyDescent="0.3">
      <c r="A75" s="78" t="s">
        <v>491</v>
      </c>
      <c r="C75" s="53" t="s">
        <v>173</v>
      </c>
      <c r="D75" s="40">
        <v>17930</v>
      </c>
      <c r="E75" s="154">
        <v>483.1</v>
      </c>
      <c r="F75" s="56">
        <f t="shared" si="1"/>
        <v>37.114469054026081</v>
      </c>
      <c r="G75" s="155">
        <v>4.3</v>
      </c>
      <c r="H75" s="156">
        <v>2580.79</v>
      </c>
      <c r="I75" s="155">
        <v>38</v>
      </c>
      <c r="J75" s="155">
        <v>51</v>
      </c>
      <c r="K75" s="157">
        <v>0.56999999999999995</v>
      </c>
      <c r="L75" s="156">
        <v>1565</v>
      </c>
    </row>
    <row r="76" spans="1:12" ht="13.8" x14ac:dyDescent="0.3">
      <c r="A76" s="78" t="s">
        <v>492</v>
      </c>
      <c r="C76" s="53" t="s">
        <v>174</v>
      </c>
      <c r="D76" s="40">
        <v>62166</v>
      </c>
      <c r="E76" s="154">
        <v>968.94</v>
      </c>
      <c r="F76" s="56">
        <f t="shared" si="1"/>
        <v>64.158771440956087</v>
      </c>
      <c r="G76" s="155">
        <v>4</v>
      </c>
      <c r="H76" s="156">
        <v>8604.6299999999992</v>
      </c>
      <c r="I76" s="155">
        <v>26</v>
      </c>
      <c r="J76" s="155">
        <v>66</v>
      </c>
      <c r="K76" s="157">
        <v>0.59</v>
      </c>
      <c r="L76" s="156">
        <v>3937</v>
      </c>
    </row>
    <row r="77" spans="1:12" ht="13.8" x14ac:dyDescent="0.3">
      <c r="A77" s="78" t="s">
        <v>493</v>
      </c>
      <c r="C77" s="53" t="s">
        <v>175</v>
      </c>
      <c r="D77" s="40">
        <v>29166</v>
      </c>
      <c r="E77" s="154">
        <v>260.22000000000003</v>
      </c>
      <c r="F77" s="56">
        <f t="shared" si="1"/>
        <v>112.08208439013141</v>
      </c>
      <c r="G77" s="155">
        <v>2.9</v>
      </c>
      <c r="H77" s="156">
        <v>4215.96</v>
      </c>
      <c r="I77" s="155">
        <v>108</v>
      </c>
      <c r="J77" s="155">
        <v>118</v>
      </c>
      <c r="K77" s="157">
        <v>0.88500000000000001</v>
      </c>
      <c r="L77" s="156">
        <v>3351</v>
      </c>
    </row>
    <row r="78" spans="1:12" ht="13.8" x14ac:dyDescent="0.3">
      <c r="A78" s="78" t="s">
        <v>494</v>
      </c>
      <c r="C78" s="53" t="s">
        <v>176</v>
      </c>
      <c r="D78" s="40">
        <v>23223</v>
      </c>
      <c r="E78" s="154">
        <v>349.96</v>
      </c>
      <c r="F78" s="56">
        <f t="shared" si="1"/>
        <v>66.359012458566696</v>
      </c>
      <c r="G78" s="155">
        <v>4.8</v>
      </c>
      <c r="H78" s="156">
        <v>1961.88</v>
      </c>
      <c r="I78" s="155">
        <v>11</v>
      </c>
      <c r="J78" s="155">
        <v>41</v>
      </c>
      <c r="K78" s="157">
        <v>0.51</v>
      </c>
      <c r="L78" s="156">
        <v>1505</v>
      </c>
    </row>
    <row r="79" spans="1:12" ht="13.8" x14ac:dyDescent="0.3">
      <c r="A79" s="78" t="s">
        <v>495</v>
      </c>
      <c r="C79" s="53" t="s">
        <v>177</v>
      </c>
      <c r="D79" s="40">
        <v>37025</v>
      </c>
      <c r="E79" s="154">
        <v>265.16000000000003</v>
      </c>
      <c r="F79" s="56">
        <f t="shared" si="1"/>
        <v>139.63267461155527</v>
      </c>
      <c r="G79" s="155">
        <v>3.9</v>
      </c>
      <c r="H79" s="156">
        <v>6210.48</v>
      </c>
      <c r="I79" s="155">
        <v>32</v>
      </c>
      <c r="J79" s="155">
        <v>76</v>
      </c>
      <c r="K79" s="157">
        <v>0.86</v>
      </c>
      <c r="L79" s="156">
        <v>2678</v>
      </c>
    </row>
    <row r="80" spans="1:12" ht="13.8" x14ac:dyDescent="0.3">
      <c r="A80" s="78" t="s">
        <v>496</v>
      </c>
      <c r="C80" s="53" t="s">
        <v>178</v>
      </c>
      <c r="D80" s="40">
        <v>455990</v>
      </c>
      <c r="E80" s="154">
        <v>336.4</v>
      </c>
      <c r="F80" s="56">
        <f t="shared" si="1"/>
        <v>1355.499405469679</v>
      </c>
      <c r="G80" s="155">
        <v>2.9</v>
      </c>
      <c r="H80" s="156">
        <v>87391.92</v>
      </c>
      <c r="I80" s="155">
        <v>105</v>
      </c>
      <c r="J80" s="155">
        <v>110</v>
      </c>
      <c r="K80" s="157">
        <v>1.125</v>
      </c>
      <c r="L80" s="156">
        <v>56065</v>
      </c>
    </row>
    <row r="81" spans="1:12" ht="13.8" x14ac:dyDescent="0.3">
      <c r="A81" s="78" t="s">
        <v>497</v>
      </c>
      <c r="C81" s="53" t="s">
        <v>179</v>
      </c>
      <c r="D81" s="40">
        <v>34467</v>
      </c>
      <c r="E81" s="154">
        <v>319.86</v>
      </c>
      <c r="F81" s="56">
        <f t="shared" si="1"/>
        <v>107.75651847683361</v>
      </c>
      <c r="G81" s="155">
        <v>4.0999999999999996</v>
      </c>
      <c r="H81" s="156">
        <v>4017.7</v>
      </c>
      <c r="I81" s="155">
        <v>41</v>
      </c>
      <c r="J81" s="155">
        <v>38</v>
      </c>
      <c r="K81" s="157">
        <v>0.64</v>
      </c>
      <c r="L81" s="156">
        <v>2544</v>
      </c>
    </row>
    <row r="82" spans="1:12" ht="13.8" x14ac:dyDescent="0.3">
      <c r="A82" s="78" t="s">
        <v>498</v>
      </c>
      <c r="C82" s="53" t="s">
        <v>180</v>
      </c>
      <c r="D82" s="40">
        <v>7288</v>
      </c>
      <c r="E82" s="154">
        <v>266.23</v>
      </c>
      <c r="F82" s="56">
        <f t="shared" si="1"/>
        <v>27.374826278030273</v>
      </c>
      <c r="G82" s="155">
        <v>3</v>
      </c>
      <c r="H82" s="156">
        <v>809.54</v>
      </c>
      <c r="I82" s="155">
        <v>125</v>
      </c>
      <c r="J82" s="155">
        <v>125</v>
      </c>
      <c r="K82" s="157">
        <v>0.7</v>
      </c>
      <c r="L82" s="156">
        <v>1569</v>
      </c>
    </row>
    <row r="83" spans="1:12" ht="13.8" x14ac:dyDescent="0.3">
      <c r="A83" s="78" t="s">
        <v>499</v>
      </c>
      <c r="C83" s="53" t="s">
        <v>98</v>
      </c>
      <c r="D83" s="40">
        <v>9094</v>
      </c>
      <c r="E83" s="154">
        <v>191.49</v>
      </c>
      <c r="F83" s="56">
        <f t="shared" si="1"/>
        <v>47.490730586453601</v>
      </c>
      <c r="G83" s="155">
        <v>3.2</v>
      </c>
      <c r="H83" s="156">
        <v>1273.57</v>
      </c>
      <c r="I83" s="155">
        <v>79</v>
      </c>
      <c r="J83" s="155">
        <v>84</v>
      </c>
      <c r="K83" s="157">
        <v>0.7</v>
      </c>
      <c r="L83" s="156">
        <v>801</v>
      </c>
    </row>
    <row r="84" spans="1:12" ht="13.8" x14ac:dyDescent="0.3">
      <c r="A84" s="78" t="s">
        <v>500</v>
      </c>
      <c r="C84" s="53" t="s">
        <v>99</v>
      </c>
      <c r="D84" s="40">
        <v>93735</v>
      </c>
      <c r="E84" s="154">
        <v>250.52</v>
      </c>
      <c r="F84" s="56">
        <f t="shared" si="1"/>
        <v>374.1617435733674</v>
      </c>
      <c r="G84" s="155">
        <v>3.1</v>
      </c>
      <c r="H84" s="156">
        <v>13777.63</v>
      </c>
      <c r="I84" s="155">
        <v>66</v>
      </c>
      <c r="J84" s="155">
        <v>73</v>
      </c>
      <c r="K84" s="157">
        <v>1.0900000000000001</v>
      </c>
      <c r="L84" s="156">
        <v>8254</v>
      </c>
    </row>
    <row r="85" spans="1:12" ht="13.8" x14ac:dyDescent="0.3">
      <c r="A85" s="78" t="s">
        <v>501</v>
      </c>
      <c r="C85" s="53" t="s">
        <v>181</v>
      </c>
      <c r="D85" s="40">
        <v>22596</v>
      </c>
      <c r="E85" s="154">
        <v>597.55999999999995</v>
      </c>
      <c r="F85" s="56">
        <f t="shared" si="1"/>
        <v>37.813776022491467</v>
      </c>
      <c r="G85" s="155">
        <v>3.4</v>
      </c>
      <c r="H85" s="156">
        <v>2570.35</v>
      </c>
      <c r="I85" s="155">
        <v>85</v>
      </c>
      <c r="J85" s="155">
        <v>67</v>
      </c>
      <c r="K85" s="157">
        <v>0.7</v>
      </c>
      <c r="L85" s="156">
        <v>2647</v>
      </c>
    </row>
    <row r="86" spans="1:12" ht="13.8" x14ac:dyDescent="0.3">
      <c r="A86" s="78" t="s">
        <v>502</v>
      </c>
      <c r="C86" s="53" t="s">
        <v>182</v>
      </c>
      <c r="D86" s="40">
        <v>80666</v>
      </c>
      <c r="E86" s="154">
        <v>849.09</v>
      </c>
      <c r="F86" s="56">
        <f t="shared" si="1"/>
        <v>95.002885442061498</v>
      </c>
      <c r="G86" s="155">
        <v>3.1</v>
      </c>
      <c r="H86" s="156">
        <v>11286.27</v>
      </c>
      <c r="I86" s="155">
        <v>71</v>
      </c>
      <c r="J86" s="155">
        <v>86</v>
      </c>
      <c r="K86" s="157">
        <v>0.74</v>
      </c>
      <c r="L86" s="156">
        <v>7796</v>
      </c>
    </row>
    <row r="87" spans="1:12" ht="13.8" x14ac:dyDescent="0.3">
      <c r="A87" s="78" t="s">
        <v>503</v>
      </c>
      <c r="C87" s="53" t="s">
        <v>183</v>
      </c>
      <c r="D87" s="40">
        <v>27309</v>
      </c>
      <c r="E87" s="154">
        <v>473.82</v>
      </c>
      <c r="F87" s="56">
        <f t="shared" si="1"/>
        <v>57.635811067493989</v>
      </c>
      <c r="G87" s="155">
        <v>4.7</v>
      </c>
      <c r="H87" s="156">
        <v>3621.91</v>
      </c>
      <c r="I87" s="155">
        <v>14</v>
      </c>
      <c r="J87" s="155">
        <v>36</v>
      </c>
      <c r="K87" s="157">
        <v>0.63</v>
      </c>
      <c r="L87" s="156">
        <v>1425</v>
      </c>
    </row>
    <row r="88" spans="1:12" ht="13.8" x14ac:dyDescent="0.3">
      <c r="A88" s="78" t="s">
        <v>504</v>
      </c>
      <c r="C88" s="53" t="s">
        <v>184</v>
      </c>
      <c r="D88" s="40">
        <v>22377</v>
      </c>
      <c r="E88" s="154">
        <v>535.53</v>
      </c>
      <c r="F88" s="56">
        <f t="shared" si="1"/>
        <v>41.784773962243015</v>
      </c>
      <c r="G88" s="155">
        <v>3.5</v>
      </c>
      <c r="H88" s="156">
        <v>3429.22</v>
      </c>
      <c r="I88" s="155">
        <v>7</v>
      </c>
      <c r="J88" s="155">
        <v>34</v>
      </c>
      <c r="K88" s="157">
        <v>0.74</v>
      </c>
      <c r="L88" s="156">
        <v>1222</v>
      </c>
    </row>
    <row r="89" spans="1:12" ht="13.8" x14ac:dyDescent="0.3">
      <c r="A89" s="78" t="s">
        <v>505</v>
      </c>
      <c r="C89" s="53" t="s">
        <v>185</v>
      </c>
      <c r="D89" s="40">
        <v>42525</v>
      </c>
      <c r="E89" s="154">
        <v>508.78</v>
      </c>
      <c r="F89" s="56">
        <f t="shared" si="1"/>
        <v>83.582294901529153</v>
      </c>
      <c r="G89" s="155">
        <v>3.2</v>
      </c>
      <c r="H89" s="156">
        <v>5805.69</v>
      </c>
      <c r="I89" s="155">
        <v>77</v>
      </c>
      <c r="J89" s="155">
        <v>89</v>
      </c>
      <c r="K89" s="157">
        <v>0.6</v>
      </c>
      <c r="L89" s="156">
        <v>4966</v>
      </c>
    </row>
    <row r="90" spans="1:12" ht="13.8" x14ac:dyDescent="0.3">
      <c r="A90" s="78" t="s">
        <v>506</v>
      </c>
      <c r="C90" s="53" t="s">
        <v>186</v>
      </c>
      <c r="D90" s="40">
        <v>30686</v>
      </c>
      <c r="E90" s="154">
        <v>450.93</v>
      </c>
      <c r="F90" s="56">
        <f t="shared" si="1"/>
        <v>68.050473465948144</v>
      </c>
      <c r="G90" s="155">
        <v>4.7</v>
      </c>
      <c r="H90" s="156">
        <v>4199.12</v>
      </c>
      <c r="I90" s="155">
        <v>6</v>
      </c>
      <c r="J90" s="155">
        <v>28</v>
      </c>
      <c r="K90" s="157">
        <v>0.74</v>
      </c>
      <c r="L90" s="156">
        <v>1405</v>
      </c>
    </row>
    <row r="91" spans="1:12" ht="13.8" x14ac:dyDescent="0.3">
      <c r="A91" s="78" t="s">
        <v>507</v>
      </c>
      <c r="C91" s="53" t="s">
        <v>187</v>
      </c>
      <c r="D91" s="40">
        <v>18119</v>
      </c>
      <c r="E91" s="154">
        <v>599.15</v>
      </c>
      <c r="F91" s="56">
        <f t="shared" si="1"/>
        <v>30.241174997913713</v>
      </c>
      <c r="G91" s="155">
        <v>3.1</v>
      </c>
      <c r="H91" s="156">
        <v>2642.17</v>
      </c>
      <c r="I91" s="155">
        <v>55</v>
      </c>
      <c r="J91" s="155">
        <v>48</v>
      </c>
      <c r="K91" s="157">
        <v>0.85</v>
      </c>
      <c r="L91" s="156">
        <v>1377</v>
      </c>
    </row>
    <row r="92" spans="1:12" ht="13.8" x14ac:dyDescent="0.3">
      <c r="A92" s="78" t="s">
        <v>508</v>
      </c>
      <c r="C92" s="53" t="s">
        <v>188</v>
      </c>
      <c r="D92" s="40">
        <v>131549</v>
      </c>
      <c r="E92" s="154">
        <v>401.5</v>
      </c>
      <c r="F92" s="56">
        <f t="shared" si="1"/>
        <v>327.64383561643837</v>
      </c>
      <c r="G92" s="155">
        <v>3.2</v>
      </c>
      <c r="H92" s="156">
        <v>23162.720000000001</v>
      </c>
      <c r="I92" s="155">
        <v>92</v>
      </c>
      <c r="J92" s="155">
        <v>104</v>
      </c>
      <c r="K92" s="157">
        <v>0.85</v>
      </c>
      <c r="L92" s="156">
        <v>13909</v>
      </c>
    </row>
    <row r="93" spans="1:12" ht="13.8" x14ac:dyDescent="0.3">
      <c r="A93" s="78" t="s">
        <v>509</v>
      </c>
      <c r="C93" s="53" t="s">
        <v>189</v>
      </c>
      <c r="D93" s="40">
        <v>145699</v>
      </c>
      <c r="E93" s="154">
        <v>268.95999999999998</v>
      </c>
      <c r="F93" s="56">
        <f t="shared" si="1"/>
        <v>541.71252230814991</v>
      </c>
      <c r="G93" s="155">
        <v>3.2</v>
      </c>
      <c r="H93" s="156">
        <v>28486.09</v>
      </c>
      <c r="I93" s="155">
        <v>90</v>
      </c>
      <c r="J93" s="155">
        <v>120</v>
      </c>
      <c r="K93" s="157">
        <v>0.99</v>
      </c>
      <c r="L93" s="156">
        <v>16177</v>
      </c>
    </row>
    <row r="94" spans="1:12" ht="13.8" x14ac:dyDescent="0.3">
      <c r="A94" s="78" t="s">
        <v>510</v>
      </c>
      <c r="C94" s="53" t="s">
        <v>190</v>
      </c>
      <c r="D94" s="40">
        <v>6674</v>
      </c>
      <c r="E94" s="154">
        <v>278.95</v>
      </c>
      <c r="F94" s="56">
        <f t="shared" si="1"/>
        <v>23.925434665710704</v>
      </c>
      <c r="G94" s="155">
        <v>3.9</v>
      </c>
      <c r="H94" s="156">
        <v>730.58</v>
      </c>
      <c r="I94" s="155">
        <v>131</v>
      </c>
      <c r="J94" s="155">
        <v>123</v>
      </c>
      <c r="K94" s="157">
        <v>0.71</v>
      </c>
      <c r="L94" s="156">
        <v>923</v>
      </c>
    </row>
    <row r="95" spans="1:12" ht="13.8" x14ac:dyDescent="0.3">
      <c r="A95" s="78" t="s">
        <v>511</v>
      </c>
      <c r="C95" s="53" t="s">
        <v>191</v>
      </c>
      <c r="D95" s="40">
        <v>11655</v>
      </c>
      <c r="E95" s="154">
        <v>490.22</v>
      </c>
      <c r="F95" s="56">
        <f t="shared" si="1"/>
        <v>23.775039778058829</v>
      </c>
      <c r="G95" s="155">
        <v>5</v>
      </c>
      <c r="H95" s="156">
        <v>1018.71</v>
      </c>
      <c r="I95" s="155">
        <v>27</v>
      </c>
      <c r="J95" s="155">
        <v>25</v>
      </c>
      <c r="K95" s="157">
        <v>0.57999999999999996</v>
      </c>
      <c r="L95" s="156">
        <v>853</v>
      </c>
    </row>
    <row r="96" spans="1:12" ht="13.8" x14ac:dyDescent="0.3">
      <c r="A96" s="78" t="s">
        <v>512</v>
      </c>
      <c r="C96" s="53" t="s">
        <v>192</v>
      </c>
      <c r="D96" s="40">
        <v>42574</v>
      </c>
      <c r="E96" s="154">
        <v>518.85</v>
      </c>
      <c r="F96" s="56">
        <f t="shared" si="1"/>
        <v>82.054543702418812</v>
      </c>
      <c r="G96" s="155">
        <v>4.9000000000000004</v>
      </c>
      <c r="H96" s="156">
        <v>5593.24</v>
      </c>
      <c r="I96" s="155">
        <v>16</v>
      </c>
      <c r="J96" s="155">
        <v>35</v>
      </c>
      <c r="K96" s="157">
        <v>0.55000000000000004</v>
      </c>
      <c r="L96" s="156">
        <v>2653</v>
      </c>
    </row>
    <row r="97" spans="1:12" ht="13.8" x14ac:dyDescent="0.3">
      <c r="A97" s="78" t="s">
        <v>513</v>
      </c>
      <c r="C97" s="53" t="s">
        <v>193</v>
      </c>
      <c r="D97" s="40">
        <v>39239</v>
      </c>
      <c r="E97" s="154">
        <v>213.47</v>
      </c>
      <c r="F97" s="56">
        <f t="shared" si="1"/>
        <v>183.81505597976297</v>
      </c>
      <c r="G97" s="155">
        <v>3.2</v>
      </c>
      <c r="H97" s="156">
        <v>5278.46</v>
      </c>
      <c r="I97" s="155">
        <v>103</v>
      </c>
      <c r="J97" s="155">
        <v>98</v>
      </c>
      <c r="K97" s="157">
        <v>0.65</v>
      </c>
      <c r="L97" s="156">
        <v>4111</v>
      </c>
    </row>
    <row r="98" spans="1:12" ht="13.8" x14ac:dyDescent="0.3">
      <c r="A98" s="78" t="s">
        <v>514</v>
      </c>
      <c r="C98" s="53" t="s">
        <v>194</v>
      </c>
      <c r="D98" s="40">
        <v>53789</v>
      </c>
      <c r="E98" s="154">
        <v>560.98</v>
      </c>
      <c r="F98" s="56">
        <f t="shared" si="1"/>
        <v>95.883988734001207</v>
      </c>
      <c r="G98" s="155">
        <v>3.7</v>
      </c>
      <c r="H98" s="156">
        <v>6971.21</v>
      </c>
      <c r="I98" s="155">
        <v>60</v>
      </c>
      <c r="J98" s="155">
        <v>72</v>
      </c>
      <c r="K98" s="157">
        <v>0.63</v>
      </c>
      <c r="L98" s="156">
        <v>4117</v>
      </c>
    </row>
    <row r="99" spans="1:12" ht="13.8" x14ac:dyDescent="0.3">
      <c r="A99" s="78" t="s">
        <v>515</v>
      </c>
      <c r="C99" s="53" t="s">
        <v>195</v>
      </c>
      <c r="D99" s="40">
        <v>17760</v>
      </c>
      <c r="E99" s="154">
        <v>229.38</v>
      </c>
      <c r="F99" s="56">
        <f t="shared" si="1"/>
        <v>77.426105153021183</v>
      </c>
      <c r="G99" s="155">
        <v>3.7</v>
      </c>
      <c r="H99" s="156">
        <v>1518.7</v>
      </c>
      <c r="I99" s="155">
        <v>98</v>
      </c>
      <c r="J99" s="155">
        <v>90</v>
      </c>
      <c r="K99" s="157">
        <v>0.6</v>
      </c>
      <c r="L99" s="156">
        <v>2472</v>
      </c>
    </row>
    <row r="100" spans="1:12" ht="13.8" x14ac:dyDescent="0.3">
      <c r="A100" s="78" t="s">
        <v>516</v>
      </c>
      <c r="C100" s="53" t="s">
        <v>196</v>
      </c>
      <c r="D100" s="40">
        <v>39133</v>
      </c>
      <c r="E100" s="154">
        <v>403.19</v>
      </c>
      <c r="F100" s="56">
        <f t="shared" si="1"/>
        <v>97.058458791140652</v>
      </c>
      <c r="G100" s="155">
        <v>5.9</v>
      </c>
      <c r="H100" s="156">
        <v>5552.58</v>
      </c>
      <c r="I100" s="155">
        <v>20</v>
      </c>
      <c r="J100" s="155">
        <v>43</v>
      </c>
      <c r="K100" s="157">
        <v>0.6</v>
      </c>
      <c r="L100" s="156">
        <v>1876</v>
      </c>
    </row>
    <row r="101" spans="1:12" ht="13.8" x14ac:dyDescent="0.3">
      <c r="A101" s="78" t="s">
        <v>517</v>
      </c>
      <c r="C101" s="53" t="s">
        <v>197</v>
      </c>
      <c r="D101" s="40">
        <v>28723</v>
      </c>
      <c r="E101" s="154">
        <v>461.82</v>
      </c>
      <c r="F101" s="56">
        <f t="shared" si="1"/>
        <v>62.195227577844186</v>
      </c>
      <c r="G101" s="155">
        <v>4.2</v>
      </c>
      <c r="H101" s="156">
        <v>3994.35</v>
      </c>
      <c r="I101" s="155">
        <v>48</v>
      </c>
      <c r="J101" s="155">
        <v>52</v>
      </c>
      <c r="K101" s="157">
        <v>0.49</v>
      </c>
      <c r="L101" s="156">
        <v>2318</v>
      </c>
    </row>
    <row r="102" spans="1:12" ht="13.8" x14ac:dyDescent="0.3">
      <c r="A102" s="78" t="s">
        <v>518</v>
      </c>
      <c r="C102" s="53" t="s">
        <v>198</v>
      </c>
      <c r="D102" s="41">
        <v>68890</v>
      </c>
      <c r="E102" s="154">
        <v>104.78</v>
      </c>
      <c r="F102" s="56">
        <f t="shared" si="1"/>
        <v>657.47280015270087</v>
      </c>
      <c r="G102" s="155">
        <v>3.1</v>
      </c>
      <c r="H102" s="156">
        <v>12604.49</v>
      </c>
      <c r="I102" s="155">
        <v>106</v>
      </c>
      <c r="J102" s="155">
        <v>106</v>
      </c>
      <c r="K102" s="157">
        <v>0.79500000000000004</v>
      </c>
      <c r="L102" s="156">
        <v>9117</v>
      </c>
    </row>
    <row r="103" spans="1:12" ht="9.75" customHeight="1" x14ac:dyDescent="0.3">
      <c r="G103" s="59"/>
      <c r="I103" s="83"/>
      <c r="J103" s="83"/>
      <c r="L103" s="58"/>
    </row>
    <row r="104" spans="1:12" ht="9.75" customHeight="1" x14ac:dyDescent="0.3">
      <c r="G104" s="59"/>
      <c r="H104" s="82"/>
      <c r="I104" s="83"/>
      <c r="J104" s="83"/>
    </row>
    <row r="105" spans="1:12" ht="11.25" customHeight="1" x14ac:dyDescent="0.3">
      <c r="C105" s="54" t="s">
        <v>455</v>
      </c>
      <c r="G105" s="59"/>
      <c r="I105" s="83"/>
      <c r="J105" s="83"/>
    </row>
    <row r="106" spans="1:12" ht="13.35" customHeight="1" x14ac:dyDescent="0.3">
      <c r="C106" s="54" t="s">
        <v>456</v>
      </c>
      <c r="G106" s="59"/>
      <c r="H106" s="159"/>
    </row>
    <row r="107" spans="1:12" ht="12.75" customHeight="1" x14ac:dyDescent="0.3">
      <c r="C107" s="54" t="s">
        <v>457</v>
      </c>
      <c r="G107" s="59"/>
    </row>
    <row r="108" spans="1:12" ht="9.75" customHeight="1" x14ac:dyDescent="0.3">
      <c r="C108" s="54"/>
      <c r="G108" s="59"/>
    </row>
    <row r="109" spans="1:12" ht="11.25" customHeight="1" x14ac:dyDescent="0.3">
      <c r="A109" s="54"/>
      <c r="G109" s="59"/>
    </row>
    <row r="110" spans="1:12" ht="13.8" x14ac:dyDescent="0.3">
      <c r="A110" s="53"/>
      <c r="G110" s="59"/>
    </row>
    <row r="111" spans="1:12" ht="9.75" customHeight="1" x14ac:dyDescent="0.3">
      <c r="B111" s="84"/>
      <c r="C111" s="54"/>
      <c r="D111" s="52"/>
      <c r="E111" s="52"/>
      <c r="F111" s="52"/>
      <c r="G111" s="52"/>
      <c r="H111" s="52"/>
      <c r="I111" s="52"/>
      <c r="J111" s="52"/>
      <c r="K111" s="85"/>
      <c r="L111" s="52"/>
    </row>
    <row r="112" spans="1:12" ht="9.75" customHeight="1" x14ac:dyDescent="0.3">
      <c r="B112" s="84"/>
      <c r="C112" s="54"/>
      <c r="D112" s="52"/>
      <c r="E112" s="52"/>
      <c r="F112" s="52"/>
      <c r="G112" s="52"/>
      <c r="H112" s="52"/>
      <c r="I112" s="52"/>
      <c r="J112" s="52"/>
      <c r="K112" s="85"/>
      <c r="L112" s="52"/>
    </row>
    <row r="113" spans="2:12" ht="9.75" customHeight="1" x14ac:dyDescent="0.3">
      <c r="B113" s="54"/>
      <c r="C113" s="54"/>
      <c r="D113" s="52"/>
      <c r="E113" s="52"/>
      <c r="F113" s="52"/>
      <c r="G113" s="52"/>
      <c r="H113" s="52"/>
      <c r="I113" s="52"/>
      <c r="J113" s="52"/>
      <c r="K113" s="85"/>
      <c r="L113" s="52"/>
    </row>
    <row r="114" spans="2:12" ht="9.75" customHeight="1" x14ac:dyDescent="0.3">
      <c r="C114" s="54"/>
      <c r="D114" s="86"/>
      <c r="E114" s="86"/>
      <c r="F114" s="86"/>
      <c r="G114" s="86"/>
      <c r="H114" s="86"/>
      <c r="I114" s="86"/>
      <c r="J114" s="86"/>
      <c r="K114" s="87"/>
      <c r="L114" s="86"/>
    </row>
    <row r="115" spans="2:12" ht="9.75" customHeight="1" x14ac:dyDescent="0.3">
      <c r="D115" s="86"/>
      <c r="E115" s="86"/>
      <c r="F115" s="86"/>
      <c r="G115" s="86"/>
      <c r="H115" s="86"/>
      <c r="I115" s="86"/>
      <c r="J115" s="86"/>
      <c r="K115" s="87"/>
      <c r="L115" s="86"/>
    </row>
    <row r="116" spans="2:12" ht="9.75" customHeight="1" x14ac:dyDescent="0.3">
      <c r="C116" s="52"/>
      <c r="D116" s="52"/>
      <c r="E116" s="52"/>
      <c r="F116" s="52"/>
      <c r="G116" s="52"/>
      <c r="H116" s="52"/>
      <c r="I116" s="52"/>
      <c r="J116" s="52"/>
      <c r="K116" s="85"/>
      <c r="L116" s="88"/>
    </row>
    <row r="117" spans="2:12" ht="13.65" customHeight="1" x14ac:dyDescent="0.3">
      <c r="C117" s="86"/>
      <c r="D117" s="86"/>
      <c r="E117" s="86"/>
      <c r="F117" s="86"/>
      <c r="G117" s="86"/>
      <c r="H117" s="86"/>
      <c r="I117" s="86"/>
      <c r="J117" s="86"/>
      <c r="K117" s="87"/>
      <c r="L117" s="89"/>
    </row>
    <row r="118" spans="2:12" ht="13.65" customHeight="1" x14ac:dyDescent="0.3"/>
    <row r="119" spans="2:12" ht="31.95" customHeight="1" x14ac:dyDescent="0.3"/>
    <row r="120" spans="2:12" ht="13.65" customHeight="1" x14ac:dyDescent="0.3"/>
    <row r="121" spans="2:12" ht="15" customHeight="1" x14ac:dyDescent="0.3"/>
    <row r="122" spans="2:12" ht="12" customHeight="1" x14ac:dyDescent="0.3"/>
    <row r="123" spans="2:12" ht="12.75" customHeight="1" x14ac:dyDescent="0.3"/>
    <row r="124" spans="2:12" ht="15.75" customHeight="1" x14ac:dyDescent="0.3">
      <c r="C124" s="55"/>
      <c r="L124" s="61"/>
    </row>
    <row r="125" spans="2:12" ht="9.75" customHeight="1" x14ac:dyDescent="0.3">
      <c r="C125" s="55"/>
    </row>
  </sheetData>
  <printOptions gridLines="1"/>
  <pageMargins left="0.5" right="0" top="0.5" bottom="0.5" header="0.5" footer="0.5"/>
  <pageSetup paperSize="5"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77</vt:i4>
      </vt:variant>
    </vt:vector>
  </HeadingPairs>
  <TitlesOfParts>
    <vt:vector size="132" baseType="lpstr">
      <vt:lpstr>Intro</vt:lpstr>
      <vt:lpstr>Table of Contents</vt:lpstr>
      <vt:lpstr>Exhibit A - City</vt:lpstr>
      <vt:lpstr>Exhibit A - County</vt:lpstr>
      <vt:lpstr>Exhibit A - Town</vt:lpstr>
      <vt:lpstr>Exhibit B - City</vt:lpstr>
      <vt:lpstr>Exhibit B - County</vt:lpstr>
      <vt:lpstr>Exhibit B - Town</vt:lpstr>
      <vt:lpstr>Exhibit B1 - City</vt:lpstr>
      <vt:lpstr>Exhibit B1 - County</vt:lpstr>
      <vt:lpstr>Exhibit B1 - Town</vt:lpstr>
      <vt:lpstr>Exhibit B2 - City</vt:lpstr>
      <vt:lpstr>Exhibit B2 - County</vt:lpstr>
      <vt:lpstr>Exhibit B2 - Town</vt:lpstr>
      <vt:lpstr>Exhibit C - City</vt:lpstr>
      <vt:lpstr>Exhibit C - County</vt:lpstr>
      <vt:lpstr>Exhibit C - Town</vt:lpstr>
      <vt:lpstr>Exhibit C1 - City</vt:lpstr>
      <vt:lpstr>Exhibit C1 - County</vt:lpstr>
      <vt:lpstr>Exhibit C1 - Town</vt:lpstr>
      <vt:lpstr>Exhibit C2 - City</vt:lpstr>
      <vt:lpstr>Exhibit C2 - County</vt:lpstr>
      <vt:lpstr>Exhibit C2 - Town</vt:lpstr>
      <vt:lpstr>Exhibit C3 - City</vt:lpstr>
      <vt:lpstr>Exhibit C3 - County</vt:lpstr>
      <vt:lpstr>Exhibit C3 - Town</vt:lpstr>
      <vt:lpstr>Exhibit C4 - City</vt:lpstr>
      <vt:lpstr>Exhibit C4 - County</vt:lpstr>
      <vt:lpstr>Exhibit C4 - Town</vt:lpstr>
      <vt:lpstr>Exhibit C5 - City</vt:lpstr>
      <vt:lpstr>Exhibit C5 - County</vt:lpstr>
      <vt:lpstr>Exibit C5 - Town</vt:lpstr>
      <vt:lpstr>Exhibit C6 - City</vt:lpstr>
      <vt:lpstr>Exhibit C6 - County</vt:lpstr>
      <vt:lpstr>Exhibit C6 - Town</vt:lpstr>
      <vt:lpstr>Exhibit C7 - City</vt:lpstr>
      <vt:lpstr>Exhibit C7 - County</vt:lpstr>
      <vt:lpstr>Exhibit C7 - Town</vt:lpstr>
      <vt:lpstr>Exhibit C8 - City</vt:lpstr>
      <vt:lpstr>Exhibit C8 - County</vt:lpstr>
      <vt:lpstr>Exhibit C8 - Town</vt:lpstr>
      <vt:lpstr>Exhibit D - City</vt:lpstr>
      <vt:lpstr>Exhibit D - County</vt:lpstr>
      <vt:lpstr>Exhibit D - Town</vt:lpstr>
      <vt:lpstr>Exhibit E - City</vt:lpstr>
      <vt:lpstr>Exhibit E - County</vt:lpstr>
      <vt:lpstr>Exhibit E - Town</vt:lpstr>
      <vt:lpstr>Exhibit F - City</vt:lpstr>
      <vt:lpstr>Exhibit F - County</vt:lpstr>
      <vt:lpstr>Exhibit F - Town</vt:lpstr>
      <vt:lpstr>Exhibit G - City</vt:lpstr>
      <vt:lpstr>Exhibit G - County</vt:lpstr>
      <vt:lpstr>Exhibit G - Town</vt:lpstr>
      <vt:lpstr>Exhibit H-City</vt:lpstr>
      <vt:lpstr>Exhibit H-County</vt:lpstr>
      <vt:lpstr>'Exhibit A - City'!Print_Area</vt:lpstr>
      <vt:lpstr>'Exhibit A - County'!Print_Area</vt:lpstr>
      <vt:lpstr>'Exhibit A - Town'!Print_Area</vt:lpstr>
      <vt:lpstr>'Exhibit B - City'!Print_Area</vt:lpstr>
      <vt:lpstr>'Exhibit B - County'!Print_Area</vt:lpstr>
      <vt:lpstr>'Exhibit B - Town'!Print_Area</vt:lpstr>
      <vt:lpstr>'Exhibit B1 - City'!Print_Area</vt:lpstr>
      <vt:lpstr>'Exhibit B1 - County'!Print_Area</vt:lpstr>
      <vt:lpstr>'Exhibit B1 - Town'!Print_Area</vt:lpstr>
      <vt:lpstr>'Exhibit B2 - City'!Print_Area</vt:lpstr>
      <vt:lpstr>'Exhibit B2 - County'!Print_Area</vt:lpstr>
      <vt:lpstr>'Exhibit B2 - Town'!Print_Area</vt:lpstr>
      <vt:lpstr>'Exhibit C - City'!Print_Area</vt:lpstr>
      <vt:lpstr>'Exhibit C - County'!Print_Area</vt:lpstr>
      <vt:lpstr>'Exhibit C - Town'!Print_Area</vt:lpstr>
      <vt:lpstr>'Exhibit C1 - City'!Print_Area</vt:lpstr>
      <vt:lpstr>'Exhibit C1 - County'!Print_Area</vt:lpstr>
      <vt:lpstr>'Exhibit C1 - Town'!Print_Area</vt:lpstr>
      <vt:lpstr>'Exhibit C2 - City'!Print_Area</vt:lpstr>
      <vt:lpstr>'Exhibit C2 - County'!Print_Area</vt:lpstr>
      <vt:lpstr>'Exhibit C2 - Town'!Print_Area</vt:lpstr>
      <vt:lpstr>'Exhibit C3 - City'!Print_Area</vt:lpstr>
      <vt:lpstr>'Exhibit C3 - County'!Print_Area</vt:lpstr>
      <vt:lpstr>'Exhibit C3 - Town'!Print_Area</vt:lpstr>
      <vt:lpstr>'Exhibit C4 - City'!Print_Area</vt:lpstr>
      <vt:lpstr>'Exhibit C4 - County'!Print_Area</vt:lpstr>
      <vt:lpstr>'Exhibit C4 - Town'!Print_Area</vt:lpstr>
      <vt:lpstr>'Exhibit C5 - City'!Print_Area</vt:lpstr>
      <vt:lpstr>'Exhibit C5 - County'!Print_Area</vt:lpstr>
      <vt:lpstr>'Exhibit C6 - City'!Print_Area</vt:lpstr>
      <vt:lpstr>'Exhibit C6 - County'!Print_Area</vt:lpstr>
      <vt:lpstr>'Exhibit C7 - City'!Print_Area</vt:lpstr>
      <vt:lpstr>'Exhibit C7 - County'!Print_Area</vt:lpstr>
      <vt:lpstr>'Exhibit C7 - Town'!Print_Area</vt:lpstr>
      <vt:lpstr>'Exhibit C8 - City'!Print_Area</vt:lpstr>
      <vt:lpstr>'Exhibit C8 - County'!Print_Area</vt:lpstr>
      <vt:lpstr>'Exhibit C8 - Town'!Print_Area</vt:lpstr>
      <vt:lpstr>'Exhibit D - City'!Print_Area</vt:lpstr>
      <vt:lpstr>'Exhibit D - County'!Print_Area</vt:lpstr>
      <vt:lpstr>'Exhibit D - Town'!Print_Area</vt:lpstr>
      <vt:lpstr>'Exhibit E - City'!Print_Area</vt:lpstr>
      <vt:lpstr>'Exhibit E - County'!Print_Area</vt:lpstr>
      <vt:lpstr>'Exhibit E - Town'!Print_Area</vt:lpstr>
      <vt:lpstr>'Exhibit F - City'!Print_Area</vt:lpstr>
      <vt:lpstr>'Exhibit F - County'!Print_Area</vt:lpstr>
      <vt:lpstr>'Exhibit F - Town'!Print_Area</vt:lpstr>
      <vt:lpstr>'Exhibit G - City'!Print_Area</vt:lpstr>
      <vt:lpstr>'Exhibit G - County'!Print_Area</vt:lpstr>
      <vt:lpstr>'Exhibit G - Town'!Print_Area</vt:lpstr>
      <vt:lpstr>'Exhibit H-City'!Print_Area</vt:lpstr>
      <vt:lpstr>'Exhibit H-County'!Print_Area</vt:lpstr>
      <vt:lpstr>'Exibit C5 - Town'!Print_Area</vt:lpstr>
      <vt:lpstr>'Table of Contents'!Print_Area</vt:lpstr>
      <vt:lpstr>'Exhibit A - City'!Print_Area_MI</vt:lpstr>
      <vt:lpstr>'Exhibit C4 - City'!Print_Area_MI</vt:lpstr>
      <vt:lpstr>'Exhibit C8 - City'!Print_Area_MI</vt:lpstr>
      <vt:lpstr>'Exhibit D - City'!Print_Area_MI</vt:lpstr>
      <vt:lpstr>'Exhibit A - County'!Print_Titles</vt:lpstr>
      <vt:lpstr>'Exhibit B - County'!Print_Titles</vt:lpstr>
      <vt:lpstr>'Exhibit B1 - County'!Print_Titles</vt:lpstr>
      <vt:lpstr>'Exhibit B2 - County'!Print_Titles</vt:lpstr>
      <vt:lpstr>'Exhibit C - County'!Print_Titles</vt:lpstr>
      <vt:lpstr>'Exhibit C1 - County'!Print_Titles</vt:lpstr>
      <vt:lpstr>'Exhibit C2 - County'!Print_Titles</vt:lpstr>
      <vt:lpstr>'Exhibit C3 - County'!Print_Titles</vt:lpstr>
      <vt:lpstr>'Exhibit C4 - County'!Print_Titles</vt:lpstr>
      <vt:lpstr>'Exhibit C5 - County'!Print_Titles</vt:lpstr>
      <vt:lpstr>'Exhibit C6 - County'!Print_Titles</vt:lpstr>
      <vt:lpstr>'Exhibit C7 - County'!Print_Titles</vt:lpstr>
      <vt:lpstr>'Exhibit C8 - County'!Print_Titles</vt:lpstr>
      <vt:lpstr>'Exhibit D - County'!Print_Titles</vt:lpstr>
      <vt:lpstr>'Exhibit D - Town'!Print_Titles</vt:lpstr>
      <vt:lpstr>'Exhibit E - County'!Print_Titles</vt:lpstr>
      <vt:lpstr>'Exhibit F - City'!Print_Titles</vt:lpstr>
      <vt:lpstr>'Exhibit F - County'!Print_Titles</vt:lpstr>
      <vt:lpstr>'Exhibit G - County'!Print_Titles</vt:lpstr>
      <vt:lpstr>'Exhibit H-County'!Print_Titles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Reamy</dc:creator>
  <cp:lastModifiedBy>Rachel Reamy</cp:lastModifiedBy>
  <cp:lastPrinted>2019-10-28T19:58:15Z</cp:lastPrinted>
  <dcterms:created xsi:type="dcterms:W3CDTF">2019-05-07T22:24:04Z</dcterms:created>
  <dcterms:modified xsi:type="dcterms:W3CDTF">2022-08-01T18:31:47Z</dcterms:modified>
</cp:coreProperties>
</file>